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workbookProtection workbookPassword="C70F" lockStructure="1"/>
  <bookViews>
    <workbookView xWindow="150" yWindow="-165" windowWidth="10095" windowHeight="8085" tabRatio="792" firstSheet="2" activeTab="2"/>
  </bookViews>
  <sheets>
    <sheet name="Códigos Portada" sheetId="27" state="hidden" r:id="rId1"/>
    <sheet name="mi-2020" sheetId="77" state="hidden" r:id="rId2"/>
    <sheet name="Portada" sheetId="12" r:id="rId3"/>
    <sheet name="CUADRO 1" sheetId="72" r:id="rId4"/>
    <sheet name="CUADRO 2" sheetId="73" r:id="rId5"/>
    <sheet name="CUADRO 3" sheetId="75" r:id="rId6"/>
    <sheet name="CUADRO 4" sheetId="76" r:id="rId7"/>
  </sheets>
  <definedNames>
    <definedName name="_xlnm._FilterDatabase" localSheetId="0" hidden="1">'Códigos Portada'!$A$2:$M$3713</definedName>
    <definedName name="_xlnm._FilterDatabase" localSheetId="1" hidden="1">'mi-2020'!$A$1:$U$1</definedName>
    <definedName name="_xlnm.Print_Area" localSheetId="3">'CUADRO 1'!$A$1:$M$32</definedName>
    <definedName name="_xlnm.Print_Area" localSheetId="4">'CUADRO 2'!$A$1:$M$19</definedName>
    <definedName name="_xlnm.Print_Area" localSheetId="5">'CUADRO 3'!$A$1:$M$18</definedName>
    <definedName name="_xlnm.Print_Area" localSheetId="6">'CUADRO 4'!$A$1:$F$31</definedName>
    <definedName name="_xlnm.Print_Area" localSheetId="2">Portada!$B$2:$M$40</definedName>
    <definedName name="AULA_EDAD">'mi-2020'!$A$2:$D$62</definedName>
    <definedName name="codigos">'Códigos Portada'!$A$3:$B$3713</definedName>
    <definedName name="datos">'Códigos Portada'!$D$3:$M$3713</definedName>
    <definedName name="OLE_LINK2" localSheetId="3">'CUADRO 1'!$A$4</definedName>
  </definedNames>
  <calcPr calcId="145621"/>
</workbook>
</file>

<file path=xl/calcChain.xml><?xml version="1.0" encoding="utf-8"?>
<calcChain xmlns="http://schemas.openxmlformats.org/spreadsheetml/2006/main">
  <c r="K9" i="75" l="1"/>
  <c r="H9" i="75"/>
  <c r="E9" i="75"/>
  <c r="D9" i="75"/>
  <c r="C9" i="75"/>
  <c r="K8" i="75"/>
  <c r="H8" i="75"/>
  <c r="E8" i="75"/>
  <c r="D8" i="75"/>
  <c r="C8" i="75"/>
  <c r="K7" i="75"/>
  <c r="H7" i="75"/>
  <c r="E7" i="75"/>
  <c r="D7" i="75"/>
  <c r="C7" i="75"/>
  <c r="M6" i="75"/>
  <c r="L6" i="75"/>
  <c r="J6" i="75"/>
  <c r="I6" i="75"/>
  <c r="G6" i="75"/>
  <c r="F6" i="75"/>
  <c r="D9" i="73"/>
  <c r="D8" i="73"/>
  <c r="D7" i="73"/>
  <c r="C9" i="73"/>
  <c r="C8" i="73"/>
  <c r="C7" i="73"/>
  <c r="K9" i="73"/>
  <c r="H9" i="73"/>
  <c r="E9" i="73"/>
  <c r="K8" i="73"/>
  <c r="H8" i="73"/>
  <c r="E8" i="73"/>
  <c r="K7" i="73"/>
  <c r="H7" i="73"/>
  <c r="E7" i="73"/>
  <c r="M6" i="73"/>
  <c r="M10" i="73" s="1"/>
  <c r="L6" i="73"/>
  <c r="L10" i="73" s="1"/>
  <c r="J6" i="73"/>
  <c r="J10" i="73" s="1"/>
  <c r="I6" i="73"/>
  <c r="I10" i="73" s="1"/>
  <c r="G6" i="73"/>
  <c r="G10" i="73" s="1"/>
  <c r="F6" i="73"/>
  <c r="F10" i="73" s="1"/>
  <c r="F11" i="73" l="1"/>
  <c r="H6" i="75"/>
  <c r="B9" i="75"/>
  <c r="D6" i="75"/>
  <c r="B8" i="75"/>
  <c r="B7" i="75"/>
  <c r="E6" i="75"/>
  <c r="C6" i="75"/>
  <c r="K6" i="75"/>
  <c r="B9" i="73"/>
  <c r="C6" i="73"/>
  <c r="B7" i="73"/>
  <c r="D6" i="73"/>
  <c r="E6" i="73"/>
  <c r="B8" i="73"/>
  <c r="K6" i="73"/>
  <c r="H6" i="73"/>
  <c r="G21" i="76"/>
  <c r="D21" i="76"/>
  <c r="G20" i="76"/>
  <c r="D20" i="76"/>
  <c r="D19" i="76"/>
  <c r="D18" i="76"/>
  <c r="D17" i="76"/>
  <c r="D16" i="76"/>
  <c r="D15" i="76"/>
  <c r="D14" i="76"/>
  <c r="D13" i="76"/>
  <c r="D12" i="76"/>
  <c r="D11" i="76"/>
  <c r="D10" i="76"/>
  <c r="D9" i="76"/>
  <c r="D8" i="76"/>
  <c r="D7" i="76"/>
  <c r="C20" i="76" l="1"/>
  <c r="C12" i="76"/>
  <c r="C19" i="76"/>
  <c r="C11" i="76"/>
  <c r="C14" i="76"/>
  <c r="C18" i="76"/>
  <c r="C10" i="76"/>
  <c r="C17" i="76"/>
  <c r="C9" i="76"/>
  <c r="C13" i="76"/>
  <c r="C16" i="76"/>
  <c r="C8" i="76"/>
  <c r="C15" i="76"/>
  <c r="C7" i="76"/>
  <c r="C21" i="76"/>
  <c r="A23" i="76"/>
  <c r="F22" i="76" s="1"/>
  <c r="A22" i="76"/>
  <c r="E22" i="76" s="1"/>
  <c r="B17" i="76"/>
  <c r="B15" i="76"/>
  <c r="B9" i="76"/>
  <c r="B20" i="76"/>
  <c r="B16" i="76"/>
  <c r="B12" i="76"/>
  <c r="B8" i="76"/>
  <c r="B11" i="76"/>
  <c r="B19" i="76"/>
  <c r="B18" i="76"/>
  <c r="B14" i="76"/>
  <c r="B10" i="76"/>
  <c r="B21" i="76"/>
  <c r="B13" i="76"/>
  <c r="B7" i="76"/>
  <c r="B6" i="75"/>
  <c r="B6" i="73"/>
  <c r="D15" i="72"/>
  <c r="C15" i="72"/>
  <c r="D13" i="72"/>
  <c r="C13" i="72"/>
  <c r="D11" i="72"/>
  <c r="C11" i="72"/>
  <c r="D9" i="72"/>
  <c r="C9" i="72"/>
  <c r="D7" i="72"/>
  <c r="C7" i="72"/>
  <c r="D6" i="72"/>
  <c r="C6" i="72"/>
  <c r="A25" i="76" l="1"/>
  <c r="D23" i="76"/>
  <c r="F17" i="72"/>
  <c r="F10" i="75" s="1"/>
  <c r="G17" i="72"/>
  <c r="G10" i="75" s="1"/>
  <c r="I17" i="72"/>
  <c r="I10" i="75" s="1"/>
  <c r="J17" i="72"/>
  <c r="J10" i="75" s="1"/>
  <c r="L17" i="72"/>
  <c r="L10" i="75" s="1"/>
  <c r="M17" i="72"/>
  <c r="M10" i="75" s="1"/>
  <c r="E15" i="72"/>
  <c r="H15" i="72"/>
  <c r="K15" i="72"/>
  <c r="D16" i="72"/>
  <c r="C16" i="72"/>
  <c r="D14" i="72"/>
  <c r="C14" i="72"/>
  <c r="B13" i="72"/>
  <c r="D12" i="72"/>
  <c r="C12" i="72"/>
  <c r="B11" i="72"/>
  <c r="D10" i="72"/>
  <c r="C10" i="72"/>
  <c r="B9" i="72"/>
  <c r="B6" i="72"/>
  <c r="D8" i="72"/>
  <c r="C8" i="72"/>
  <c r="K16" i="72"/>
  <c r="K14" i="72"/>
  <c r="K13" i="72"/>
  <c r="K12" i="72"/>
  <c r="K11" i="72"/>
  <c r="K10" i="72"/>
  <c r="K9" i="72"/>
  <c r="K8" i="72"/>
  <c r="K7" i="72"/>
  <c r="K6" i="72"/>
  <c r="H16" i="72"/>
  <c r="E16" i="72"/>
  <c r="H14" i="72"/>
  <c r="E14" i="72"/>
  <c r="H13" i="72"/>
  <c r="E13" i="72"/>
  <c r="H12" i="72"/>
  <c r="E12" i="72"/>
  <c r="H11" i="72"/>
  <c r="E11" i="72"/>
  <c r="H10" i="72"/>
  <c r="E10" i="72"/>
  <c r="H9" i="72"/>
  <c r="E9" i="72"/>
  <c r="H8" i="72"/>
  <c r="E8" i="72"/>
  <c r="H7" i="72"/>
  <c r="E7" i="72"/>
  <c r="H6" i="72"/>
  <c r="E6" i="72"/>
  <c r="K2" i="12"/>
  <c r="K14" i="12" s="1"/>
  <c r="C16" i="12" s="1"/>
  <c r="E11" i="75" l="1"/>
  <c r="B8" i="72"/>
  <c r="M1" i="72"/>
  <c r="F12" i="12"/>
  <c r="C12" i="12"/>
  <c r="K12" i="12"/>
  <c r="C19" i="12"/>
  <c r="B14" i="72"/>
  <c r="B7" i="72"/>
  <c r="B12" i="72"/>
  <c r="B16" i="72"/>
  <c r="B10" i="72"/>
  <c r="K17" i="72"/>
  <c r="H14" i="12"/>
  <c r="E17" i="72"/>
  <c r="F10" i="12"/>
  <c r="C14" i="12"/>
  <c r="D17" i="72"/>
  <c r="H17" i="72"/>
  <c r="B15" i="72"/>
  <c r="C17" i="72"/>
  <c r="E18" i="72" l="1"/>
  <c r="B17" i="72"/>
  <c r="A24" i="76" l="1"/>
</calcChain>
</file>

<file path=xl/sharedStrings.xml><?xml version="1.0" encoding="utf-8"?>
<sst xmlns="http://schemas.openxmlformats.org/spreadsheetml/2006/main" count="33742" uniqueCount="13867">
  <si>
    <t>Total</t>
  </si>
  <si>
    <t>Código Secuencial:</t>
  </si>
  <si>
    <t>(Para uso de Oficina)</t>
  </si>
  <si>
    <t>01</t>
  </si>
  <si>
    <t>02</t>
  </si>
  <si>
    <t>03</t>
  </si>
  <si>
    <t>04</t>
  </si>
  <si>
    <t>05</t>
  </si>
  <si>
    <t>Fax:</t>
  </si>
  <si>
    <t>06</t>
  </si>
  <si>
    <t>07</t>
  </si>
  <si>
    <t>Dependencia:</t>
  </si>
  <si>
    <t>08</t>
  </si>
  <si>
    <t>09</t>
  </si>
  <si>
    <t>10</t>
  </si>
  <si>
    <t>Firma:</t>
  </si>
  <si>
    <t>Institución:</t>
  </si>
  <si>
    <t>11</t>
  </si>
  <si>
    <t>12</t>
  </si>
  <si>
    <t>13</t>
  </si>
  <si>
    <t>CODINS</t>
  </si>
  <si>
    <t>CODIGO</t>
  </si>
  <si>
    <t>NOMBRE</t>
  </si>
  <si>
    <t>REGION</t>
  </si>
  <si>
    <t>CIRES</t>
  </si>
  <si>
    <t>SECTOR</t>
  </si>
  <si>
    <t>DIRECTOR</t>
  </si>
  <si>
    <t>TELEFONO</t>
  </si>
  <si>
    <t>FAX</t>
  </si>
  <si>
    <t>SAN JOSE</t>
  </si>
  <si>
    <t>MORAZAN</t>
  </si>
  <si>
    <t>01288</t>
  </si>
  <si>
    <t>00005</t>
  </si>
  <si>
    <t>00008</t>
  </si>
  <si>
    <t>REPUBLICA DE MEXICO</t>
  </si>
  <si>
    <t>SAN JOSE NORTE</t>
  </si>
  <si>
    <t>ARANJUEZ</t>
  </si>
  <si>
    <t>00214</t>
  </si>
  <si>
    <t>00007</t>
  </si>
  <si>
    <t>0603</t>
  </si>
  <si>
    <t>SECTOR SIETE</t>
  </si>
  <si>
    <t>DESAMPARADOS</t>
  </si>
  <si>
    <t>LOS GUIDO</t>
  </si>
  <si>
    <t>00928</t>
  </si>
  <si>
    <t>00343</t>
  </si>
  <si>
    <t>SAN MIGUEL</t>
  </si>
  <si>
    <t>00355</t>
  </si>
  <si>
    <t>0334</t>
  </si>
  <si>
    <t>00010</t>
  </si>
  <si>
    <t>0368</t>
  </si>
  <si>
    <t>LA PITAHAYA</t>
  </si>
  <si>
    <t>00093</t>
  </si>
  <si>
    <t>00012</t>
  </si>
  <si>
    <t>00209</t>
  </si>
  <si>
    <t>00424</t>
  </si>
  <si>
    <t>0389</t>
  </si>
  <si>
    <t>MARIA AUXILIADORA</t>
  </si>
  <si>
    <t>DON BOSCO</t>
  </si>
  <si>
    <t>0395</t>
  </si>
  <si>
    <t>NIÑO JESUS DE PRAGA</t>
  </si>
  <si>
    <t>SOFIA PORTILLO PLEITEZ</t>
  </si>
  <si>
    <t>CRISTO REY</t>
  </si>
  <si>
    <t>00019</t>
  </si>
  <si>
    <t>LOS ANGELES</t>
  </si>
  <si>
    <t>00020</t>
  </si>
  <si>
    <t>OMAR DENGO GUERRERO</t>
  </si>
  <si>
    <t>00022</t>
  </si>
  <si>
    <t>LA SOLEDAD</t>
  </si>
  <si>
    <t>02416</t>
  </si>
  <si>
    <t>00023</t>
  </si>
  <si>
    <t>0394</t>
  </si>
  <si>
    <t>NACIONES UNIDAS</t>
  </si>
  <si>
    <t>00946</t>
  </si>
  <si>
    <t>OCCIDENTE</t>
  </si>
  <si>
    <t>ALAJUELA</t>
  </si>
  <si>
    <t>SAN RAMON</t>
  </si>
  <si>
    <t>SAN JORGE</t>
  </si>
  <si>
    <t>RIO BLANCO</t>
  </si>
  <si>
    <t>JUAN SANTAMARIA</t>
  </si>
  <si>
    <t>LA AMISTAD</t>
  </si>
  <si>
    <t>00030</t>
  </si>
  <si>
    <t>0369</t>
  </si>
  <si>
    <t>ZAPOTE</t>
  </si>
  <si>
    <t>0436</t>
  </si>
  <si>
    <t>01808</t>
  </si>
  <si>
    <t>0459</t>
  </si>
  <si>
    <t>LA LIA</t>
  </si>
  <si>
    <t>01395</t>
  </si>
  <si>
    <t>02314</t>
  </si>
  <si>
    <t>01132</t>
  </si>
  <si>
    <t>0415</t>
  </si>
  <si>
    <t>QUINCE DE AGOSTO</t>
  </si>
  <si>
    <t>00045</t>
  </si>
  <si>
    <t>0438</t>
  </si>
  <si>
    <t>GRANADILLA NORTE</t>
  </si>
  <si>
    <t>00266</t>
  </si>
  <si>
    <t>00345</t>
  </si>
  <si>
    <t>0441</t>
  </si>
  <si>
    <t>CENTRO AMERICA</t>
  </si>
  <si>
    <t>JOSE MATARRITA THOMPSON</t>
  </si>
  <si>
    <t>00049</t>
  </si>
  <si>
    <t>00265</t>
  </si>
  <si>
    <t>00041</t>
  </si>
  <si>
    <t>0462</t>
  </si>
  <si>
    <t>SANTA MARTA</t>
  </si>
  <si>
    <t>00052</t>
  </si>
  <si>
    <t>00042</t>
  </si>
  <si>
    <t>0349</t>
  </si>
  <si>
    <t>JOSE ANGEL VIETO RANGEL</t>
  </si>
  <si>
    <t>SAN JOSECITO</t>
  </si>
  <si>
    <t>00043</t>
  </si>
  <si>
    <t>0457</t>
  </si>
  <si>
    <t>CIPRESES</t>
  </si>
  <si>
    <t>01122</t>
  </si>
  <si>
    <t>2994</t>
  </si>
  <si>
    <t>ALTO LAGUNA</t>
  </si>
  <si>
    <t>COTO</t>
  </si>
  <si>
    <t>PUNTARENAS</t>
  </si>
  <si>
    <t>02607</t>
  </si>
  <si>
    <t>00046</t>
  </si>
  <si>
    <t>0332</t>
  </si>
  <si>
    <t>CORAZON DE JESUS</t>
  </si>
  <si>
    <t>01396</t>
  </si>
  <si>
    <t>00047</t>
  </si>
  <si>
    <t>4917</t>
  </si>
  <si>
    <t>00070</t>
  </si>
  <si>
    <t>00342</t>
  </si>
  <si>
    <t>LA FUENTE</t>
  </si>
  <si>
    <t>02132</t>
  </si>
  <si>
    <t>0442</t>
  </si>
  <si>
    <t>OTTO HUBBE</t>
  </si>
  <si>
    <t>01399</t>
  </si>
  <si>
    <t>00050</t>
  </si>
  <si>
    <t>0312</t>
  </si>
  <si>
    <t>SAN RAFAEL</t>
  </si>
  <si>
    <t>CINCO ESQUINAS</t>
  </si>
  <si>
    <t>00806</t>
  </si>
  <si>
    <t>0337</t>
  </si>
  <si>
    <t>00071</t>
  </si>
  <si>
    <t>00379</t>
  </si>
  <si>
    <t>0377</t>
  </si>
  <si>
    <t>ANTONIO JOSE DE SUCRE</t>
  </si>
  <si>
    <t>LA URUCA</t>
  </si>
  <si>
    <t>00073</t>
  </si>
  <si>
    <t>00805</t>
  </si>
  <si>
    <t>0319</t>
  </si>
  <si>
    <t>JESUS JIMENEZ ZAMORA</t>
  </si>
  <si>
    <t>SAN JUAN</t>
  </si>
  <si>
    <t>00068</t>
  </si>
  <si>
    <t>00276</t>
  </si>
  <si>
    <t>0318</t>
  </si>
  <si>
    <t>LA PEREGRINA</t>
  </si>
  <si>
    <t>00067</t>
  </si>
  <si>
    <t>0382</t>
  </si>
  <si>
    <t>00074</t>
  </si>
  <si>
    <t>00418</t>
  </si>
  <si>
    <t>0336</t>
  </si>
  <si>
    <t>LEON XIII</t>
  </si>
  <si>
    <t>01397</t>
  </si>
  <si>
    <t>LA FLORIDA</t>
  </si>
  <si>
    <t>00807</t>
  </si>
  <si>
    <t>MIGUEL OBREGON LIZANO</t>
  </si>
  <si>
    <t>BETANIA</t>
  </si>
  <si>
    <t>LIMONCITO</t>
  </si>
  <si>
    <t>0398</t>
  </si>
  <si>
    <t>RAFAEL FRANCISCO OSEJO</t>
  </si>
  <si>
    <t>00842</t>
  </si>
  <si>
    <t>3806</t>
  </si>
  <si>
    <t>LOS LEDEZMA</t>
  </si>
  <si>
    <t>ZONA NORTE-NORTE</t>
  </si>
  <si>
    <t>02479</t>
  </si>
  <si>
    <t>01525</t>
  </si>
  <si>
    <t>LA PAZ</t>
  </si>
  <si>
    <t>GUATUSO</t>
  </si>
  <si>
    <t>00065</t>
  </si>
  <si>
    <t>HEREDIA</t>
  </si>
  <si>
    <t>3820</t>
  </si>
  <si>
    <t>PUEBLO NUEVO</t>
  </si>
  <si>
    <t>DARLING LOPEZ GONZALEZ</t>
  </si>
  <si>
    <t>02167</t>
  </si>
  <si>
    <t>01117</t>
  </si>
  <si>
    <t>00069</t>
  </si>
  <si>
    <t>0328</t>
  </si>
  <si>
    <t>CIUDADELA DE PAVAS</t>
  </si>
  <si>
    <t>PAVAS</t>
  </si>
  <si>
    <t>01407</t>
  </si>
  <si>
    <t>1535</t>
  </si>
  <si>
    <t>LAS NUBES</t>
  </si>
  <si>
    <t>SAN CARLOS</t>
  </si>
  <si>
    <t>14</t>
  </si>
  <si>
    <t>LOS CHILES</t>
  </si>
  <si>
    <t>ELVIN JIMENEZ ARIAS</t>
  </si>
  <si>
    <t>03182</t>
  </si>
  <si>
    <t>00072</t>
  </si>
  <si>
    <t>0464</t>
  </si>
  <si>
    <t>00095</t>
  </si>
  <si>
    <t>00275</t>
  </si>
  <si>
    <t>00075</t>
  </si>
  <si>
    <t>SANTA CRUZ</t>
  </si>
  <si>
    <t>GUANACASTE</t>
  </si>
  <si>
    <t>00744</t>
  </si>
  <si>
    <t>00076</t>
  </si>
  <si>
    <t>1740</t>
  </si>
  <si>
    <t>CALLE NARANJO</t>
  </si>
  <si>
    <t>CARTAGO</t>
  </si>
  <si>
    <t>LA UNION</t>
  </si>
  <si>
    <t>CONCEPCION</t>
  </si>
  <si>
    <t>01006</t>
  </si>
  <si>
    <t>01101</t>
  </si>
  <si>
    <t>0340</t>
  </si>
  <si>
    <t>EL LLANO</t>
  </si>
  <si>
    <t>SAN ANTONIO</t>
  </si>
  <si>
    <t>MARGARITA GUTIERREZ ACEVEDO</t>
  </si>
  <si>
    <t>00107</t>
  </si>
  <si>
    <t>02265</t>
  </si>
  <si>
    <t>1537</t>
  </si>
  <si>
    <t>ULIMA</t>
  </si>
  <si>
    <t>MAUREEN RUEDA MENDEZ</t>
  </si>
  <si>
    <t>03005</t>
  </si>
  <si>
    <t>1439</t>
  </si>
  <si>
    <t>BOCA DEL RIO SAN CARLOS</t>
  </si>
  <si>
    <t>02851</t>
  </si>
  <si>
    <t>0472</t>
  </si>
  <si>
    <t>LOS PINOS</t>
  </si>
  <si>
    <t>SAN FELIPE</t>
  </si>
  <si>
    <t>LA AURORA</t>
  </si>
  <si>
    <t>00116</t>
  </si>
  <si>
    <t>POCOSOL</t>
  </si>
  <si>
    <t>SAN ISIDRO</t>
  </si>
  <si>
    <t>0311</t>
  </si>
  <si>
    <t>CARMEN LYRA</t>
  </si>
  <si>
    <t>00104</t>
  </si>
  <si>
    <t>00370</t>
  </si>
  <si>
    <t>0329</t>
  </si>
  <si>
    <t>QUINCE DE SETIEMBRE</t>
  </si>
  <si>
    <t>HATILLO</t>
  </si>
  <si>
    <t>00105</t>
  </si>
  <si>
    <t>00286</t>
  </si>
  <si>
    <t>0379</t>
  </si>
  <si>
    <t>00109</t>
  </si>
  <si>
    <t>0428</t>
  </si>
  <si>
    <t>00112</t>
  </si>
  <si>
    <t>00380</t>
  </si>
  <si>
    <t>00464</t>
  </si>
  <si>
    <t>00535</t>
  </si>
  <si>
    <t>00463</t>
  </si>
  <si>
    <t>00092</t>
  </si>
  <si>
    <t>0463</t>
  </si>
  <si>
    <t>HATILLO 2</t>
  </si>
  <si>
    <t>00114</t>
  </si>
  <si>
    <t>00948</t>
  </si>
  <si>
    <t>00094</t>
  </si>
  <si>
    <t>0595</t>
  </si>
  <si>
    <t>SOR MARIA ROMERO MENESES</t>
  </si>
  <si>
    <t>LAS LOMAS</t>
  </si>
  <si>
    <t>00133</t>
  </si>
  <si>
    <t>0506</t>
  </si>
  <si>
    <t>JOSE MARIA ZELEDON BRENES</t>
  </si>
  <si>
    <t>00125</t>
  </si>
  <si>
    <t>00096</t>
  </si>
  <si>
    <t>0480</t>
  </si>
  <si>
    <t>SAN RAFAEL ARRIBA</t>
  </si>
  <si>
    <t>00122</t>
  </si>
  <si>
    <t>00267</t>
  </si>
  <si>
    <t>0321</t>
  </si>
  <si>
    <t>CAROLINA DENT ALVARADO</t>
  </si>
  <si>
    <t>SAGRADA FAMILIA</t>
  </si>
  <si>
    <t>00124</t>
  </si>
  <si>
    <t>0514</t>
  </si>
  <si>
    <t>HIGUITO</t>
  </si>
  <si>
    <t>00126</t>
  </si>
  <si>
    <t>00100</t>
  </si>
  <si>
    <t>SAN JUAN DE DIOS</t>
  </si>
  <si>
    <t>00748</t>
  </si>
  <si>
    <t>0565</t>
  </si>
  <si>
    <t>REPUBLICA DE HONDURAS</t>
  </si>
  <si>
    <t>SAN RAFAEL ABAJO</t>
  </si>
  <si>
    <t>00273</t>
  </si>
  <si>
    <t>00103</t>
  </si>
  <si>
    <t>MANUEL ORTUÑO BOUTIN</t>
  </si>
  <si>
    <t>00522</t>
  </si>
  <si>
    <t>PATASTE</t>
  </si>
  <si>
    <t>MONTERREY</t>
  </si>
  <si>
    <t>00106</t>
  </si>
  <si>
    <t>0354</t>
  </si>
  <si>
    <t>HONDURAS</t>
  </si>
  <si>
    <t>SANTA ANA</t>
  </si>
  <si>
    <t>01635</t>
  </si>
  <si>
    <t>0307</t>
  </si>
  <si>
    <t>WALTER CERDAS MONTANO</t>
  </si>
  <si>
    <t>00931</t>
  </si>
  <si>
    <t>00108</t>
  </si>
  <si>
    <t>0310</t>
  </si>
  <si>
    <t>BRASIL DE SANTA ANA</t>
  </si>
  <si>
    <t>00845</t>
  </si>
  <si>
    <t>01293</t>
  </si>
  <si>
    <t>0324</t>
  </si>
  <si>
    <t>00150</t>
  </si>
  <si>
    <t>00110</t>
  </si>
  <si>
    <t>0375</t>
  </si>
  <si>
    <t>LA MINA</t>
  </si>
  <si>
    <t>00111</t>
  </si>
  <si>
    <t>PURISCAL</t>
  </si>
  <si>
    <t>MERCEDES SUR</t>
  </si>
  <si>
    <t>01582</t>
  </si>
  <si>
    <t>00113</t>
  </si>
  <si>
    <t>0306</t>
  </si>
  <si>
    <t>EL CARMEN</t>
  </si>
  <si>
    <t>00148</t>
  </si>
  <si>
    <t>00442</t>
  </si>
  <si>
    <t>0327</t>
  </si>
  <si>
    <t>RONALD VARGAS ZUMBADO</t>
  </si>
  <si>
    <t>00151</t>
  </si>
  <si>
    <t>00237</t>
  </si>
  <si>
    <t>0422</t>
  </si>
  <si>
    <t>SALITRAL</t>
  </si>
  <si>
    <t>00159</t>
  </si>
  <si>
    <t>01291</t>
  </si>
  <si>
    <t>0308</t>
  </si>
  <si>
    <t>BELLO HORIZONTE</t>
  </si>
  <si>
    <t>00149</t>
  </si>
  <si>
    <t>00814</t>
  </si>
  <si>
    <t>0405</t>
  </si>
  <si>
    <t>00157</t>
  </si>
  <si>
    <t>0378</t>
  </si>
  <si>
    <t>00154</t>
  </si>
  <si>
    <t>0403</t>
  </si>
  <si>
    <t>00156</t>
  </si>
  <si>
    <t>00381</t>
  </si>
  <si>
    <t>0406</t>
  </si>
  <si>
    <t>00158</t>
  </si>
  <si>
    <t>0350</t>
  </si>
  <si>
    <t>00153</t>
  </si>
  <si>
    <t>00549</t>
  </si>
  <si>
    <t>00123</t>
  </si>
  <si>
    <t>0400</t>
  </si>
  <si>
    <t>00155</t>
  </si>
  <si>
    <t>0343</t>
  </si>
  <si>
    <t>00152</t>
  </si>
  <si>
    <t>01290</t>
  </si>
  <si>
    <t>00127</t>
  </si>
  <si>
    <t>0391</t>
  </si>
  <si>
    <t>02656</t>
  </si>
  <si>
    <t>00130</t>
  </si>
  <si>
    <t>0492</t>
  </si>
  <si>
    <t>00168</t>
  </si>
  <si>
    <t>00131</t>
  </si>
  <si>
    <t>0547</t>
  </si>
  <si>
    <t>QUEBRADA HONDA</t>
  </si>
  <si>
    <t>MARITZA MONGE MONGE</t>
  </si>
  <si>
    <t>01178</t>
  </si>
  <si>
    <t>00132</t>
  </si>
  <si>
    <t>0509</t>
  </si>
  <si>
    <t>CIUDADELA FATIMA</t>
  </si>
  <si>
    <t>DAMAS</t>
  </si>
  <si>
    <t>FATIMA</t>
  </si>
  <si>
    <t>00169</t>
  </si>
  <si>
    <t>0597</t>
  </si>
  <si>
    <t>EL PORVENIR</t>
  </si>
  <si>
    <t>00176</t>
  </si>
  <si>
    <t>0590</t>
  </si>
  <si>
    <t>NURIA SANTAMARIA ORTEGA</t>
  </si>
  <si>
    <t>00174</t>
  </si>
  <si>
    <t>0543</t>
  </si>
  <si>
    <t>JUAN MONGE GUILLEN</t>
  </si>
  <si>
    <t>00171</t>
  </si>
  <si>
    <t>0531</t>
  </si>
  <si>
    <t>LAS GRAVILIAS</t>
  </si>
  <si>
    <t>00170</t>
  </si>
  <si>
    <t>0548</t>
  </si>
  <si>
    <t>FRANCISCO GAMBOA MORA</t>
  </si>
  <si>
    <t>00172</t>
  </si>
  <si>
    <t>0556</t>
  </si>
  <si>
    <t>REPUBLICA DE PANAMA</t>
  </si>
  <si>
    <t>00173</t>
  </si>
  <si>
    <t>0594</t>
  </si>
  <si>
    <t>SAN JERONIMO</t>
  </si>
  <si>
    <t>00175</t>
  </si>
  <si>
    <t>0602</t>
  </si>
  <si>
    <t>RAFAEL ANGEL MUÑOZ MENA</t>
  </si>
  <si>
    <t>0497</t>
  </si>
  <si>
    <t>SAN CRISTOBAL</t>
  </si>
  <si>
    <t>00988</t>
  </si>
  <si>
    <t>01896</t>
  </si>
  <si>
    <t>0507</t>
  </si>
  <si>
    <t>EL MANZANO</t>
  </si>
  <si>
    <t>JOHANNA ULLOA VARGAS</t>
  </si>
  <si>
    <t>01567</t>
  </si>
  <si>
    <t>01984</t>
  </si>
  <si>
    <t>ROSARIO</t>
  </si>
  <si>
    <t>0525</t>
  </si>
  <si>
    <t>CECILIA ORLICH FIGUERES</t>
  </si>
  <si>
    <t>LA LUCHA</t>
  </si>
  <si>
    <t>00180</t>
  </si>
  <si>
    <t>00356</t>
  </si>
  <si>
    <t>00147</t>
  </si>
  <si>
    <t>0535</t>
  </si>
  <si>
    <t>CORRALILLO</t>
  </si>
  <si>
    <t>VIELA CRISTINA BONILLA GARRO</t>
  </si>
  <si>
    <t>00181</t>
  </si>
  <si>
    <t>0592</t>
  </si>
  <si>
    <t>02198</t>
  </si>
  <si>
    <t>0552</t>
  </si>
  <si>
    <t>LA FILA</t>
  </si>
  <si>
    <t>00188</t>
  </si>
  <si>
    <t>0598</t>
  </si>
  <si>
    <t>LLANO BONITO</t>
  </si>
  <si>
    <t>03054</t>
  </si>
  <si>
    <t>0578</t>
  </si>
  <si>
    <t>PAQUITA FERRER DE FIGUERES</t>
  </si>
  <si>
    <t>SAN JUAN NORTE</t>
  </si>
  <si>
    <t>00987</t>
  </si>
  <si>
    <t>0599</t>
  </si>
  <si>
    <t>JOSE NAVARRO ARAYA</t>
  </si>
  <si>
    <t>01268</t>
  </si>
  <si>
    <t>01985</t>
  </si>
  <si>
    <t>0491</t>
  </si>
  <si>
    <t>MARTIN MORA ROJAS</t>
  </si>
  <si>
    <t>00177</t>
  </si>
  <si>
    <t>01339</t>
  </si>
  <si>
    <t>0510</t>
  </si>
  <si>
    <t>CECILIO PIEDRA GUTIERREZ</t>
  </si>
  <si>
    <t>JENNY AGUILAR CORRALES</t>
  </si>
  <si>
    <t>00178</t>
  </si>
  <si>
    <t>0571</t>
  </si>
  <si>
    <t>DR. MARIANO FIGUERES FORGES</t>
  </si>
  <si>
    <t>SANTA ELENA</t>
  </si>
  <si>
    <t>01895</t>
  </si>
  <si>
    <t>0516</t>
  </si>
  <si>
    <t>AGUSTIN SEGURA</t>
  </si>
  <si>
    <t>RONALD HERNANDEZ HERNANDEZ</t>
  </si>
  <si>
    <t>00179</t>
  </si>
  <si>
    <t>0529</t>
  </si>
  <si>
    <t>LA TRINIDAD</t>
  </si>
  <si>
    <t>01505</t>
  </si>
  <si>
    <t>0551</t>
  </si>
  <si>
    <t>EL ROSARIO</t>
  </si>
  <si>
    <t>01568</t>
  </si>
  <si>
    <t>00160</t>
  </si>
  <si>
    <t>0557</t>
  </si>
  <si>
    <t>MIXTA SAN CRISTOBAL SUR</t>
  </si>
  <si>
    <t>ANA RITA SEGURA CHACON</t>
  </si>
  <si>
    <t>01952</t>
  </si>
  <si>
    <t>0579</t>
  </si>
  <si>
    <t>JUSTO MARIA PADILLA CASTRO</t>
  </si>
  <si>
    <t>SAN JUAN SUR</t>
  </si>
  <si>
    <t>00182</t>
  </si>
  <si>
    <t>00244</t>
  </si>
  <si>
    <t>0478</t>
  </si>
  <si>
    <t>SAUREZ</t>
  </si>
  <si>
    <t>SALITRILLOS</t>
  </si>
  <si>
    <t>LOURDES</t>
  </si>
  <si>
    <t>01989</t>
  </si>
  <si>
    <t>0484</t>
  </si>
  <si>
    <t>ILDEFONSO CAMACHO PORTUGUEZ</t>
  </si>
  <si>
    <t>LA LEGUA</t>
  </si>
  <si>
    <t>01265</t>
  </si>
  <si>
    <t>01667</t>
  </si>
  <si>
    <t>0503</t>
  </si>
  <si>
    <t>TRANQUERILLAS</t>
  </si>
  <si>
    <t>SAN GABRIEL</t>
  </si>
  <si>
    <t>02408</t>
  </si>
  <si>
    <t>EL TIGRE</t>
  </si>
  <si>
    <t>SAN FRANCISCO</t>
  </si>
  <si>
    <t>00167</t>
  </si>
  <si>
    <t>0513</t>
  </si>
  <si>
    <t>EDWIN PORRAS ULLOA</t>
  </si>
  <si>
    <t>ADITA PANIAGUA PANIAGUA</t>
  </si>
  <si>
    <t>01103</t>
  </si>
  <si>
    <t>01330</t>
  </si>
  <si>
    <t>0518</t>
  </si>
  <si>
    <t>02407</t>
  </si>
  <si>
    <t>01332</t>
  </si>
  <si>
    <t>01868</t>
  </si>
  <si>
    <t>LIMONAL</t>
  </si>
  <si>
    <t>0536</t>
  </si>
  <si>
    <t>FLORIA ZELEDON TREJOS</t>
  </si>
  <si>
    <t>MADELEYNE SOLANO MONGE</t>
  </si>
  <si>
    <t>02199</t>
  </si>
  <si>
    <t>01824</t>
  </si>
  <si>
    <t>01668</t>
  </si>
  <si>
    <t>01825</t>
  </si>
  <si>
    <t>0546</t>
  </si>
  <si>
    <t>PRAGA</t>
  </si>
  <si>
    <t>00849</t>
  </si>
  <si>
    <t>02245</t>
  </si>
  <si>
    <t>0524</t>
  </si>
  <si>
    <t>LA JOYA</t>
  </si>
  <si>
    <t>02771</t>
  </si>
  <si>
    <t>0502</t>
  </si>
  <si>
    <t>SANTA TERESITA</t>
  </si>
  <si>
    <t>00185</t>
  </si>
  <si>
    <t>00311</t>
  </si>
  <si>
    <t>0540</t>
  </si>
  <si>
    <t>PARRITA</t>
  </si>
  <si>
    <t>LOS SANTOS</t>
  </si>
  <si>
    <t>0550</t>
  </si>
  <si>
    <t>LAS MERCEDES</t>
  </si>
  <si>
    <t>00187</t>
  </si>
  <si>
    <t>01129</t>
  </si>
  <si>
    <t>0545</t>
  </si>
  <si>
    <t>ANDRES CORRALES MORA</t>
  </si>
  <si>
    <t>00186</t>
  </si>
  <si>
    <t>00749</t>
  </si>
  <si>
    <t>0501</t>
  </si>
  <si>
    <t>MANUEL HIDALGO MORA</t>
  </si>
  <si>
    <t>ANABELLE GONZALEZ ALVARADO</t>
  </si>
  <si>
    <t>00184</t>
  </si>
  <si>
    <t>00357</t>
  </si>
  <si>
    <t>00183</t>
  </si>
  <si>
    <t>0485</t>
  </si>
  <si>
    <t>BAJO DE CEDRAL</t>
  </si>
  <si>
    <t>01566</t>
  </si>
  <si>
    <t>0495</t>
  </si>
  <si>
    <t>LA LAGUNA</t>
  </si>
  <si>
    <t>02729</t>
  </si>
  <si>
    <t>0544</t>
  </si>
  <si>
    <t>MARIA GARCIA ARAYA</t>
  </si>
  <si>
    <t>LOS MANGOS</t>
  </si>
  <si>
    <t>GERARDO VENEGAS BARBOZA</t>
  </si>
  <si>
    <t>01506</t>
  </si>
  <si>
    <t>0570</t>
  </si>
  <si>
    <t>BAJOS DE PRAGA</t>
  </si>
  <si>
    <t>01556</t>
  </si>
  <si>
    <t>0558</t>
  </si>
  <si>
    <t>GABRIEL BRENES ROBLES</t>
  </si>
  <si>
    <t>00190</t>
  </si>
  <si>
    <t>00378</t>
  </si>
  <si>
    <t>00189</t>
  </si>
  <si>
    <t>0583</t>
  </si>
  <si>
    <t>ALEJANDRO RODRIGUEZ RODRIGUEZ</t>
  </si>
  <si>
    <t>ROCIO CALDERON ALFARO</t>
  </si>
  <si>
    <t>00296</t>
  </si>
  <si>
    <t>4930</t>
  </si>
  <si>
    <t>0408</t>
  </si>
  <si>
    <t>JOSE FABIO GARNIER UGALDE</t>
  </si>
  <si>
    <t>02195</t>
  </si>
  <si>
    <t>01898</t>
  </si>
  <si>
    <t>0302</t>
  </si>
  <si>
    <t>MADRE DEL DIVINO PASTOR</t>
  </si>
  <si>
    <t>GUADALUPE</t>
  </si>
  <si>
    <t>00207</t>
  </si>
  <si>
    <t>0346</t>
  </si>
  <si>
    <t>CLAUDIO CORTES CASTRO</t>
  </si>
  <si>
    <t>00199</t>
  </si>
  <si>
    <t>0366</t>
  </si>
  <si>
    <t>JUAN FLORES UMAÑA</t>
  </si>
  <si>
    <t>00210</t>
  </si>
  <si>
    <t>0444</t>
  </si>
  <si>
    <t>FILOMENA BLANCO DE QUIROS</t>
  </si>
  <si>
    <t>VISTA DEL MAR</t>
  </si>
  <si>
    <t>00216</t>
  </si>
  <si>
    <t>00220</t>
  </si>
  <si>
    <t>00202</t>
  </si>
  <si>
    <t>0345</t>
  </si>
  <si>
    <t>00208</t>
  </si>
  <si>
    <t>00204</t>
  </si>
  <si>
    <t>SANTIAGO</t>
  </si>
  <si>
    <t>01499</t>
  </si>
  <si>
    <t>0390</t>
  </si>
  <si>
    <t>MATA DE PLATANO</t>
  </si>
  <si>
    <t>00441</t>
  </si>
  <si>
    <t>0383</t>
  </si>
  <si>
    <t>00536</t>
  </si>
  <si>
    <t>EL PILAR</t>
  </si>
  <si>
    <t>1295</t>
  </si>
  <si>
    <t>ALTO CASTRO</t>
  </si>
  <si>
    <t>01294</t>
  </si>
  <si>
    <t>01107</t>
  </si>
  <si>
    <t>00213</t>
  </si>
  <si>
    <t>0313</t>
  </si>
  <si>
    <t>PATIO DE AGUA</t>
  </si>
  <si>
    <t>SILVIA ARROYO VARGAS</t>
  </si>
  <si>
    <t>01134</t>
  </si>
  <si>
    <t>01676</t>
  </si>
  <si>
    <t>0322</t>
  </si>
  <si>
    <t>PIO XII</t>
  </si>
  <si>
    <t>03169</t>
  </si>
  <si>
    <t>00215</t>
  </si>
  <si>
    <t>0348</t>
  </si>
  <si>
    <t>LOS SITIOS</t>
  </si>
  <si>
    <t>DULCE NOMBRE</t>
  </si>
  <si>
    <t>00371</t>
  </si>
  <si>
    <t>00217</t>
  </si>
  <si>
    <t>0376</t>
  </si>
  <si>
    <t>00233</t>
  </si>
  <si>
    <t>00949</t>
  </si>
  <si>
    <t>0381</t>
  </si>
  <si>
    <t>01677</t>
  </si>
  <si>
    <t>0433</t>
  </si>
  <si>
    <t>SAN PEDRO</t>
  </si>
  <si>
    <t>00238</t>
  </si>
  <si>
    <t>1147</t>
  </si>
  <si>
    <t>ALTOS DE CAJON</t>
  </si>
  <si>
    <t>02202</t>
  </si>
  <si>
    <t>01038</t>
  </si>
  <si>
    <t>0374</t>
  </si>
  <si>
    <t>LA ISLA</t>
  </si>
  <si>
    <t>SAN VICENTE</t>
  </si>
  <si>
    <t>LUIS ANTONIO MORA SEGURA</t>
  </si>
  <si>
    <t>00537</t>
  </si>
  <si>
    <t>0429</t>
  </si>
  <si>
    <t>0434</t>
  </si>
  <si>
    <t>00239</t>
  </si>
  <si>
    <t>00951</t>
  </si>
  <si>
    <t>0301</t>
  </si>
  <si>
    <t>MARIA INMACULADA</t>
  </si>
  <si>
    <t>SAN BLAS</t>
  </si>
  <si>
    <t>00230</t>
  </si>
  <si>
    <t>0380</t>
  </si>
  <si>
    <t>ESTADO DE ISRAEL</t>
  </si>
  <si>
    <t>00234</t>
  </si>
  <si>
    <t>00231</t>
  </si>
  <si>
    <t>0425</t>
  </si>
  <si>
    <t>00236</t>
  </si>
  <si>
    <t>00235</t>
  </si>
  <si>
    <t>0475</t>
  </si>
  <si>
    <t>AGUA BLANCA</t>
  </si>
  <si>
    <t>LUIS EDUARDO PADILLA MORA</t>
  </si>
  <si>
    <t>00305</t>
  </si>
  <si>
    <t>00750</t>
  </si>
  <si>
    <t>0481</t>
  </si>
  <si>
    <t>TOMAS DE ACOSTA</t>
  </si>
  <si>
    <t>ADOLFO MESEN LOPEZ</t>
  </si>
  <si>
    <t>01108</t>
  </si>
  <si>
    <t>0498</t>
  </si>
  <si>
    <t>JUAN CALDERON VALVERDE</t>
  </si>
  <si>
    <t>01279</t>
  </si>
  <si>
    <t>00761</t>
  </si>
  <si>
    <t>0500</t>
  </si>
  <si>
    <t>LAGUNILLAS</t>
  </si>
  <si>
    <t>GUAITIL</t>
  </si>
  <si>
    <t>RONALD RODRIGUEZ ALVAREZ</t>
  </si>
  <si>
    <t>02653</t>
  </si>
  <si>
    <t>00760</t>
  </si>
  <si>
    <t>0512</t>
  </si>
  <si>
    <t>00759</t>
  </si>
  <si>
    <t>00240</t>
  </si>
  <si>
    <t>0539</t>
  </si>
  <si>
    <t>BRAULIO CASTRO CHACON</t>
  </si>
  <si>
    <t>01109</t>
  </si>
  <si>
    <t>00757</t>
  </si>
  <si>
    <t>00241</t>
  </si>
  <si>
    <t>0564</t>
  </si>
  <si>
    <t>SAN LUIS</t>
  </si>
  <si>
    <t>SAN IGNACIO</t>
  </si>
  <si>
    <t>00242</t>
  </si>
  <si>
    <t>01334</t>
  </si>
  <si>
    <t>0580</t>
  </si>
  <si>
    <t>TOLEDO</t>
  </si>
  <si>
    <t>XENIA ROJAS CASTRO</t>
  </si>
  <si>
    <t>02899</t>
  </si>
  <si>
    <t>00755</t>
  </si>
  <si>
    <t>00243</t>
  </si>
  <si>
    <t>0582</t>
  </si>
  <si>
    <t>FERNANDO DE ARAGON</t>
  </si>
  <si>
    <t>01941</t>
  </si>
  <si>
    <t>0589</t>
  </si>
  <si>
    <t>TABLAZO</t>
  </si>
  <si>
    <t>00754</t>
  </si>
  <si>
    <t>0591</t>
  </si>
  <si>
    <t>LA ESPERANZA</t>
  </si>
  <si>
    <t>ELIECER AGUILAR ZAMORA</t>
  </si>
  <si>
    <t>01283</t>
  </si>
  <si>
    <t>00753</t>
  </si>
  <si>
    <t>0522</t>
  </si>
  <si>
    <t>LA CRUZ</t>
  </si>
  <si>
    <t>02730</t>
  </si>
  <si>
    <t>00758</t>
  </si>
  <si>
    <t>CARAGRAL</t>
  </si>
  <si>
    <t>00762</t>
  </si>
  <si>
    <t>0559</t>
  </si>
  <si>
    <t>CRISTOBAL COLON</t>
  </si>
  <si>
    <t>00763</t>
  </si>
  <si>
    <t>0596</t>
  </si>
  <si>
    <t>LUIS AGUILAR</t>
  </si>
  <si>
    <t>02898</t>
  </si>
  <si>
    <t>00752</t>
  </si>
  <si>
    <t>0493</t>
  </si>
  <si>
    <t>CANGREJAL</t>
  </si>
  <si>
    <t>FREDIK MORA SOLIS</t>
  </si>
  <si>
    <t>02374</t>
  </si>
  <si>
    <t>01338</t>
  </si>
  <si>
    <t>00770</t>
  </si>
  <si>
    <t>0530</t>
  </si>
  <si>
    <t>JESUS ROJAS CRUZ</t>
  </si>
  <si>
    <t>SABANILLAS</t>
  </si>
  <si>
    <t>CARLOS ARCE FALLAS</t>
  </si>
  <si>
    <t>01969</t>
  </si>
  <si>
    <t>00592</t>
  </si>
  <si>
    <t>00768</t>
  </si>
  <si>
    <t>0549</t>
  </si>
  <si>
    <t>LINDA VISTA</t>
  </si>
  <si>
    <t>01563</t>
  </si>
  <si>
    <t>00767</t>
  </si>
  <si>
    <t>00259</t>
  </si>
  <si>
    <t>00260</t>
  </si>
  <si>
    <t>1284</t>
  </si>
  <si>
    <t>LA PALMITA</t>
  </si>
  <si>
    <t>NARANJO</t>
  </si>
  <si>
    <t>01309</t>
  </si>
  <si>
    <t>00971</t>
  </si>
  <si>
    <t>00261</t>
  </si>
  <si>
    <t>0554</t>
  </si>
  <si>
    <t>01284</t>
  </si>
  <si>
    <t>00595</t>
  </si>
  <si>
    <t>00262</t>
  </si>
  <si>
    <t>01827</t>
  </si>
  <si>
    <t>00263</t>
  </si>
  <si>
    <t>LAS VEGAS</t>
  </si>
  <si>
    <t>03197</t>
  </si>
  <si>
    <t>00264</t>
  </si>
  <si>
    <t>LA ESCUADRA</t>
  </si>
  <si>
    <t>LA PALMA</t>
  </si>
  <si>
    <t>00269</t>
  </si>
  <si>
    <t>01253</t>
  </si>
  <si>
    <t>00270</t>
  </si>
  <si>
    <t>00271</t>
  </si>
  <si>
    <t>0576</t>
  </si>
  <si>
    <t>TERUEL</t>
  </si>
  <si>
    <t>JUAN CARLOS MORA ROMAN</t>
  </si>
  <si>
    <t>02323</t>
  </si>
  <si>
    <t>00766</t>
  </si>
  <si>
    <t>00272</t>
  </si>
  <si>
    <t>0553</t>
  </si>
  <si>
    <t>MATIAS CAMACHO CASTRO</t>
  </si>
  <si>
    <t>OSCAR MORA FALLAS</t>
  </si>
  <si>
    <t>01912</t>
  </si>
  <si>
    <t>00594</t>
  </si>
  <si>
    <t>03029</t>
  </si>
  <si>
    <t>01826</t>
  </si>
  <si>
    <t>00769</t>
  </si>
  <si>
    <t>00279</t>
  </si>
  <si>
    <t>0461</t>
  </si>
  <si>
    <t>01130</t>
  </si>
  <si>
    <t>00280</t>
  </si>
  <si>
    <t>0396</t>
  </si>
  <si>
    <t>00281</t>
  </si>
  <si>
    <t>00282</t>
  </si>
  <si>
    <t>0460</t>
  </si>
  <si>
    <t>BARRIO PINTO</t>
  </si>
  <si>
    <t>01168</t>
  </si>
  <si>
    <t>00283</t>
  </si>
  <si>
    <t>0309</t>
  </si>
  <si>
    <t>00465</t>
  </si>
  <si>
    <t>00284</t>
  </si>
  <si>
    <t>0314</t>
  </si>
  <si>
    <t>MONTERREY VARGAS ARAYA</t>
  </si>
  <si>
    <t>00411</t>
  </si>
  <si>
    <t>00285</t>
  </si>
  <si>
    <t>0421</t>
  </si>
  <si>
    <t>JOSE FIGUERES FERRER</t>
  </si>
  <si>
    <t>SABANILLA</t>
  </si>
  <si>
    <t>0432</t>
  </si>
  <si>
    <t>00811</t>
  </si>
  <si>
    <t>00289</t>
  </si>
  <si>
    <t>00817</t>
  </si>
  <si>
    <t>00291</t>
  </si>
  <si>
    <t>0455</t>
  </si>
  <si>
    <t>CEDROS</t>
  </si>
  <si>
    <t>00422</t>
  </si>
  <si>
    <t>00292</t>
  </si>
  <si>
    <t>0614</t>
  </si>
  <si>
    <t>JUNQUILLO ARRIBA</t>
  </si>
  <si>
    <t>01121</t>
  </si>
  <si>
    <t>00293</t>
  </si>
  <si>
    <t>0615</t>
  </si>
  <si>
    <t>BELLA VISTA</t>
  </si>
  <si>
    <t>00993</t>
  </si>
  <si>
    <t>00294</t>
  </si>
  <si>
    <t>0622</t>
  </si>
  <si>
    <t>CAÑALES ARRIBA</t>
  </si>
  <si>
    <t>GEINER DELGADO MORA</t>
  </si>
  <si>
    <t>00994</t>
  </si>
  <si>
    <t>00295</t>
  </si>
  <si>
    <t>0673</t>
  </si>
  <si>
    <t>MERCEDES NORTE</t>
  </si>
  <si>
    <t>00475</t>
  </si>
  <si>
    <t>0691</t>
  </si>
  <si>
    <t>SALAZAR</t>
  </si>
  <si>
    <t>02129</t>
  </si>
  <si>
    <t>00297</t>
  </si>
  <si>
    <t>0702</t>
  </si>
  <si>
    <t>ROSARIO SALAZAR MARIN</t>
  </si>
  <si>
    <t>ANA ISABEL CHACON BARBOZA</t>
  </si>
  <si>
    <t>02748</t>
  </si>
  <si>
    <t>00720</t>
  </si>
  <si>
    <t>00298</t>
  </si>
  <si>
    <t>0621</t>
  </si>
  <si>
    <t>JUNQUILLO ABAJO</t>
  </si>
  <si>
    <t>00299</t>
  </si>
  <si>
    <t>0706</t>
  </si>
  <si>
    <t>RAMON BEDOYA MONGE</t>
  </si>
  <si>
    <t>00300</t>
  </si>
  <si>
    <t>0705</t>
  </si>
  <si>
    <t>DARIO FLORES HERNANDEZ</t>
  </si>
  <si>
    <t>00301</t>
  </si>
  <si>
    <t>LIBERIA</t>
  </si>
  <si>
    <t>00303</t>
  </si>
  <si>
    <t>00997</t>
  </si>
  <si>
    <t>0623</t>
  </si>
  <si>
    <t>CANDELARITA</t>
  </si>
  <si>
    <t>01353</t>
  </si>
  <si>
    <t>00995</t>
  </si>
  <si>
    <t>00306</t>
  </si>
  <si>
    <t>0626</t>
  </si>
  <si>
    <t>CERBATANA</t>
  </si>
  <si>
    <t>00889</t>
  </si>
  <si>
    <t>00395</t>
  </si>
  <si>
    <t>0674</t>
  </si>
  <si>
    <t>02269</t>
  </si>
  <si>
    <t>01041</t>
  </si>
  <si>
    <t>00308</t>
  </si>
  <si>
    <t>00802</t>
  </si>
  <si>
    <t>00309</t>
  </si>
  <si>
    <t>00310</t>
  </si>
  <si>
    <t>LLANO GRANDE</t>
  </si>
  <si>
    <t>00312</t>
  </si>
  <si>
    <t>BOCANA</t>
  </si>
  <si>
    <t>01051</t>
  </si>
  <si>
    <t>00314</t>
  </si>
  <si>
    <t>0658</t>
  </si>
  <si>
    <t>BAJO DE LA LEGUA</t>
  </si>
  <si>
    <t>03134</t>
  </si>
  <si>
    <t>01050</t>
  </si>
  <si>
    <t>0660</t>
  </si>
  <si>
    <t>XINIA MORA DELGADO</t>
  </si>
  <si>
    <t>02131</t>
  </si>
  <si>
    <t>01049</t>
  </si>
  <si>
    <t>00317</t>
  </si>
  <si>
    <t>00318</t>
  </si>
  <si>
    <t>01048</t>
  </si>
  <si>
    <t>00319</t>
  </si>
  <si>
    <t>00320</t>
  </si>
  <si>
    <t>0704</t>
  </si>
  <si>
    <t>01053</t>
  </si>
  <si>
    <t>00322</t>
  </si>
  <si>
    <t>SAN MARTIN</t>
  </si>
  <si>
    <t>CHIRES</t>
  </si>
  <si>
    <t>01054</t>
  </si>
  <si>
    <t>GUARUMAL</t>
  </si>
  <si>
    <t>00542</t>
  </si>
  <si>
    <t>0669</t>
  </si>
  <si>
    <t>RAFAEL SOLORZANO SABORIO</t>
  </si>
  <si>
    <t>01356</t>
  </si>
  <si>
    <t>00543</t>
  </si>
  <si>
    <t>00325</t>
  </si>
  <si>
    <t>0712</t>
  </si>
  <si>
    <t>VISTA DE MAR</t>
  </si>
  <si>
    <t>02134</t>
  </si>
  <si>
    <t>00326</t>
  </si>
  <si>
    <t>0714</t>
  </si>
  <si>
    <t>ZAPATON</t>
  </si>
  <si>
    <t>00721</t>
  </si>
  <si>
    <t>00509</t>
  </si>
  <si>
    <t>00327</t>
  </si>
  <si>
    <t>LUIS CHINCHILLA CHINCHILLA</t>
  </si>
  <si>
    <t>00328</t>
  </si>
  <si>
    <t>LA ANGOSTURA</t>
  </si>
  <si>
    <t>00732</t>
  </si>
  <si>
    <t>00329</t>
  </si>
  <si>
    <t>00330</t>
  </si>
  <si>
    <t>01059</t>
  </si>
  <si>
    <t>00332</t>
  </si>
  <si>
    <t>ARENAL</t>
  </si>
  <si>
    <t>01058</t>
  </si>
  <si>
    <t>00333</t>
  </si>
  <si>
    <t>00541</t>
  </si>
  <si>
    <t>00334</t>
  </si>
  <si>
    <t>3338</t>
  </si>
  <si>
    <t>GAVILÁN</t>
  </si>
  <si>
    <t>02116</t>
  </si>
  <si>
    <t>00335</t>
  </si>
  <si>
    <t>00336</t>
  </si>
  <si>
    <t>00337</t>
  </si>
  <si>
    <t>LA GLORIA</t>
  </si>
  <si>
    <t>00339</t>
  </si>
  <si>
    <t>00340</t>
  </si>
  <si>
    <t>01057</t>
  </si>
  <si>
    <t>00341</t>
  </si>
  <si>
    <t>0613</t>
  </si>
  <si>
    <t>ROBERTO LOPEZ VARELA</t>
  </si>
  <si>
    <t>ASDRUBAL ALVARADO SANCHEZ</t>
  </si>
  <si>
    <t>00874</t>
  </si>
  <si>
    <t>00591</t>
  </si>
  <si>
    <t>0624</t>
  </si>
  <si>
    <t>JUAN LUIS GARCIA GONZALEZ</t>
  </si>
  <si>
    <t>00890</t>
  </si>
  <si>
    <t>00455</t>
  </si>
  <si>
    <t>0638</t>
  </si>
  <si>
    <t>GRIFO ALTO</t>
  </si>
  <si>
    <t>01360</t>
  </si>
  <si>
    <t>00344</t>
  </si>
  <si>
    <t>01220</t>
  </si>
  <si>
    <t>0645</t>
  </si>
  <si>
    <t>ELOY MORUA CARRILLO</t>
  </si>
  <si>
    <t>SAN ANTONIO ABAJO</t>
  </si>
  <si>
    <t>00440</t>
  </si>
  <si>
    <t>00346</t>
  </si>
  <si>
    <t>0667</t>
  </si>
  <si>
    <t>00724</t>
  </si>
  <si>
    <t>00347</t>
  </si>
  <si>
    <t>0681</t>
  </si>
  <si>
    <t>NAZARIO VALVERDE JIMENEZ</t>
  </si>
  <si>
    <t>00891</t>
  </si>
  <si>
    <t>00539</t>
  </si>
  <si>
    <t>00348</t>
  </si>
  <si>
    <t>0680</t>
  </si>
  <si>
    <t>LUIS MONGE MADRIGAL</t>
  </si>
  <si>
    <t>ALEJANDRO VARGAS VARGAS</t>
  </si>
  <si>
    <t>03133</t>
  </si>
  <si>
    <t>01083</t>
  </si>
  <si>
    <t>00349</t>
  </si>
  <si>
    <t>0635</t>
  </si>
  <si>
    <t>CORTEZAL</t>
  </si>
  <si>
    <t>01359</t>
  </si>
  <si>
    <t>01061</t>
  </si>
  <si>
    <t>00350</t>
  </si>
  <si>
    <t>EL PORO</t>
  </si>
  <si>
    <t>01583</t>
  </si>
  <si>
    <t>00352</t>
  </si>
  <si>
    <t>0696</t>
  </si>
  <si>
    <t>MIXTA DE SAN JUAN</t>
  </si>
  <si>
    <t>00396</t>
  </si>
  <si>
    <t>00353</t>
  </si>
  <si>
    <t>00354</t>
  </si>
  <si>
    <t>0683</t>
  </si>
  <si>
    <t>ESTEBAN LORENZO DELCORO</t>
  </si>
  <si>
    <t>01679</t>
  </si>
  <si>
    <t>01584</t>
  </si>
  <si>
    <t>01042</t>
  </si>
  <si>
    <t>0618</t>
  </si>
  <si>
    <t>BRASIL DE MORA</t>
  </si>
  <si>
    <t>01810</t>
  </si>
  <si>
    <t>00358</t>
  </si>
  <si>
    <t>0619</t>
  </si>
  <si>
    <t>FREDY CALDERON CERDAS</t>
  </si>
  <si>
    <t>00788</t>
  </si>
  <si>
    <t>01084</t>
  </si>
  <si>
    <t>00359</t>
  </si>
  <si>
    <t>0634</t>
  </si>
  <si>
    <t>02310</t>
  </si>
  <si>
    <t>00360</t>
  </si>
  <si>
    <t>0688</t>
  </si>
  <si>
    <t>NINFA CABEZAS GONZALEZ</t>
  </si>
  <si>
    <t>00892</t>
  </si>
  <si>
    <t>00361</t>
  </si>
  <si>
    <t>02900</t>
  </si>
  <si>
    <t>00756</t>
  </si>
  <si>
    <t>00362</t>
  </si>
  <si>
    <t>0652</t>
  </si>
  <si>
    <t>SANTIAGO ALPIZAR JIMENEZ</t>
  </si>
  <si>
    <t>00727</t>
  </si>
  <si>
    <t>0709</t>
  </si>
  <si>
    <t>LISIMACO CHAVARRIA PALMA</t>
  </si>
  <si>
    <t>WILFREDO CALDERON VARGAS</t>
  </si>
  <si>
    <t>00364</t>
  </si>
  <si>
    <t>0664</t>
  </si>
  <si>
    <t>SAN BOSCO DE MORA</t>
  </si>
  <si>
    <t>SAN BOSCO</t>
  </si>
  <si>
    <t>00725</t>
  </si>
  <si>
    <t>00365</t>
  </si>
  <si>
    <t>0682</t>
  </si>
  <si>
    <t>02137</t>
  </si>
  <si>
    <t>01085</t>
  </si>
  <si>
    <t>00366</t>
  </si>
  <si>
    <t>0651</t>
  </si>
  <si>
    <t>JACINTO MORA GOMEZ</t>
  </si>
  <si>
    <t>GUAYABO</t>
  </si>
  <si>
    <t>00728</t>
  </si>
  <si>
    <t>00367</t>
  </si>
  <si>
    <t>0656</t>
  </si>
  <si>
    <t>ADELA RODRIGUEZ VENEGAS</t>
  </si>
  <si>
    <t>00893</t>
  </si>
  <si>
    <t>00368</t>
  </si>
  <si>
    <t>0677</t>
  </si>
  <si>
    <t>MORADO</t>
  </si>
  <si>
    <t>00677</t>
  </si>
  <si>
    <t>00369</t>
  </si>
  <si>
    <t>0711</t>
  </si>
  <si>
    <t>SAN PABLO DE PALMICHAL</t>
  </si>
  <si>
    <t>SAN PABLO</t>
  </si>
  <si>
    <t>00746</t>
  </si>
  <si>
    <t>0678</t>
  </si>
  <si>
    <t>00510</t>
  </si>
  <si>
    <t>ROGELIO FERNANDEZ GÜELL</t>
  </si>
  <si>
    <t>ISABEL CALDERON CERDAS</t>
  </si>
  <si>
    <t>00372</t>
  </si>
  <si>
    <t>0609</t>
  </si>
  <si>
    <t>LOS ALTOS</t>
  </si>
  <si>
    <t>02422</t>
  </si>
  <si>
    <t>00373</t>
  </si>
  <si>
    <t>0610</t>
  </si>
  <si>
    <t>BAJO LOAIZA</t>
  </si>
  <si>
    <t>02136</t>
  </si>
  <si>
    <t>00734</t>
  </si>
  <si>
    <t>00374</t>
  </si>
  <si>
    <t>00723</t>
  </si>
  <si>
    <t>00375</t>
  </si>
  <si>
    <t>0690</t>
  </si>
  <si>
    <t>EL RODEO</t>
  </si>
  <si>
    <t>02309</t>
  </si>
  <si>
    <t>00719</t>
  </si>
  <si>
    <t>00377</t>
  </si>
  <si>
    <t>0616</t>
  </si>
  <si>
    <t>COLONIA SAN FRANCISCO</t>
  </si>
  <si>
    <t>02881</t>
  </si>
  <si>
    <t>0698</t>
  </si>
  <si>
    <t>01564</t>
  </si>
  <si>
    <t>00456</t>
  </si>
  <si>
    <t>0699</t>
  </si>
  <si>
    <t>00996</t>
  </si>
  <si>
    <t>01076</t>
  </si>
  <si>
    <t>01068</t>
  </si>
  <si>
    <t>00382</t>
  </si>
  <si>
    <t>00384</t>
  </si>
  <si>
    <t>00385</t>
  </si>
  <si>
    <t>01070</t>
  </si>
  <si>
    <t>00388</t>
  </si>
  <si>
    <t>0630</t>
  </si>
  <si>
    <t>COLONIA PASO AGRES</t>
  </si>
  <si>
    <t>JOHNNY CALVO PRADO</t>
  </si>
  <si>
    <t>02313</t>
  </si>
  <si>
    <t>01125</t>
  </si>
  <si>
    <t>00390</t>
  </si>
  <si>
    <t>01065</t>
  </si>
  <si>
    <t>00391</t>
  </si>
  <si>
    <t>01071</t>
  </si>
  <si>
    <t>00392</t>
  </si>
  <si>
    <t>01062</t>
  </si>
  <si>
    <t>00393</t>
  </si>
  <si>
    <t>00394</t>
  </si>
  <si>
    <t>0666</t>
  </si>
  <si>
    <t>LAS DELICIAS</t>
  </si>
  <si>
    <t>02312</t>
  </si>
  <si>
    <t>01045</t>
  </si>
  <si>
    <t>0636</t>
  </si>
  <si>
    <t>JOSE SALAZAR ZUÑIGA</t>
  </si>
  <si>
    <t>BIJAGUAL</t>
  </si>
  <si>
    <t>01073</t>
  </si>
  <si>
    <t>00397</t>
  </si>
  <si>
    <t>01072</t>
  </si>
  <si>
    <t>00398</t>
  </si>
  <si>
    <t>01074</t>
  </si>
  <si>
    <t>00399</t>
  </si>
  <si>
    <t>0694</t>
  </si>
  <si>
    <t>01069</t>
  </si>
  <si>
    <t>00401</t>
  </si>
  <si>
    <t>00998</t>
  </si>
  <si>
    <t>00402</t>
  </si>
  <si>
    <t>00403</t>
  </si>
  <si>
    <t>01066</t>
  </si>
  <si>
    <t>00404</t>
  </si>
  <si>
    <t>0717</t>
  </si>
  <si>
    <t>02659</t>
  </si>
  <si>
    <t>01064</t>
  </si>
  <si>
    <t>00405</t>
  </si>
  <si>
    <t>0787</t>
  </si>
  <si>
    <t>01269</t>
  </si>
  <si>
    <t>00406</t>
  </si>
  <si>
    <t>0859</t>
  </si>
  <si>
    <t>ALVARO ARIAS CALDERON</t>
  </si>
  <si>
    <t>00407</t>
  </si>
  <si>
    <t>0909</t>
  </si>
  <si>
    <t>MIRAVALLES</t>
  </si>
  <si>
    <t>HANNIA PEREIRA QUIROS</t>
  </si>
  <si>
    <t>01777</t>
  </si>
  <si>
    <t>01336</t>
  </si>
  <si>
    <t>00408</t>
  </si>
  <si>
    <t>0940</t>
  </si>
  <si>
    <t>QUEBRADAS</t>
  </si>
  <si>
    <t>DENIA BARRANTES MORA</t>
  </si>
  <si>
    <t>02033</t>
  </si>
  <si>
    <t>00409</t>
  </si>
  <si>
    <t>0953</t>
  </si>
  <si>
    <t>RODRIGO FACIO BRENES</t>
  </si>
  <si>
    <t>LA BONITA</t>
  </si>
  <si>
    <t>01036</t>
  </si>
  <si>
    <t>01471</t>
  </si>
  <si>
    <t>00410</t>
  </si>
  <si>
    <t>0984</t>
  </si>
  <si>
    <t>SAN RAFAEL NORTE</t>
  </si>
  <si>
    <t>03205</t>
  </si>
  <si>
    <t>0912</t>
  </si>
  <si>
    <t>00910</t>
  </si>
  <si>
    <t>00412</t>
  </si>
  <si>
    <t>0801</t>
  </si>
  <si>
    <t>00413</t>
  </si>
  <si>
    <t>0802</t>
  </si>
  <si>
    <t>00414</t>
  </si>
  <si>
    <t>1006</t>
  </si>
  <si>
    <t>MYRIAM BADILLA CALVO</t>
  </si>
  <si>
    <t>00415</t>
  </si>
  <si>
    <t>0805</t>
  </si>
  <si>
    <t>00908</t>
  </si>
  <si>
    <t>00416</t>
  </si>
  <si>
    <t>1028</t>
  </si>
  <si>
    <t>12 DE MARZO DE 1948</t>
  </si>
  <si>
    <t>00417</t>
  </si>
  <si>
    <t>0864</t>
  </si>
  <si>
    <t>LA ESE</t>
  </si>
  <si>
    <t>02735</t>
  </si>
  <si>
    <t>02300</t>
  </si>
  <si>
    <t>1010</t>
  </si>
  <si>
    <t>SANTA ROSA</t>
  </si>
  <si>
    <t>RIO NUEVO</t>
  </si>
  <si>
    <t>01619</t>
  </si>
  <si>
    <t>00419</t>
  </si>
  <si>
    <t>1020</t>
  </si>
  <si>
    <t>VILLA NUEVA</t>
  </si>
  <si>
    <t>01417</t>
  </si>
  <si>
    <t>00420</t>
  </si>
  <si>
    <t>0931</t>
  </si>
  <si>
    <t>MIXTA PEDREGOSO</t>
  </si>
  <si>
    <t>01126</t>
  </si>
  <si>
    <t>01272</t>
  </si>
  <si>
    <t>0988</t>
  </si>
  <si>
    <t>00423</t>
  </si>
  <si>
    <t>1005</t>
  </si>
  <si>
    <t>SAVEGRE</t>
  </si>
  <si>
    <t>02977</t>
  </si>
  <si>
    <t>0793</t>
  </si>
  <si>
    <t>CALLE MORA</t>
  </si>
  <si>
    <t>01617</t>
  </si>
  <si>
    <t>00425</t>
  </si>
  <si>
    <t>0985</t>
  </si>
  <si>
    <t>00426</t>
  </si>
  <si>
    <t>1004</t>
  </si>
  <si>
    <t>SANTO TOMÁS</t>
  </si>
  <si>
    <t>02902</t>
  </si>
  <si>
    <t>00427</t>
  </si>
  <si>
    <t>BARU</t>
  </si>
  <si>
    <t>SAN MARCOS</t>
  </si>
  <si>
    <t>00428</t>
  </si>
  <si>
    <t>00429</t>
  </si>
  <si>
    <t>00430</t>
  </si>
  <si>
    <t>0813</t>
  </si>
  <si>
    <t>QUEBRADA DE VUELTAS</t>
  </si>
  <si>
    <t>ARIZONA</t>
  </si>
  <si>
    <t>01633</t>
  </si>
  <si>
    <t>00431</t>
  </si>
  <si>
    <t>ZARAGOZA</t>
  </si>
  <si>
    <t>00432</t>
  </si>
  <si>
    <t>0830</t>
  </si>
  <si>
    <t>DIVISIÓN</t>
  </si>
  <si>
    <t>02830</t>
  </si>
  <si>
    <t>01451</t>
  </si>
  <si>
    <t>00433</t>
  </si>
  <si>
    <t>00434</t>
  </si>
  <si>
    <t>00435</t>
  </si>
  <si>
    <t>0963</t>
  </si>
  <si>
    <t>SAN CAYETANO</t>
  </si>
  <si>
    <t>03250</t>
  </si>
  <si>
    <t>00436</t>
  </si>
  <si>
    <t>0880</t>
  </si>
  <si>
    <t>EL JARDÍN</t>
  </si>
  <si>
    <t>MARIO ARGUEDAS MATARRITA</t>
  </si>
  <si>
    <t>01450</t>
  </si>
  <si>
    <t>00437</t>
  </si>
  <si>
    <t>0900</t>
  </si>
  <si>
    <t>LOS ÁNGELES</t>
  </si>
  <si>
    <t>VICTOR JULIO MONTES PORRAS</t>
  </si>
  <si>
    <t>02903</t>
  </si>
  <si>
    <t>0992</t>
  </si>
  <si>
    <t>SANTA EDUVIGES</t>
  </si>
  <si>
    <t>02976</t>
  </si>
  <si>
    <t>00443</t>
  </si>
  <si>
    <t>CALIFORNIA</t>
  </si>
  <si>
    <t>00444</t>
  </si>
  <si>
    <t>00667</t>
  </si>
  <si>
    <t>0862</t>
  </si>
  <si>
    <t>01422</t>
  </si>
  <si>
    <t>00668</t>
  </si>
  <si>
    <t>0863</t>
  </si>
  <si>
    <t>LA CENIZA</t>
  </si>
  <si>
    <t>01423</t>
  </si>
  <si>
    <t>00669</t>
  </si>
  <si>
    <t>0928</t>
  </si>
  <si>
    <t>PAVONES</t>
  </si>
  <si>
    <t>0791</t>
  </si>
  <si>
    <t>00666</t>
  </si>
  <si>
    <t>0887</t>
  </si>
  <si>
    <t>COCORI</t>
  </si>
  <si>
    <t>EGIDIO GRANADOS FONSECA</t>
  </si>
  <si>
    <t>1019</t>
  </si>
  <si>
    <t>VILLA LIGIA</t>
  </si>
  <si>
    <t>SOFIA SIBAJA QUIROS</t>
  </si>
  <si>
    <t>00676</t>
  </si>
  <si>
    <t>0920</t>
  </si>
  <si>
    <t>LAS LAGUNAS</t>
  </si>
  <si>
    <t>CARMEN NAVARRO FALLAS</t>
  </si>
  <si>
    <t>01721</t>
  </si>
  <si>
    <t>00452</t>
  </si>
  <si>
    <t>1025</t>
  </si>
  <si>
    <t>01724</t>
  </si>
  <si>
    <t>00678</t>
  </si>
  <si>
    <t>00453</t>
  </si>
  <si>
    <t>00670</t>
  </si>
  <si>
    <t>0888</t>
  </si>
  <si>
    <t>LAS JUNTAS DE PACUAR</t>
  </si>
  <si>
    <t>00961</t>
  </si>
  <si>
    <t>0921</t>
  </si>
  <si>
    <t>0722</t>
  </si>
  <si>
    <t>LABORATORIO</t>
  </si>
  <si>
    <t>00457</t>
  </si>
  <si>
    <t>EL CEIBO</t>
  </si>
  <si>
    <t>00458</t>
  </si>
  <si>
    <t>00459</t>
  </si>
  <si>
    <t>0919</t>
  </si>
  <si>
    <t>OJO DE AGUA</t>
  </si>
  <si>
    <t>02051</t>
  </si>
  <si>
    <t>00672</t>
  </si>
  <si>
    <t>00460</t>
  </si>
  <si>
    <t>00461</t>
  </si>
  <si>
    <t>0994</t>
  </si>
  <si>
    <t>EL PEJE</t>
  </si>
  <si>
    <t>02452</t>
  </si>
  <si>
    <t>00675</t>
  </si>
  <si>
    <t>00462</t>
  </si>
  <si>
    <t>LA RIBERA</t>
  </si>
  <si>
    <t>0875</t>
  </si>
  <si>
    <t>0895</t>
  </si>
  <si>
    <t>02974</t>
  </si>
  <si>
    <t>01434</t>
  </si>
  <si>
    <t>0933</t>
  </si>
  <si>
    <t>PACUARITO</t>
  </si>
  <si>
    <t>02225</t>
  </si>
  <si>
    <t>02301</t>
  </si>
  <si>
    <t>00466</t>
  </si>
  <si>
    <t>0972</t>
  </si>
  <si>
    <t>01425</t>
  </si>
  <si>
    <t>00681</t>
  </si>
  <si>
    <t>00467</t>
  </si>
  <si>
    <t>0990</t>
  </si>
  <si>
    <t>SAN SALVADOR</t>
  </si>
  <si>
    <t>02833</t>
  </si>
  <si>
    <t>00682</t>
  </si>
  <si>
    <t>00468</t>
  </si>
  <si>
    <t>1059</t>
  </si>
  <si>
    <t>TINAMASTE</t>
  </si>
  <si>
    <t>MARVIN CESPEDES BENAVIDES</t>
  </si>
  <si>
    <t>01621</t>
  </si>
  <si>
    <t>00684</t>
  </si>
  <si>
    <t>00469</t>
  </si>
  <si>
    <t>1077</t>
  </si>
  <si>
    <t>01527</t>
  </si>
  <si>
    <t>01470</t>
  </si>
  <si>
    <t>00470</t>
  </si>
  <si>
    <t>00679</t>
  </si>
  <si>
    <t>00472</t>
  </si>
  <si>
    <t>1262</t>
  </si>
  <si>
    <t>01286</t>
  </si>
  <si>
    <t>02208</t>
  </si>
  <si>
    <t>00476</t>
  </si>
  <si>
    <t>0831</t>
  </si>
  <si>
    <t>DOMINICAL</t>
  </si>
  <si>
    <t>02400</t>
  </si>
  <si>
    <t>00680</t>
  </si>
  <si>
    <t>00477</t>
  </si>
  <si>
    <t>AGUIRRE</t>
  </si>
  <si>
    <t>00478</t>
  </si>
  <si>
    <t>00479</t>
  </si>
  <si>
    <t>LA GUARIA</t>
  </si>
  <si>
    <t>00481</t>
  </si>
  <si>
    <t>0848</t>
  </si>
  <si>
    <t>EL ROBLE</t>
  </si>
  <si>
    <t>02251</t>
  </si>
  <si>
    <t>00482</t>
  </si>
  <si>
    <t>00483</t>
  </si>
  <si>
    <t>00484</t>
  </si>
  <si>
    <t>00485</t>
  </si>
  <si>
    <t>00486</t>
  </si>
  <si>
    <t>SAN LORENZO</t>
  </si>
  <si>
    <t>00487</t>
  </si>
  <si>
    <t>00488</t>
  </si>
  <si>
    <t>00489</t>
  </si>
  <si>
    <t>VILLA BONITA</t>
  </si>
  <si>
    <t>00490</t>
  </si>
  <si>
    <t>1024</t>
  </si>
  <si>
    <t>DOMINICALITO</t>
  </si>
  <si>
    <t>02397</t>
  </si>
  <si>
    <t>00683</t>
  </si>
  <si>
    <t>00491</t>
  </si>
  <si>
    <t>00492</t>
  </si>
  <si>
    <t>TIERRAS MORENAS</t>
  </si>
  <si>
    <t>00493</t>
  </si>
  <si>
    <t>00494</t>
  </si>
  <si>
    <t>0725</t>
  </si>
  <si>
    <t>BERNOR MATAMOROS PICADO</t>
  </si>
  <si>
    <t>0733</t>
  </si>
  <si>
    <t>00496</t>
  </si>
  <si>
    <t>00497</t>
  </si>
  <si>
    <t>0807</t>
  </si>
  <si>
    <t>CHIMIROL</t>
  </si>
  <si>
    <t>01906</t>
  </si>
  <si>
    <t>00498</t>
  </si>
  <si>
    <t>0823</t>
  </si>
  <si>
    <t>DANIEL FLORES ZAVALETA</t>
  </si>
  <si>
    <t>00911</t>
  </si>
  <si>
    <t>00499</t>
  </si>
  <si>
    <t>0844</t>
  </si>
  <si>
    <t>FERNANDO VALVERDE VEGA</t>
  </si>
  <si>
    <t>01438</t>
  </si>
  <si>
    <t>00687</t>
  </si>
  <si>
    <t>00500</t>
  </si>
  <si>
    <t>0858</t>
  </si>
  <si>
    <t>HERRADURA</t>
  </si>
  <si>
    <t>02456</t>
  </si>
  <si>
    <t>01780</t>
  </si>
  <si>
    <t>00501</t>
  </si>
  <si>
    <t>0870</t>
  </si>
  <si>
    <t>LA HERMOSA</t>
  </si>
  <si>
    <t>01127</t>
  </si>
  <si>
    <t>01452</t>
  </si>
  <si>
    <t>00502</t>
  </si>
  <si>
    <t>0872</t>
  </si>
  <si>
    <t>LA LINDA</t>
  </si>
  <si>
    <t>01622</t>
  </si>
  <si>
    <t>00503</t>
  </si>
  <si>
    <t>0878</t>
  </si>
  <si>
    <t>LA REPUNTA</t>
  </si>
  <si>
    <t>00686</t>
  </si>
  <si>
    <t>00504</t>
  </si>
  <si>
    <t>0922</t>
  </si>
  <si>
    <t>00505</t>
  </si>
  <si>
    <t>0901</t>
  </si>
  <si>
    <t>0929</t>
  </si>
  <si>
    <t>PEÑAS BLANCAS</t>
  </si>
  <si>
    <t>JUAN DURAN CUBILLO</t>
  </si>
  <si>
    <t>0936</t>
  </si>
  <si>
    <t>01003</t>
  </si>
  <si>
    <t>00508</t>
  </si>
  <si>
    <t>0995</t>
  </si>
  <si>
    <t>OLIVIER VILLEGAS CRUZ</t>
  </si>
  <si>
    <t>01904</t>
  </si>
  <si>
    <t>01454</t>
  </si>
  <si>
    <t>0877</t>
  </si>
  <si>
    <t>LA PIEDRA</t>
  </si>
  <si>
    <t>02457</t>
  </si>
  <si>
    <t>02074</t>
  </si>
  <si>
    <t>0908</t>
  </si>
  <si>
    <t>MIRAFLORES</t>
  </si>
  <si>
    <t>02050</t>
  </si>
  <si>
    <t>00511</t>
  </si>
  <si>
    <t>0966</t>
  </si>
  <si>
    <t>SAN GERARDO</t>
  </si>
  <si>
    <t>02454</t>
  </si>
  <si>
    <t>01948</t>
  </si>
  <si>
    <t>00512</t>
  </si>
  <si>
    <t>0947</t>
  </si>
  <si>
    <t>JUAN VALVERDE MORA</t>
  </si>
  <si>
    <t>01778</t>
  </si>
  <si>
    <t>00514</t>
  </si>
  <si>
    <t>0783</t>
  </si>
  <si>
    <t>BUENA VISTA</t>
  </si>
  <si>
    <t>02455</t>
  </si>
  <si>
    <t>00515</t>
  </si>
  <si>
    <t>0788</t>
  </si>
  <si>
    <t>SAN JOSÉ</t>
  </si>
  <si>
    <t>ISABEL ROJAS GONZALEZ</t>
  </si>
  <si>
    <t>02834</t>
  </si>
  <si>
    <t>00516</t>
  </si>
  <si>
    <t>00517</t>
  </si>
  <si>
    <t>PALMITAL</t>
  </si>
  <si>
    <t>02305</t>
  </si>
  <si>
    <t>00518</t>
  </si>
  <si>
    <t>02439</t>
  </si>
  <si>
    <t>00519</t>
  </si>
  <si>
    <t>02220</t>
  </si>
  <si>
    <t>00521</t>
  </si>
  <si>
    <t>0728</t>
  </si>
  <si>
    <t>LA COLONIA</t>
  </si>
  <si>
    <t>02387</t>
  </si>
  <si>
    <t>00688</t>
  </si>
  <si>
    <t>0803</t>
  </si>
  <si>
    <t>LUIS DIEGO CASTILLO JIMENEZ</t>
  </si>
  <si>
    <t>01439</t>
  </si>
  <si>
    <t>00689</t>
  </si>
  <si>
    <t>00523</t>
  </si>
  <si>
    <t>0825</t>
  </si>
  <si>
    <t>ALEXANDER DELGADO DELGADO</t>
  </si>
  <si>
    <t>01440</t>
  </si>
  <si>
    <t>00690</t>
  </si>
  <si>
    <t>00524</t>
  </si>
  <si>
    <t>0826</t>
  </si>
  <si>
    <t>02059</t>
  </si>
  <si>
    <t>00525</t>
  </si>
  <si>
    <t>0827</t>
  </si>
  <si>
    <t>SANTA TERESA</t>
  </si>
  <si>
    <t>01441</t>
  </si>
  <si>
    <t>02035</t>
  </si>
  <si>
    <t>0838</t>
  </si>
  <si>
    <t>EUGENIA OBANDO ABARCA</t>
  </si>
  <si>
    <t>00552</t>
  </si>
  <si>
    <t>0867</t>
  </si>
  <si>
    <t>LA FORTUNA</t>
  </si>
  <si>
    <t>01623</t>
  </si>
  <si>
    <t>02433</t>
  </si>
  <si>
    <t>0873</t>
  </si>
  <si>
    <t>00793</t>
  </si>
  <si>
    <t>0882</t>
  </si>
  <si>
    <t>LA UNIÓN</t>
  </si>
  <si>
    <t>WALTER SOLANO ROJAS</t>
  </si>
  <si>
    <t>01442</t>
  </si>
  <si>
    <t>00691</t>
  </si>
  <si>
    <t>00530</t>
  </si>
  <si>
    <t>0885</t>
  </si>
  <si>
    <t>LAGUNA</t>
  </si>
  <si>
    <t>TAMBOR</t>
  </si>
  <si>
    <t>01625</t>
  </si>
  <si>
    <t>02344</t>
  </si>
  <si>
    <t>00531</t>
  </si>
  <si>
    <t>0911</t>
  </si>
  <si>
    <t>MONTECARLO</t>
  </si>
  <si>
    <t>02459</t>
  </si>
  <si>
    <t>1003</t>
  </si>
  <si>
    <t>01624</t>
  </si>
  <si>
    <t>00533</t>
  </si>
  <si>
    <t>1008</t>
  </si>
  <si>
    <t>VIRGILIO SOLANO DELGADO</t>
  </si>
  <si>
    <t>01905</t>
  </si>
  <si>
    <t>00534</t>
  </si>
  <si>
    <t>0964</t>
  </si>
  <si>
    <t>01929</t>
  </si>
  <si>
    <t>1046</t>
  </si>
  <si>
    <t>ANA CORDERO CHINCHILLA</t>
  </si>
  <si>
    <t>01447</t>
  </si>
  <si>
    <t>0981</t>
  </si>
  <si>
    <t>SAN PEDRITO</t>
  </si>
  <si>
    <t>01444</t>
  </si>
  <si>
    <t>01781</t>
  </si>
  <si>
    <t>0998</t>
  </si>
  <si>
    <t>SANTA MARÍA</t>
  </si>
  <si>
    <t>01446</t>
  </si>
  <si>
    <t>00538</t>
  </si>
  <si>
    <t>0927</t>
  </si>
  <si>
    <t>02836</t>
  </si>
  <si>
    <t>0968</t>
  </si>
  <si>
    <t>01443</t>
  </si>
  <si>
    <t>00540</t>
  </si>
  <si>
    <t>0982</t>
  </si>
  <si>
    <t>01445</t>
  </si>
  <si>
    <t>0744</t>
  </si>
  <si>
    <t>02058</t>
  </si>
  <si>
    <t>0840</t>
  </si>
  <si>
    <t>EL CEDRAL</t>
  </si>
  <si>
    <t>02732</t>
  </si>
  <si>
    <t>0884</t>
  </si>
  <si>
    <t>01908</t>
  </si>
  <si>
    <t>0889</t>
  </si>
  <si>
    <t>01907</t>
  </si>
  <si>
    <t>02307</t>
  </si>
  <si>
    <t>SANTA CECILIA</t>
  </si>
  <si>
    <t>02306</t>
  </si>
  <si>
    <t>0987</t>
  </si>
  <si>
    <t>LAS BRISAS</t>
  </si>
  <si>
    <t>02636</t>
  </si>
  <si>
    <t>02521</t>
  </si>
  <si>
    <t>00548</t>
  </si>
  <si>
    <t>1037</t>
  </si>
  <si>
    <t>ZAPOTAL</t>
  </si>
  <si>
    <t>02733</t>
  </si>
  <si>
    <t>1039</t>
  </si>
  <si>
    <t>02975</t>
  </si>
  <si>
    <t>00550</t>
  </si>
  <si>
    <t>SANTO DOMINGO</t>
  </si>
  <si>
    <t>02438</t>
  </si>
  <si>
    <t>00551</t>
  </si>
  <si>
    <t>PLATANARES</t>
  </si>
  <si>
    <t>02036</t>
  </si>
  <si>
    <t>0782</t>
  </si>
  <si>
    <t>01942</t>
  </si>
  <si>
    <t>00554</t>
  </si>
  <si>
    <t>0811</t>
  </si>
  <si>
    <t>CONCEPCIÓN</t>
  </si>
  <si>
    <t>01776</t>
  </si>
  <si>
    <t>01704</t>
  </si>
  <si>
    <t>0849</t>
  </si>
  <si>
    <t>EL SOCORRO</t>
  </si>
  <si>
    <t>ADRIANA PEREZ JIMENEZ</t>
  </si>
  <si>
    <t>01974</t>
  </si>
  <si>
    <t>0903</t>
  </si>
  <si>
    <t>LOS REYES</t>
  </si>
  <si>
    <t>01775</t>
  </si>
  <si>
    <t>00695</t>
  </si>
  <si>
    <t>0910</t>
  </si>
  <si>
    <t>MOLLEJONES</t>
  </si>
  <si>
    <t>01449</t>
  </si>
  <si>
    <t>00694</t>
  </si>
  <si>
    <t>0914</t>
  </si>
  <si>
    <t>ORLANDO TENORIO SEGURA</t>
  </si>
  <si>
    <t>00560</t>
  </si>
  <si>
    <t>0945</t>
  </si>
  <si>
    <t>RÍO GRANDE</t>
  </si>
  <si>
    <t>02762</t>
  </si>
  <si>
    <t>01705</t>
  </si>
  <si>
    <t>00561</t>
  </si>
  <si>
    <t>00562</t>
  </si>
  <si>
    <t>0743</t>
  </si>
  <si>
    <t>ORATORIO</t>
  </si>
  <si>
    <t>02434</t>
  </si>
  <si>
    <t>00563</t>
  </si>
  <si>
    <t>0962</t>
  </si>
  <si>
    <t>01975</t>
  </si>
  <si>
    <t>00696</t>
  </si>
  <si>
    <t>00564</t>
  </si>
  <si>
    <t>LA SUIZA</t>
  </si>
  <si>
    <t>00565</t>
  </si>
  <si>
    <t>0980</t>
  </si>
  <si>
    <t>EDISON VALVERDE ROJAS</t>
  </si>
  <si>
    <t>01209</t>
  </si>
  <si>
    <t>00697</t>
  </si>
  <si>
    <t>00566</t>
  </si>
  <si>
    <t>00567</t>
  </si>
  <si>
    <t>0961</t>
  </si>
  <si>
    <t>SAN JUAN BOSCO</t>
  </si>
  <si>
    <t>02226</t>
  </si>
  <si>
    <t>01875</t>
  </si>
  <si>
    <t>00568</t>
  </si>
  <si>
    <t>1009</t>
  </si>
  <si>
    <t>GUISELLE RETANA FONSECA</t>
  </si>
  <si>
    <t>0886</t>
  </si>
  <si>
    <t>LAS BONITAS</t>
  </si>
  <si>
    <t>03021</t>
  </si>
  <si>
    <t>02037</t>
  </si>
  <si>
    <t>00573</t>
  </si>
  <si>
    <t>BUENOS AIRES</t>
  </si>
  <si>
    <t>00574</t>
  </si>
  <si>
    <t>LOS NARANJOS</t>
  </si>
  <si>
    <t>00575</t>
  </si>
  <si>
    <t>0771</t>
  </si>
  <si>
    <t>BARRIO NUEVO</t>
  </si>
  <si>
    <t>PEJIBAYE</t>
  </si>
  <si>
    <t>02760</t>
  </si>
  <si>
    <t>01847</t>
  </si>
  <si>
    <t>00576</t>
  </si>
  <si>
    <t>00577</t>
  </si>
  <si>
    <t>0809</t>
  </si>
  <si>
    <t>CHINA KICHÁ</t>
  </si>
  <si>
    <t>02979</t>
  </si>
  <si>
    <t>00578</t>
  </si>
  <si>
    <t>00579</t>
  </si>
  <si>
    <t>0890</t>
  </si>
  <si>
    <t>LAS MESAS</t>
  </si>
  <si>
    <t>01849</t>
  </si>
  <si>
    <t>00580</t>
  </si>
  <si>
    <t>PARAÍSO</t>
  </si>
  <si>
    <t>00581</t>
  </si>
  <si>
    <t>0976</t>
  </si>
  <si>
    <t>SAN MARTÍN</t>
  </si>
  <si>
    <t>01914</t>
  </si>
  <si>
    <t>00582</t>
  </si>
  <si>
    <t>00583</t>
  </si>
  <si>
    <t>0997</t>
  </si>
  <si>
    <t>SANTA LUCÍA</t>
  </si>
  <si>
    <t>01915</t>
  </si>
  <si>
    <t>00584</t>
  </si>
  <si>
    <t>00585</t>
  </si>
  <si>
    <t>1026</t>
  </si>
  <si>
    <t>EL ZAPOTE</t>
  </si>
  <si>
    <t>RAMIRO AGUILAR QUIROS</t>
  </si>
  <si>
    <t>01913</t>
  </si>
  <si>
    <t>00586</t>
  </si>
  <si>
    <t>VILLA HERMOSA</t>
  </si>
  <si>
    <t>VERACRUZ</t>
  </si>
  <si>
    <t>0956</t>
  </si>
  <si>
    <t>01528</t>
  </si>
  <si>
    <t>MOCTEZUMA</t>
  </si>
  <si>
    <t>00593</t>
  </si>
  <si>
    <t>1015</t>
  </si>
  <si>
    <t>VALLE DE LA CRUZ</t>
  </si>
  <si>
    <t>0834</t>
  </si>
  <si>
    <t>ROIRAN MORA VEGA</t>
  </si>
  <si>
    <t>01626</t>
  </si>
  <si>
    <t>00596</t>
  </si>
  <si>
    <t>0977</t>
  </si>
  <si>
    <t>02837</t>
  </si>
  <si>
    <t>00597</t>
  </si>
  <si>
    <t>1047</t>
  </si>
  <si>
    <t>ALEXIS RAMIREZ BADILLA</t>
  </si>
  <si>
    <t>02061</t>
  </si>
  <si>
    <t>00599</t>
  </si>
  <si>
    <t>00600</t>
  </si>
  <si>
    <t>0762</t>
  </si>
  <si>
    <t>HOLANDA</t>
  </si>
  <si>
    <t>00601</t>
  </si>
  <si>
    <t>0781</t>
  </si>
  <si>
    <t>BOLAS</t>
  </si>
  <si>
    <t>02064</t>
  </si>
  <si>
    <t>02325</t>
  </si>
  <si>
    <t>00602</t>
  </si>
  <si>
    <t>0843</t>
  </si>
  <si>
    <t>02065</t>
  </si>
  <si>
    <t>00603</t>
  </si>
  <si>
    <t>0876</t>
  </si>
  <si>
    <t>LA PIÑERA</t>
  </si>
  <si>
    <t>00914</t>
  </si>
  <si>
    <t>00604</t>
  </si>
  <si>
    <t>00605</t>
  </si>
  <si>
    <t>00606</t>
  </si>
  <si>
    <t>1013</t>
  </si>
  <si>
    <t>UJARRÁS</t>
  </si>
  <si>
    <t>02057</t>
  </si>
  <si>
    <t>00607</t>
  </si>
  <si>
    <t>0925</t>
  </si>
  <si>
    <t>ISABEL CARVAJAL SALDAÑA</t>
  </si>
  <si>
    <t>02828</t>
  </si>
  <si>
    <t>02526</t>
  </si>
  <si>
    <t>1040</t>
  </si>
  <si>
    <t>EL PUENTE</t>
  </si>
  <si>
    <t>02403</t>
  </si>
  <si>
    <t>0993</t>
  </si>
  <si>
    <t>LAS JUNTAS</t>
  </si>
  <si>
    <t>POTRERO GRANDE</t>
  </si>
  <si>
    <t>00613</t>
  </si>
  <si>
    <t>0950</t>
  </si>
  <si>
    <t>RÍO AZUL</t>
  </si>
  <si>
    <t>02838</t>
  </si>
  <si>
    <t>00614</t>
  </si>
  <si>
    <t>0755</t>
  </si>
  <si>
    <t>ARTURO TINOCO JIMÉNEZ</t>
  </si>
  <si>
    <t>02063</t>
  </si>
  <si>
    <t>02493</t>
  </si>
  <si>
    <t>00615</t>
  </si>
  <si>
    <t>00616</t>
  </si>
  <si>
    <t>00617</t>
  </si>
  <si>
    <t>00618</t>
  </si>
  <si>
    <t>00619</t>
  </si>
  <si>
    <t>00620</t>
  </si>
  <si>
    <t>1051</t>
  </si>
  <si>
    <t>02055</t>
  </si>
  <si>
    <t>00621</t>
  </si>
  <si>
    <t>01510</t>
  </si>
  <si>
    <t>00622</t>
  </si>
  <si>
    <t>00623</t>
  </si>
  <si>
    <t>0860</t>
  </si>
  <si>
    <t>02067</t>
  </si>
  <si>
    <t>00624</t>
  </si>
  <si>
    <t>1035</t>
  </si>
  <si>
    <t>02056</t>
  </si>
  <si>
    <t>00915</t>
  </si>
  <si>
    <t>00625</t>
  </si>
  <si>
    <t>0954</t>
  </si>
  <si>
    <t>00626</t>
  </si>
  <si>
    <t>00627</t>
  </si>
  <si>
    <t>0817</t>
  </si>
  <si>
    <t>CORDONCILLO</t>
  </si>
  <si>
    <t>02739</t>
  </si>
  <si>
    <t>00628</t>
  </si>
  <si>
    <t>0846</t>
  </si>
  <si>
    <t>01627</t>
  </si>
  <si>
    <t>00629</t>
  </si>
  <si>
    <t>GUADALAJARA</t>
  </si>
  <si>
    <t>00630</t>
  </si>
  <si>
    <t>0785</t>
  </si>
  <si>
    <t>CAÑAS</t>
  </si>
  <si>
    <t>JUNIOR GDO. VÍCTOR SÁNCHEZ</t>
  </si>
  <si>
    <t>03144</t>
  </si>
  <si>
    <t>0999</t>
  </si>
  <si>
    <t>FRANCISCO QUIRÓS MONTERO</t>
  </si>
  <si>
    <t>1022</t>
  </si>
  <si>
    <t>VOLCÁN</t>
  </si>
  <si>
    <t>MILENA OCAMPO ARAYA</t>
  </si>
  <si>
    <t>0983</t>
  </si>
  <si>
    <t>02465</t>
  </si>
  <si>
    <t>00636</t>
  </si>
  <si>
    <t>0731</t>
  </si>
  <si>
    <t>SONADOR</t>
  </si>
  <si>
    <t>02738</t>
  </si>
  <si>
    <t>00916</t>
  </si>
  <si>
    <t>00637</t>
  </si>
  <si>
    <t>0850</t>
  </si>
  <si>
    <t>02381</t>
  </si>
  <si>
    <t>00918</t>
  </si>
  <si>
    <t>00638</t>
  </si>
  <si>
    <t>00639</t>
  </si>
  <si>
    <t>00640</t>
  </si>
  <si>
    <t>0814</t>
  </si>
  <si>
    <t>CONVENTO</t>
  </si>
  <si>
    <t>FLOR ENID MORA BOLAÑOS</t>
  </si>
  <si>
    <t>02377</t>
  </si>
  <si>
    <t>00917</t>
  </si>
  <si>
    <t>00641</t>
  </si>
  <si>
    <t>1001</t>
  </si>
  <si>
    <t>02756</t>
  </si>
  <si>
    <t>00642</t>
  </si>
  <si>
    <t>00643</t>
  </si>
  <si>
    <t>1038</t>
  </si>
  <si>
    <t>CARMEN VARGAS VALDERRAMOS</t>
  </si>
  <si>
    <t>02740</t>
  </si>
  <si>
    <t>00919</t>
  </si>
  <si>
    <t>00644</t>
  </si>
  <si>
    <t>ALTAMIRA</t>
  </si>
  <si>
    <t>00645</t>
  </si>
  <si>
    <t>0754</t>
  </si>
  <si>
    <t>LA SHAMBA</t>
  </si>
  <si>
    <t>01900</t>
  </si>
  <si>
    <t>01876</t>
  </si>
  <si>
    <t>00646</t>
  </si>
  <si>
    <t>00647</t>
  </si>
  <si>
    <t>0943</t>
  </si>
  <si>
    <t>PILÓN</t>
  </si>
  <si>
    <t>02054</t>
  </si>
  <si>
    <t>01476</t>
  </si>
  <si>
    <t>00648</t>
  </si>
  <si>
    <t>0959</t>
  </si>
  <si>
    <t>02053</t>
  </si>
  <si>
    <t>01955</t>
  </si>
  <si>
    <t>0796</t>
  </si>
  <si>
    <t>01629</t>
  </si>
  <si>
    <t>01784</t>
  </si>
  <si>
    <t>00650</t>
  </si>
  <si>
    <t>1011</t>
  </si>
  <si>
    <t>TÉRRABA</t>
  </si>
  <si>
    <t>01630</t>
  </si>
  <si>
    <t>01954</t>
  </si>
  <si>
    <t>00651</t>
  </si>
  <si>
    <t>0808</t>
  </si>
  <si>
    <t>01916</t>
  </si>
  <si>
    <t>02322</t>
  </si>
  <si>
    <t>00652</t>
  </si>
  <si>
    <t>0833</t>
  </si>
  <si>
    <t>01039</t>
  </si>
  <si>
    <t>01276</t>
  </si>
  <si>
    <t>00653</t>
  </si>
  <si>
    <t>00654</t>
  </si>
  <si>
    <t>0806</t>
  </si>
  <si>
    <t>CHÁNGUENA</t>
  </si>
  <si>
    <t>03007</t>
  </si>
  <si>
    <t>01706</t>
  </si>
  <si>
    <t>00655</t>
  </si>
  <si>
    <t>0821</t>
  </si>
  <si>
    <t>CURRÉ</t>
  </si>
  <si>
    <t>01455</t>
  </si>
  <si>
    <t>00656</t>
  </si>
  <si>
    <t>02321</t>
  </si>
  <si>
    <t>00657</t>
  </si>
  <si>
    <t>EL CACIQUE</t>
  </si>
  <si>
    <t>00659</t>
  </si>
  <si>
    <t>EL PROGRESO</t>
  </si>
  <si>
    <t>00660</t>
  </si>
  <si>
    <t>02186</t>
  </si>
  <si>
    <t>00661</t>
  </si>
  <si>
    <t>0816</t>
  </si>
  <si>
    <t>EL VERGEL</t>
  </si>
  <si>
    <t>ELIZABETH MORA MAROTO</t>
  </si>
  <si>
    <t>02839</t>
  </si>
  <si>
    <t>00923</t>
  </si>
  <si>
    <t>00662</t>
  </si>
  <si>
    <t>00663</t>
  </si>
  <si>
    <t>00665</t>
  </si>
  <si>
    <t>SAN JOAQUÍN</t>
  </si>
  <si>
    <t>01278</t>
  </si>
  <si>
    <t>1054</t>
  </si>
  <si>
    <t>QUEBRADA BONITA</t>
  </si>
  <si>
    <t>EDUARDO FLORES LEZCANO</t>
  </si>
  <si>
    <t>02417</t>
  </si>
  <si>
    <t>01475</t>
  </si>
  <si>
    <t>0815</t>
  </si>
  <si>
    <t>COLORADO</t>
  </si>
  <si>
    <t>BIOLLEY</t>
  </si>
  <si>
    <t>02378</t>
  </si>
  <si>
    <t>01155</t>
  </si>
  <si>
    <t>1060</t>
  </si>
  <si>
    <t>LA PUNA</t>
  </si>
  <si>
    <t>0894</t>
  </si>
  <si>
    <t>LAS VUELTAS</t>
  </si>
  <si>
    <t>00693</t>
  </si>
  <si>
    <t>0935</t>
  </si>
  <si>
    <t>01631</t>
  </si>
  <si>
    <t>1036</t>
  </si>
  <si>
    <t>01976</t>
  </si>
  <si>
    <t>01157</t>
  </si>
  <si>
    <t>0942</t>
  </si>
  <si>
    <t>01456</t>
  </si>
  <si>
    <t>1000</t>
  </si>
  <si>
    <t>JUAN RAFAEL MORA PORRAS</t>
  </si>
  <si>
    <t>MAURICIO CASTILLO SIBAJA</t>
  </si>
  <si>
    <t>01632</t>
  </si>
  <si>
    <t>00924</t>
  </si>
  <si>
    <t>0804</t>
  </si>
  <si>
    <t>01785</t>
  </si>
  <si>
    <t>01786</t>
  </si>
  <si>
    <t>02237</t>
  </si>
  <si>
    <t>0835</t>
  </si>
  <si>
    <t>02227</t>
  </si>
  <si>
    <t>0847</t>
  </si>
  <si>
    <t>BRAZO DE ORO</t>
  </si>
  <si>
    <t>02970</t>
  </si>
  <si>
    <t>01787</t>
  </si>
  <si>
    <t>00692</t>
  </si>
  <si>
    <t>3089</t>
  </si>
  <si>
    <t>IRIGUI</t>
  </si>
  <si>
    <t>PAVON</t>
  </si>
  <si>
    <t>03225</t>
  </si>
  <si>
    <t>1032</t>
  </si>
  <si>
    <t>CAPRI</t>
  </si>
  <si>
    <t>02741</t>
  </si>
  <si>
    <t>01789</t>
  </si>
  <si>
    <t>1034</t>
  </si>
  <si>
    <t>00698</t>
  </si>
  <si>
    <t>00699</t>
  </si>
  <si>
    <t>PALMIRA</t>
  </si>
  <si>
    <t>1078</t>
  </si>
  <si>
    <t>SÁBALO</t>
  </si>
  <si>
    <t>DIDIER VILLANUEVA AGÜERO</t>
  </si>
  <si>
    <t>02386</t>
  </si>
  <si>
    <t>00702</t>
  </si>
  <si>
    <t>0812</t>
  </si>
  <si>
    <t>00703</t>
  </si>
  <si>
    <t>0905</t>
  </si>
  <si>
    <t>MAÍZ DE LOS BORUCAS</t>
  </si>
  <si>
    <t>02743</t>
  </si>
  <si>
    <t>00704</t>
  </si>
  <si>
    <t>00705</t>
  </si>
  <si>
    <t>0906</t>
  </si>
  <si>
    <t>MAÍZ DE LOS UVA</t>
  </si>
  <si>
    <t>03238</t>
  </si>
  <si>
    <t>00925</t>
  </si>
  <si>
    <t>00706</t>
  </si>
  <si>
    <t>CEDRAL</t>
  </si>
  <si>
    <t>02123</t>
  </si>
  <si>
    <t>00707</t>
  </si>
  <si>
    <t>00708</t>
  </si>
  <si>
    <t>02496</t>
  </si>
  <si>
    <t>00709</t>
  </si>
  <si>
    <t>0857</t>
  </si>
  <si>
    <t>GUAGARAL</t>
  </si>
  <si>
    <t>02745</t>
  </si>
  <si>
    <t>02181</t>
  </si>
  <si>
    <t>00710</t>
  </si>
  <si>
    <t>02498</t>
  </si>
  <si>
    <t>00711</t>
  </si>
  <si>
    <t>02180</t>
  </si>
  <si>
    <t>00712</t>
  </si>
  <si>
    <t>FILADELFIA</t>
  </si>
  <si>
    <t>00713</t>
  </si>
  <si>
    <t>00714</t>
  </si>
  <si>
    <t>LA VIRGEN</t>
  </si>
  <si>
    <t>00715</t>
  </si>
  <si>
    <t>00717</t>
  </si>
  <si>
    <t>02418</t>
  </si>
  <si>
    <t>1105</t>
  </si>
  <si>
    <t>MARJORIE CORDERO SALAS</t>
  </si>
  <si>
    <t>01158</t>
  </si>
  <si>
    <t>1154</t>
  </si>
  <si>
    <t>JOSE MANUEL HERRERA SALAS</t>
  </si>
  <si>
    <t>CARRIZAL</t>
  </si>
  <si>
    <t>00876</t>
  </si>
  <si>
    <t>01590</t>
  </si>
  <si>
    <t>1232</t>
  </si>
  <si>
    <t>01159</t>
  </si>
  <si>
    <t>01571</t>
  </si>
  <si>
    <t>1114</t>
  </si>
  <si>
    <t>LEON CORTES CASTRO</t>
  </si>
  <si>
    <t>1110</t>
  </si>
  <si>
    <t>1104</t>
  </si>
  <si>
    <t>BERNARDO SOTO ALFARO</t>
  </si>
  <si>
    <t>LISETTE ESQUIVEL LOPEZ</t>
  </si>
  <si>
    <t>00955</t>
  </si>
  <si>
    <t>1112</t>
  </si>
  <si>
    <t>ASCENSION ESQUIVEL IBARRA</t>
  </si>
  <si>
    <t>FLORY CECILIA LEON RODRIGUEZ</t>
  </si>
  <si>
    <t>1083</t>
  </si>
  <si>
    <t>AEROPUERTO</t>
  </si>
  <si>
    <t>00733</t>
  </si>
  <si>
    <t>1192</t>
  </si>
  <si>
    <t>DAVID GONZALEZ ALFARO</t>
  </si>
  <si>
    <t>1235</t>
  </si>
  <si>
    <t>INVU LAS CAÑAS</t>
  </si>
  <si>
    <t>00735</t>
  </si>
  <si>
    <t>1099</t>
  </si>
  <si>
    <t>01160</t>
  </si>
  <si>
    <t>00736</t>
  </si>
  <si>
    <t>00737</t>
  </si>
  <si>
    <t>1143</t>
  </si>
  <si>
    <t>ELMER VILLALTA VILLAREAL</t>
  </si>
  <si>
    <t>1177</t>
  </si>
  <si>
    <t>01040</t>
  </si>
  <si>
    <t>00739</t>
  </si>
  <si>
    <t>1085</t>
  </si>
  <si>
    <t>MIGUEL HIDALGO BASTOS</t>
  </si>
  <si>
    <t>01255</t>
  </si>
  <si>
    <t>1241</t>
  </si>
  <si>
    <t>UNION DE ROSALES</t>
  </si>
  <si>
    <t>RITA IRENE VEGA ALPIZAR</t>
  </si>
  <si>
    <t>00741</t>
  </si>
  <si>
    <t>1097</t>
  </si>
  <si>
    <t>NICOLAS CHACON VARGAS</t>
  </si>
  <si>
    <t>JOSE EFRAIN QUIROS MOYA</t>
  </si>
  <si>
    <t>01472</t>
  </si>
  <si>
    <t>00742</t>
  </si>
  <si>
    <t>1132</t>
  </si>
  <si>
    <t>MARIO AGÜERO GONZALEZ</t>
  </si>
  <si>
    <t>VANESSA MENESES VILLALOBOS</t>
  </si>
  <si>
    <t>01474</t>
  </si>
  <si>
    <t>00743</t>
  </si>
  <si>
    <t>1133</t>
  </si>
  <si>
    <t>01473</t>
  </si>
  <si>
    <t>1141</t>
  </si>
  <si>
    <t>SILVIA MONTERO ZAMORA</t>
  </si>
  <si>
    <t>00745</t>
  </si>
  <si>
    <t>1171</t>
  </si>
  <si>
    <t>ENRIQUE RIBA MORELLA</t>
  </si>
  <si>
    <t>00956</t>
  </si>
  <si>
    <t>1193</t>
  </si>
  <si>
    <t>ERMIDA BLANCO GONZALEZ</t>
  </si>
  <si>
    <t>1194</t>
  </si>
  <si>
    <t>TIMOLEON MORERA SOTO</t>
  </si>
  <si>
    <t>00798</t>
  </si>
  <si>
    <t>1135</t>
  </si>
  <si>
    <t>CARBONAL</t>
  </si>
  <si>
    <t>01163</t>
  </si>
  <si>
    <t>1156</t>
  </si>
  <si>
    <t>ITIQUIS</t>
  </si>
  <si>
    <t>1225</t>
  </si>
  <si>
    <t>LUIS SIBAJA GARCIA</t>
  </si>
  <si>
    <t>1088</t>
  </si>
  <si>
    <t>MARYCEL ARTAVIA ALVAREZ</t>
  </si>
  <si>
    <t>01464</t>
  </si>
  <si>
    <t>1199</t>
  </si>
  <si>
    <t>ALBERTO ECHANDI MONTERO</t>
  </si>
  <si>
    <t>1197</t>
  </si>
  <si>
    <t>SANDRA GONZALEZ CASTRO</t>
  </si>
  <si>
    <t>1144</t>
  </si>
  <si>
    <t>EL COCO</t>
  </si>
  <si>
    <t>1163</t>
  </si>
  <si>
    <t>01164</t>
  </si>
  <si>
    <t>1180</t>
  </si>
  <si>
    <t>ONCE DE ABRIL</t>
  </si>
  <si>
    <t>1159</t>
  </si>
  <si>
    <t>JESUS OCAÑA ROJAS</t>
  </si>
  <si>
    <t>EL COYOL</t>
  </si>
  <si>
    <t>1124</t>
  </si>
  <si>
    <t>MARIA VARGAS RODRIGUEZ</t>
  </si>
  <si>
    <t>CIRUELAS</t>
  </si>
  <si>
    <t>ROXANA QUESADA VARGAS</t>
  </si>
  <si>
    <t>1148</t>
  </si>
  <si>
    <t>1167</t>
  </si>
  <si>
    <t>GABRIELA MISTRAL</t>
  </si>
  <si>
    <t>RODOLFO LEANDRO JIMENEZ</t>
  </si>
  <si>
    <t>1237</t>
  </si>
  <si>
    <t>WILLIAM BADILLA MURILLO</t>
  </si>
  <si>
    <t>1198</t>
  </si>
  <si>
    <t>NORMY JIMENEZ CASTRO</t>
  </si>
  <si>
    <t>1107</t>
  </si>
  <si>
    <t>PACTO DEL JOCOTE</t>
  </si>
  <si>
    <t>GEOVANNY GUERRERO AVILA</t>
  </si>
  <si>
    <t>1212</t>
  </si>
  <si>
    <t>ENRIQUE PINTO FERNANDEZ</t>
  </si>
  <si>
    <t>1221</t>
  </si>
  <si>
    <t>JULIA FERNANDEZ RODRIGUEZ</t>
  </si>
  <si>
    <t>1178</t>
  </si>
  <si>
    <t>MAURILIO SOTO ALFARO</t>
  </si>
  <si>
    <t>1092</t>
  </si>
  <si>
    <t>JOSE MIGUEL ZUMBADO SOTO</t>
  </si>
  <si>
    <t>CATALINA HERRERA MURILLO</t>
  </si>
  <si>
    <t>1115</t>
  </si>
  <si>
    <t>RINCON DE CACAO</t>
  </si>
  <si>
    <t>00771</t>
  </si>
  <si>
    <t>1117</t>
  </si>
  <si>
    <t>DANIEL FCO VARGAS SALAS</t>
  </si>
  <si>
    <t>00863</t>
  </si>
  <si>
    <t>01465</t>
  </si>
  <si>
    <t>00772</t>
  </si>
  <si>
    <t>1118</t>
  </si>
  <si>
    <t>TURRUCARES</t>
  </si>
  <si>
    <t>CEBADILLA</t>
  </si>
  <si>
    <t>01166</t>
  </si>
  <si>
    <t>00773</t>
  </si>
  <si>
    <t>1120</t>
  </si>
  <si>
    <t>LUZ MARINA MEZA COLLADO</t>
  </si>
  <si>
    <t>01500</t>
  </si>
  <si>
    <t>00774</t>
  </si>
  <si>
    <t>1164</t>
  </si>
  <si>
    <t>JULIA FERNANDEZ DE CORTES</t>
  </si>
  <si>
    <t>00775</t>
  </si>
  <si>
    <t>1185</t>
  </si>
  <si>
    <t>01167</t>
  </si>
  <si>
    <t>00776</t>
  </si>
  <si>
    <t>1226</t>
  </si>
  <si>
    <t>SILVESTRE ROJAS MURILLO</t>
  </si>
  <si>
    <t>00777</t>
  </si>
  <si>
    <t>1229</t>
  </si>
  <si>
    <t>00778</t>
  </si>
  <si>
    <t>1113</t>
  </si>
  <si>
    <t>MARCO MURILLO SANCHEZ</t>
  </si>
  <si>
    <t>00779</t>
  </si>
  <si>
    <t>1230</t>
  </si>
  <si>
    <t>00780</t>
  </si>
  <si>
    <t>1142</t>
  </si>
  <si>
    <t>EL CACAO</t>
  </si>
  <si>
    <t>00781</t>
  </si>
  <si>
    <t>1227</t>
  </si>
  <si>
    <t>00782</t>
  </si>
  <si>
    <t>1182</t>
  </si>
  <si>
    <t>EDUARDO PINTO HERNANDEZ</t>
  </si>
  <si>
    <t>00783</t>
  </si>
  <si>
    <t>1130</t>
  </si>
  <si>
    <t>SANTA RITA</t>
  </si>
  <si>
    <t>00784</t>
  </si>
  <si>
    <t>1189</t>
  </si>
  <si>
    <t>RICARDO FERNANDEZ GUARDIA</t>
  </si>
  <si>
    <t>LA GARITA</t>
  </si>
  <si>
    <t>00785</t>
  </si>
  <si>
    <t>1160</t>
  </si>
  <si>
    <t>1094</t>
  </si>
  <si>
    <t>01654</t>
  </si>
  <si>
    <t>1111</t>
  </si>
  <si>
    <t>SAN ROQUE</t>
  </si>
  <si>
    <t>00789</t>
  </si>
  <si>
    <t>1165</t>
  </si>
  <si>
    <t>FRANCISCO ALFARO ROJAS</t>
  </si>
  <si>
    <t>MARCELA PANIAGUA BRENES</t>
  </si>
  <si>
    <t>00804</t>
  </si>
  <si>
    <t>00790</t>
  </si>
  <si>
    <t>1184</t>
  </si>
  <si>
    <t>PUENTE DE PIEDRA</t>
  </si>
  <si>
    <t>00963</t>
  </si>
  <si>
    <t>00791</t>
  </si>
  <si>
    <t>1146</t>
  </si>
  <si>
    <t>JULIO PEÑA MORUA</t>
  </si>
  <si>
    <t>MARCELA CESPEDES GONZALEZ</t>
  </si>
  <si>
    <t>00792</t>
  </si>
  <si>
    <t>1169</t>
  </si>
  <si>
    <t>RAMON HERRERO VITORIA</t>
  </si>
  <si>
    <t>01591</t>
  </si>
  <si>
    <t>1214</t>
  </si>
  <si>
    <t>OTTO KOPPER STEFFENS</t>
  </si>
  <si>
    <t>00794</t>
  </si>
  <si>
    <t>1190</t>
  </si>
  <si>
    <t>JUAN ARRIETA MIRANDA</t>
  </si>
  <si>
    <t>00795</t>
  </si>
  <si>
    <t>1238</t>
  </si>
  <si>
    <t>01477</t>
  </si>
  <si>
    <t>1084</t>
  </si>
  <si>
    <t>ALFREDO GOMEZ ZAMORA</t>
  </si>
  <si>
    <t>1209</t>
  </si>
  <si>
    <t>SAN MIGUEL ABAJO</t>
  </si>
  <si>
    <t>01256</t>
  </si>
  <si>
    <t>1215</t>
  </si>
  <si>
    <t>01259</t>
  </si>
  <si>
    <t>1082</t>
  </si>
  <si>
    <t>00800</t>
  </si>
  <si>
    <t>1191</t>
  </si>
  <si>
    <t>01466</t>
  </si>
  <si>
    <t>1213</t>
  </si>
  <si>
    <t>ALICE MOYA RODRIGUEZ</t>
  </si>
  <si>
    <t>1152</t>
  </si>
  <si>
    <t>EULOGIA RUIZ RUIZ</t>
  </si>
  <si>
    <t>00803</t>
  </si>
  <si>
    <t>1208</t>
  </si>
  <si>
    <t>02203</t>
  </si>
  <si>
    <t>01257</t>
  </si>
  <si>
    <t>1081</t>
  </si>
  <si>
    <t>GUATUSA</t>
  </si>
  <si>
    <t>00960</t>
  </si>
  <si>
    <t>1211</t>
  </si>
  <si>
    <t>LUIS RODRIGUEZ SALAS</t>
  </si>
  <si>
    <t>1223</t>
  </si>
  <si>
    <t>SANTA GERTRUDIS SUR</t>
  </si>
  <si>
    <t>01424</t>
  </si>
  <si>
    <t>00808</t>
  </si>
  <si>
    <t>1109</t>
  </si>
  <si>
    <t>CARLOS MARIA RODRIGUEZ</t>
  </si>
  <si>
    <t>00867</t>
  </si>
  <si>
    <t>00810</t>
  </si>
  <si>
    <t>1131</t>
  </si>
  <si>
    <t>I.M.A.S.</t>
  </si>
  <si>
    <t>LETICIA CARRANZA VARGAS</t>
  </si>
  <si>
    <t>01170</t>
  </si>
  <si>
    <t>1222</t>
  </si>
  <si>
    <t>URBANO OVIEDO ALFARO</t>
  </si>
  <si>
    <t>1137</t>
  </si>
  <si>
    <t>POASITO</t>
  </si>
  <si>
    <t>01044</t>
  </si>
  <si>
    <t>00813</t>
  </si>
  <si>
    <t>1196</t>
  </si>
  <si>
    <t>01481</t>
  </si>
  <si>
    <t>1204</t>
  </si>
  <si>
    <t>1205</t>
  </si>
  <si>
    <t>01482</t>
  </si>
  <si>
    <t>1224</t>
  </si>
  <si>
    <t>00860</t>
  </si>
  <si>
    <t>00818</t>
  </si>
  <si>
    <t>1149</t>
  </si>
  <si>
    <t>ANA ISABEL HIDALGO ALFARO</t>
  </si>
  <si>
    <t>00819</t>
  </si>
  <si>
    <t>1106</t>
  </si>
  <si>
    <t>MARIANELA RODRIGUEZ HIDALGO</t>
  </si>
  <si>
    <t>02106</t>
  </si>
  <si>
    <t>00820</t>
  </si>
  <si>
    <t>1121</t>
  </si>
  <si>
    <t>CHILAMATE</t>
  </si>
  <si>
    <t>00837</t>
  </si>
  <si>
    <t>1134</t>
  </si>
  <si>
    <t>FRAIJANES</t>
  </si>
  <si>
    <t>01480</t>
  </si>
  <si>
    <t>00822</t>
  </si>
  <si>
    <t>3697</t>
  </si>
  <si>
    <t>TARCOLES</t>
  </si>
  <si>
    <t>01926</t>
  </si>
  <si>
    <t>00823</t>
  </si>
  <si>
    <t>3727</t>
  </si>
  <si>
    <t>01308</t>
  </si>
  <si>
    <t>00824</t>
  </si>
  <si>
    <t>1103</t>
  </si>
  <si>
    <t>BARTOLOME ANDROVETTO GARELLO</t>
  </si>
  <si>
    <t>02858</t>
  </si>
  <si>
    <t>1128</t>
  </si>
  <si>
    <t>ARTURO QUIROS CARRANZA</t>
  </si>
  <si>
    <t>00958</t>
  </si>
  <si>
    <t>00826</t>
  </si>
  <si>
    <t>1129</t>
  </si>
  <si>
    <t>ROBERTO CASTRO VARGAS</t>
  </si>
  <si>
    <t>CUATRO ESQUINAS</t>
  </si>
  <si>
    <t>01484</t>
  </si>
  <si>
    <t>02527</t>
  </si>
  <si>
    <t>3723</t>
  </si>
  <si>
    <t>HACIENDA JACO</t>
  </si>
  <si>
    <t>02701</t>
  </si>
  <si>
    <t>1122</t>
  </si>
  <si>
    <t>LA CEIBA</t>
  </si>
  <si>
    <t>00912</t>
  </si>
  <si>
    <t>1155</t>
  </si>
  <si>
    <t>HACIENDA VIEJA</t>
  </si>
  <si>
    <t>00962</t>
  </si>
  <si>
    <t>3737</t>
  </si>
  <si>
    <t>01146</t>
  </si>
  <si>
    <t>3739</t>
  </si>
  <si>
    <t>CENTRAL DE JACO</t>
  </si>
  <si>
    <t>00832</t>
  </si>
  <si>
    <t>1158</t>
  </si>
  <si>
    <t>ROGELIO SOTELA BONILLA</t>
  </si>
  <si>
    <t>01173</t>
  </si>
  <si>
    <t>1170</t>
  </si>
  <si>
    <t>LABRADOR</t>
  </si>
  <si>
    <t>01483</t>
  </si>
  <si>
    <t>00834</t>
  </si>
  <si>
    <t>1181</t>
  </si>
  <si>
    <t>PARCELAS DEL I.T.C.O.</t>
  </si>
  <si>
    <t>02102</t>
  </si>
  <si>
    <t>00835</t>
  </si>
  <si>
    <t>3763</t>
  </si>
  <si>
    <t>QUEBRADA AMARILLA</t>
  </si>
  <si>
    <t>02504</t>
  </si>
  <si>
    <t>00836</t>
  </si>
  <si>
    <t>1201</t>
  </si>
  <si>
    <t>02661</t>
  </si>
  <si>
    <t>1186</t>
  </si>
  <si>
    <t>RAMADAS</t>
  </si>
  <si>
    <t>01588</t>
  </si>
  <si>
    <t>00838</t>
  </si>
  <si>
    <t>00839</t>
  </si>
  <si>
    <t>1228</t>
  </si>
  <si>
    <t>TOBIAS GUZMAN BRENES</t>
  </si>
  <si>
    <t>LA LIBERTAD</t>
  </si>
  <si>
    <t>00843</t>
  </si>
  <si>
    <t>00844</t>
  </si>
  <si>
    <t>00847</t>
  </si>
  <si>
    <t>3764</t>
  </si>
  <si>
    <t>QUEBRADA GANADO</t>
  </si>
  <si>
    <t>01093</t>
  </si>
  <si>
    <t>1175</t>
  </si>
  <si>
    <t>RAMONA SOSA MORENO</t>
  </si>
  <si>
    <t>EITHEL HARRY PASOS CANALES</t>
  </si>
  <si>
    <t>1086</t>
  </si>
  <si>
    <t>JEANNETTE MADRIGAL MOLINA</t>
  </si>
  <si>
    <t>02859</t>
  </si>
  <si>
    <t>1093</t>
  </si>
  <si>
    <t>ALTOS DE NARANJO</t>
  </si>
  <si>
    <t>01486</t>
  </si>
  <si>
    <t>1126</t>
  </si>
  <si>
    <t>THOMAS JEFFERSON</t>
  </si>
  <si>
    <t>01120</t>
  </si>
  <si>
    <t>1150</t>
  </si>
  <si>
    <t>TOMAS SANDOVAL</t>
  </si>
  <si>
    <t>00899</t>
  </si>
  <si>
    <t>02072</t>
  </si>
  <si>
    <t>1151</t>
  </si>
  <si>
    <t>ESTANQUILLOS</t>
  </si>
  <si>
    <t>JESUS</t>
  </si>
  <si>
    <t>01487</t>
  </si>
  <si>
    <t>1157</t>
  </si>
  <si>
    <t>JESUS DE ATENAS</t>
  </si>
  <si>
    <t>01708</t>
  </si>
  <si>
    <t>1172</t>
  </si>
  <si>
    <t>01171</t>
  </si>
  <si>
    <t>1176</t>
  </si>
  <si>
    <t>01489</t>
  </si>
  <si>
    <t>01585</t>
  </si>
  <si>
    <t>1179</t>
  </si>
  <si>
    <t>01574</t>
  </si>
  <si>
    <t>00861</t>
  </si>
  <si>
    <t>1195</t>
  </si>
  <si>
    <t>SABANA LARGA</t>
  </si>
  <si>
    <t>01490</t>
  </si>
  <si>
    <t>00862</t>
  </si>
  <si>
    <t>1200</t>
  </si>
  <si>
    <t>01491</t>
  </si>
  <si>
    <t>1202</t>
  </si>
  <si>
    <t>1203</t>
  </si>
  <si>
    <t>SAN JOSE SUR</t>
  </si>
  <si>
    <t>01492</t>
  </si>
  <si>
    <t>1136</t>
  </si>
  <si>
    <t>ANABELLE RAMIREZ CARRANZA</t>
  </si>
  <si>
    <t>02268</t>
  </si>
  <si>
    <t>1231</t>
  </si>
  <si>
    <t>NUEVA DE LOS ALTOS</t>
  </si>
  <si>
    <t>01493</t>
  </si>
  <si>
    <t>00868</t>
  </si>
  <si>
    <t>1089</t>
  </si>
  <si>
    <t>ALTO LOPEZ</t>
  </si>
  <si>
    <t>01534</t>
  </si>
  <si>
    <t>1216</t>
  </si>
  <si>
    <t>SANTA EULALIA</t>
  </si>
  <si>
    <t>01172</t>
  </si>
  <si>
    <t>00871</t>
  </si>
  <si>
    <t>1119</t>
  </si>
  <si>
    <t>CENTRAL DE ATENAS</t>
  </si>
  <si>
    <t>GUACIMO</t>
  </si>
  <si>
    <t>1166</t>
  </si>
  <si>
    <t>LA BALSA</t>
  </si>
  <si>
    <t>01488</t>
  </si>
  <si>
    <t>1292</t>
  </si>
  <si>
    <t>01608</t>
  </si>
  <si>
    <t>02210</t>
  </si>
  <si>
    <t>1320</t>
  </si>
  <si>
    <t>LLANO BRENES</t>
  </si>
  <si>
    <t>01607</t>
  </si>
  <si>
    <t>02207</t>
  </si>
  <si>
    <t>00877</t>
  </si>
  <si>
    <t>1327</t>
  </si>
  <si>
    <t>MACARIO VALVERDE MADRIGAL</t>
  </si>
  <si>
    <t>ROGELIO VALVERDE MUÑOZ</t>
  </si>
  <si>
    <t>00878</t>
  </si>
  <si>
    <t>1369</t>
  </si>
  <si>
    <t>00879</t>
  </si>
  <si>
    <t>LA SABANA</t>
  </si>
  <si>
    <t>00880</t>
  </si>
  <si>
    <t>1335</t>
  </si>
  <si>
    <t>00999</t>
  </si>
  <si>
    <t>00881</t>
  </si>
  <si>
    <t>00882</t>
  </si>
  <si>
    <t>1355</t>
  </si>
  <si>
    <t>MIXTA SAN RAFAEL</t>
  </si>
  <si>
    <t>01287</t>
  </si>
  <si>
    <t>00969</t>
  </si>
  <si>
    <t>1247</t>
  </si>
  <si>
    <t>1333</t>
  </si>
  <si>
    <t>XENIA ROJAS CAMPOS</t>
  </si>
  <si>
    <t>02507</t>
  </si>
  <si>
    <t>00885</t>
  </si>
  <si>
    <t>1352</t>
  </si>
  <si>
    <t>01097</t>
  </si>
  <si>
    <t>1357</t>
  </si>
  <si>
    <t>01735</t>
  </si>
  <si>
    <t>00887</t>
  </si>
  <si>
    <t>00888</t>
  </si>
  <si>
    <t>1371</t>
  </si>
  <si>
    <t>MANUEL BARBOZA CASCANTE</t>
  </si>
  <si>
    <t>1253</t>
  </si>
  <si>
    <t>01139</t>
  </si>
  <si>
    <t>1280</t>
  </si>
  <si>
    <t>VALLE AZUL</t>
  </si>
  <si>
    <t>01361</t>
  </si>
  <si>
    <t>01917</t>
  </si>
  <si>
    <t>LOS LAGOS</t>
  </si>
  <si>
    <t>00895</t>
  </si>
  <si>
    <t>1291</t>
  </si>
  <si>
    <t>01736</t>
  </si>
  <si>
    <t>00896</t>
  </si>
  <si>
    <t>00897</t>
  </si>
  <si>
    <t>1312</t>
  </si>
  <si>
    <t>02662</t>
  </si>
  <si>
    <t>00898</t>
  </si>
  <si>
    <t>03092</t>
  </si>
  <si>
    <t>1331</t>
  </si>
  <si>
    <t>MERCEDES QUESADA QUESADA</t>
  </si>
  <si>
    <t>1323</t>
  </si>
  <si>
    <t>LOS CRIQUES</t>
  </si>
  <si>
    <t>02945</t>
  </si>
  <si>
    <t>1343</t>
  </si>
  <si>
    <t>01138</t>
  </si>
  <si>
    <t>01306</t>
  </si>
  <si>
    <t>00902</t>
  </si>
  <si>
    <t>1338</t>
  </si>
  <si>
    <t>02869</t>
  </si>
  <si>
    <t>00903</t>
  </si>
  <si>
    <t>00904</t>
  </si>
  <si>
    <t>1252</t>
  </si>
  <si>
    <t>03161</t>
  </si>
  <si>
    <t>00905</t>
  </si>
  <si>
    <t>1265</t>
  </si>
  <si>
    <t>02870</t>
  </si>
  <si>
    <t>00906</t>
  </si>
  <si>
    <t>1283</t>
  </si>
  <si>
    <t>01289</t>
  </si>
  <si>
    <t>00907</t>
  </si>
  <si>
    <t>1308</t>
  </si>
  <si>
    <t>1330</t>
  </si>
  <si>
    <t>MANUEL QUESADA BASTOS</t>
  </si>
  <si>
    <t>1337</t>
  </si>
  <si>
    <t>NAUTILIO ACOSTA PIEPPER</t>
  </si>
  <si>
    <t>01292</t>
  </si>
  <si>
    <t>1366</t>
  </si>
  <si>
    <t>COOPEZAMORA</t>
  </si>
  <si>
    <t>03093</t>
  </si>
  <si>
    <t>02508</t>
  </si>
  <si>
    <t>1427</t>
  </si>
  <si>
    <t>02235</t>
  </si>
  <si>
    <t>1244</t>
  </si>
  <si>
    <t>GERARDO BADILLA MORA</t>
  </si>
  <si>
    <t>1268</t>
  </si>
  <si>
    <t>YADIRA GAMBOA ALFARO</t>
  </si>
  <si>
    <t>02319</t>
  </si>
  <si>
    <t>1287</t>
  </si>
  <si>
    <t>ERMELINDA MORA CARVAJAL</t>
  </si>
  <si>
    <t>02664</t>
  </si>
  <si>
    <t>1309</t>
  </si>
  <si>
    <t>02948</t>
  </si>
  <si>
    <t>01091</t>
  </si>
  <si>
    <t>1334</t>
  </si>
  <si>
    <t>01087</t>
  </si>
  <si>
    <t>1361</t>
  </si>
  <si>
    <t>01610</t>
  </si>
  <si>
    <t>01737</t>
  </si>
  <si>
    <t>01503</t>
  </si>
  <si>
    <t>01688</t>
  </si>
  <si>
    <t>1274</t>
  </si>
  <si>
    <t>DR. CARLOS LUIS VALVERDE VEGA</t>
  </si>
  <si>
    <t>02320</t>
  </si>
  <si>
    <t>01502</t>
  </si>
  <si>
    <t>1344</t>
  </si>
  <si>
    <t>QUEBRADILLAS</t>
  </si>
  <si>
    <t>01082</t>
  </si>
  <si>
    <t>1306</t>
  </si>
  <si>
    <t>LA CONSTANCIA</t>
  </si>
  <si>
    <t>EL EMPALME</t>
  </si>
  <si>
    <t>CARMEN C. ARAYA BARRANTES</t>
  </si>
  <si>
    <t>02445</t>
  </si>
  <si>
    <t>1311</t>
  </si>
  <si>
    <t>02663</t>
  </si>
  <si>
    <t>01092</t>
  </si>
  <si>
    <t>00929</t>
  </si>
  <si>
    <t>1353</t>
  </si>
  <si>
    <t>CARLOS ALVARADO LEDEZMA</t>
  </si>
  <si>
    <t>01090</t>
  </si>
  <si>
    <t>1264</t>
  </si>
  <si>
    <t>02124</t>
  </si>
  <si>
    <t>1310</t>
  </si>
  <si>
    <t>SARCHI NORTE</t>
  </si>
  <si>
    <t>LA LUISA</t>
  </si>
  <si>
    <t>01295</t>
  </si>
  <si>
    <t>01740</t>
  </si>
  <si>
    <t>1342</t>
  </si>
  <si>
    <t>PETERS</t>
  </si>
  <si>
    <t>00934</t>
  </si>
  <si>
    <t>1206</t>
  </si>
  <si>
    <t>00957</t>
  </si>
  <si>
    <t>1360</t>
  </si>
  <si>
    <t>EULOGIO SALAZAR LARA</t>
  </si>
  <si>
    <t>1207</t>
  </si>
  <si>
    <t>01296</t>
  </si>
  <si>
    <t>01656</t>
  </si>
  <si>
    <t>00938</t>
  </si>
  <si>
    <t>1362</t>
  </si>
  <si>
    <t>IGNACIO ARAYA SIBAJA</t>
  </si>
  <si>
    <t>01140</t>
  </si>
  <si>
    <t>00939</t>
  </si>
  <si>
    <t>1233</t>
  </si>
  <si>
    <t>EL CAJON</t>
  </si>
  <si>
    <t>CRISTHIAN PICADO HIDALGO</t>
  </si>
  <si>
    <t>01611</t>
  </si>
  <si>
    <t>00940</t>
  </si>
  <si>
    <t>1173</t>
  </si>
  <si>
    <t>1354</t>
  </si>
  <si>
    <t>00942</t>
  </si>
  <si>
    <t>1367</t>
  </si>
  <si>
    <t>CALLE SAN MIGUEL</t>
  </si>
  <si>
    <t>01687</t>
  </si>
  <si>
    <t>TORO AMARILLO</t>
  </si>
  <si>
    <t>1372</t>
  </si>
  <si>
    <t>01879</t>
  </si>
  <si>
    <t>01738</t>
  </si>
  <si>
    <t>00945</t>
  </si>
  <si>
    <t>1272</t>
  </si>
  <si>
    <t>01612</t>
  </si>
  <si>
    <t>1301</t>
  </si>
  <si>
    <t>01012</t>
  </si>
  <si>
    <t>00947</t>
  </si>
  <si>
    <t>1307</t>
  </si>
  <si>
    <t>LA CUEVA</t>
  </si>
  <si>
    <t>01990</t>
  </si>
  <si>
    <t>1326</t>
  </si>
  <si>
    <t>01301</t>
  </si>
  <si>
    <t>1302</t>
  </si>
  <si>
    <t>CANDELARIA</t>
  </si>
  <si>
    <t>00950</t>
  </si>
  <si>
    <t>1341</t>
  </si>
  <si>
    <t>PALMITOS</t>
  </si>
  <si>
    <t>1348</t>
  </si>
  <si>
    <t>GUISELLE VILLALOBOS SALAS</t>
  </si>
  <si>
    <t>00952</t>
  </si>
  <si>
    <t>1356</t>
  </si>
  <si>
    <t>01303</t>
  </si>
  <si>
    <t>00953</t>
  </si>
  <si>
    <t>1363</t>
  </si>
  <si>
    <t>01033</t>
  </si>
  <si>
    <t>00954</t>
  </si>
  <si>
    <t>1245</t>
  </si>
  <si>
    <t>1347</t>
  </si>
  <si>
    <t>SAN JUANILLO</t>
  </si>
  <si>
    <t>1358</t>
  </si>
  <si>
    <t>SANTIAGO CRESPO CALVO</t>
  </si>
  <si>
    <t>1319</t>
  </si>
  <si>
    <t>1325</t>
  </si>
  <si>
    <t>LOS ROBLES</t>
  </si>
  <si>
    <t>1332</t>
  </si>
  <si>
    <t>MIGUEL CARBALLO CORRALES</t>
  </si>
  <si>
    <t>01302</t>
  </si>
  <si>
    <t>1256</t>
  </si>
  <si>
    <t>01304</t>
  </si>
  <si>
    <t>01001</t>
  </si>
  <si>
    <t>1364</t>
  </si>
  <si>
    <t>SANTA MARGARITA</t>
  </si>
  <si>
    <t>01751</t>
  </si>
  <si>
    <t>02336</t>
  </si>
  <si>
    <t>00964</t>
  </si>
  <si>
    <t>1370</t>
  </si>
  <si>
    <t>01613</t>
  </si>
  <si>
    <t>00965</t>
  </si>
  <si>
    <t>1285</t>
  </si>
  <si>
    <t>01098</t>
  </si>
  <si>
    <t>00966</t>
  </si>
  <si>
    <t>1271</t>
  </si>
  <si>
    <t>01010</t>
  </si>
  <si>
    <t>00967</t>
  </si>
  <si>
    <t>1315</t>
  </si>
  <si>
    <t>SAN MIGUEL OESTE</t>
  </si>
  <si>
    <t>01305</t>
  </si>
  <si>
    <t>01689</t>
  </si>
  <si>
    <t>1345</t>
  </si>
  <si>
    <t>01007</t>
  </si>
  <si>
    <t>1270</t>
  </si>
  <si>
    <t>CALLE VARGAS</t>
  </si>
  <si>
    <t>00970</t>
  </si>
  <si>
    <t>1299</t>
  </si>
  <si>
    <t>1324</t>
  </si>
  <si>
    <t>01918</t>
  </si>
  <si>
    <t>1303</t>
  </si>
  <si>
    <t>ESQUIPULAS</t>
  </si>
  <si>
    <t>01002</t>
  </si>
  <si>
    <t>00973</t>
  </si>
  <si>
    <t>1349</t>
  </si>
  <si>
    <t>DR. RICARDO MORENO CAÑAS</t>
  </si>
  <si>
    <t>01009</t>
  </si>
  <si>
    <t>00974</t>
  </si>
  <si>
    <t>1351</t>
  </si>
  <si>
    <t>PABLO ALVARADO VARGAS</t>
  </si>
  <si>
    <t>01008</t>
  </si>
  <si>
    <t>00975</t>
  </si>
  <si>
    <t>1365</t>
  </si>
  <si>
    <t>00976</t>
  </si>
  <si>
    <t>1288</t>
  </si>
  <si>
    <t>00977</t>
  </si>
  <si>
    <t>1296</t>
  </si>
  <si>
    <t>00978</t>
  </si>
  <si>
    <t>00979</t>
  </si>
  <si>
    <t>1260</t>
  </si>
  <si>
    <t>01614</t>
  </si>
  <si>
    <t>00980</t>
  </si>
  <si>
    <t>1248</t>
  </si>
  <si>
    <t>BAJO TAPEZCO</t>
  </si>
  <si>
    <t>01307</t>
  </si>
  <si>
    <t>01507</t>
  </si>
  <si>
    <t>1255</t>
  </si>
  <si>
    <t>ARNULFO ARIAS MADRID</t>
  </si>
  <si>
    <t>00982</t>
  </si>
  <si>
    <t>1290</t>
  </si>
  <si>
    <t>FREDDY GAMBOA ARAYA</t>
  </si>
  <si>
    <t>01310</t>
  </si>
  <si>
    <t>00983</t>
  </si>
  <si>
    <t>1294</t>
  </si>
  <si>
    <t>EIDA VARGAS CARRANZA</t>
  </si>
  <si>
    <t>01311</t>
  </si>
  <si>
    <t>00984</t>
  </si>
  <si>
    <t>1305</t>
  </si>
  <si>
    <t>LA BRISA</t>
  </si>
  <si>
    <t>01100</t>
  </si>
  <si>
    <t>00985</t>
  </si>
  <si>
    <t>1314</t>
  </si>
  <si>
    <t>LA PICADA</t>
  </si>
  <si>
    <t>01142</t>
  </si>
  <si>
    <t>01512</t>
  </si>
  <si>
    <t>00986</t>
  </si>
  <si>
    <t>1322</t>
  </si>
  <si>
    <t>01099</t>
  </si>
  <si>
    <t>01144</t>
  </si>
  <si>
    <t>1340</t>
  </si>
  <si>
    <t>SALUSTIO CAMACHO MUÑOZ</t>
  </si>
  <si>
    <t>01143</t>
  </si>
  <si>
    <t>1339</t>
  </si>
  <si>
    <t>OTILIO ULATE BLANCO</t>
  </si>
  <si>
    <t>1263</t>
  </si>
  <si>
    <t>01616</t>
  </si>
  <si>
    <t>00990</t>
  </si>
  <si>
    <t>00991</t>
  </si>
  <si>
    <t>1300</t>
  </si>
  <si>
    <t>02944</t>
  </si>
  <si>
    <t>01742</t>
  </si>
  <si>
    <t>1368</t>
  </si>
  <si>
    <t>EVA ADILIA AGUILAR ARAYA</t>
  </si>
  <si>
    <t>01615</t>
  </si>
  <si>
    <t>01514</t>
  </si>
  <si>
    <t>1398</t>
  </si>
  <si>
    <t>VENECIA</t>
  </si>
  <si>
    <t>01685</t>
  </si>
  <si>
    <t>1445</t>
  </si>
  <si>
    <t>02091</t>
  </si>
  <si>
    <t>1467</t>
  </si>
  <si>
    <t>CARIBLANCO</t>
  </si>
  <si>
    <t>01548</t>
  </si>
  <si>
    <t>1563</t>
  </si>
  <si>
    <t>1582</t>
  </si>
  <si>
    <t>JUAN FELIX ESTRADA</t>
  </si>
  <si>
    <t>01370</t>
  </si>
  <si>
    <t>1613</t>
  </si>
  <si>
    <t>RIO CUARTO</t>
  </si>
  <si>
    <t>01549</t>
  </si>
  <si>
    <t>1615</t>
  </si>
  <si>
    <t>PUEBLO VIEJO</t>
  </si>
  <si>
    <t>01550</t>
  </si>
  <si>
    <t>02113</t>
  </si>
  <si>
    <t>1617</t>
  </si>
  <si>
    <t>LUIS DEMETRIO TINOCO</t>
  </si>
  <si>
    <t>UJARRAS</t>
  </si>
  <si>
    <t>01005</t>
  </si>
  <si>
    <t>1682</t>
  </si>
  <si>
    <t>01686</t>
  </si>
  <si>
    <t>1671</t>
  </si>
  <si>
    <t>JOSE MARIA VARGAS ARIAS</t>
  </si>
  <si>
    <t>EMILCE MORA PORTUGUEZ</t>
  </si>
  <si>
    <t>1429</t>
  </si>
  <si>
    <t>MARIA ELENA GAMBOA ZUÑIGA</t>
  </si>
  <si>
    <t>02112</t>
  </si>
  <si>
    <t>1656</t>
  </si>
  <si>
    <t>1488</t>
  </si>
  <si>
    <t>COLONIA TORO AMARILLO</t>
  </si>
  <si>
    <t>MARIA ISABEL MOLINA ARCE</t>
  </si>
  <si>
    <t>02713</t>
  </si>
  <si>
    <t>01011</t>
  </si>
  <si>
    <t>1546</t>
  </si>
  <si>
    <t>LA FLOR</t>
  </si>
  <si>
    <t>03186</t>
  </si>
  <si>
    <t>01014</t>
  </si>
  <si>
    <t>1518</t>
  </si>
  <si>
    <t>MARITZA GONZALEZ ALVAREZ</t>
  </si>
  <si>
    <t>01945</t>
  </si>
  <si>
    <t>01015</t>
  </si>
  <si>
    <t>1385</t>
  </si>
  <si>
    <t>PENJAMO</t>
  </si>
  <si>
    <t>02094</t>
  </si>
  <si>
    <t>01016</t>
  </si>
  <si>
    <t>1507</t>
  </si>
  <si>
    <t>CUESTILLAS</t>
  </si>
  <si>
    <t>01017</t>
  </si>
  <si>
    <t>1522</t>
  </si>
  <si>
    <t>FANNY KOPPER BLANCO</t>
  </si>
  <si>
    <t>02196</t>
  </si>
  <si>
    <t>01018</t>
  </si>
  <si>
    <t>1523</t>
  </si>
  <si>
    <t>01019</t>
  </si>
  <si>
    <t>1541</t>
  </si>
  <si>
    <t>JUAN MANSO ESTEVEZ</t>
  </si>
  <si>
    <t>01205</t>
  </si>
  <si>
    <t>01020</t>
  </si>
  <si>
    <t>1542</t>
  </si>
  <si>
    <t>QUEBRADA AZUL</t>
  </si>
  <si>
    <t>01690</t>
  </si>
  <si>
    <t>01021</t>
  </si>
  <si>
    <t>1635</t>
  </si>
  <si>
    <t>01746</t>
  </si>
  <si>
    <t>01022</t>
  </si>
  <si>
    <t>1650</t>
  </si>
  <si>
    <t>REPUBLICA DE ITALIA</t>
  </si>
  <si>
    <t>SANTA CLARA</t>
  </si>
  <si>
    <t>02122</t>
  </si>
  <si>
    <t>1555</t>
  </si>
  <si>
    <t>LA TIGRA</t>
  </si>
  <si>
    <t>LIGIA CORDERO PEREZ</t>
  </si>
  <si>
    <t>01373</t>
  </si>
  <si>
    <t>01024</t>
  </si>
  <si>
    <t>1654</t>
  </si>
  <si>
    <t>02096</t>
  </si>
  <si>
    <t>01025</t>
  </si>
  <si>
    <t>1601</t>
  </si>
  <si>
    <t>PLATANAR</t>
  </si>
  <si>
    <t>01522</t>
  </si>
  <si>
    <t>02121</t>
  </si>
  <si>
    <t>01026</t>
  </si>
  <si>
    <t>1632</t>
  </si>
  <si>
    <t>JUANITA NAVARRO CASTRO</t>
  </si>
  <si>
    <t>01745</t>
  </si>
  <si>
    <t>01027</t>
  </si>
  <si>
    <t>1544</t>
  </si>
  <si>
    <t>REINA PEREIRA MONTEAGUDO</t>
  </si>
  <si>
    <t>02847</t>
  </si>
  <si>
    <t>01028</t>
  </si>
  <si>
    <t>1565</t>
  </si>
  <si>
    <t>LA VEGA</t>
  </si>
  <si>
    <t>01029</t>
  </si>
  <si>
    <t>1618</t>
  </si>
  <si>
    <t>01386</t>
  </si>
  <si>
    <t>01030</t>
  </si>
  <si>
    <t>1695</t>
  </si>
  <si>
    <t>01693</t>
  </si>
  <si>
    <t>01031</t>
  </si>
  <si>
    <t>1468</t>
  </si>
  <si>
    <t>CARLOS MAROTO QUIROS</t>
  </si>
  <si>
    <t>OSCAR ROJAS JIMENEZ</t>
  </si>
  <si>
    <t>01032</t>
  </si>
  <si>
    <t>1520</t>
  </si>
  <si>
    <t>EL MOLINO</t>
  </si>
  <si>
    <t>02715</t>
  </si>
  <si>
    <t>01034</t>
  </si>
  <si>
    <t>01035</t>
  </si>
  <si>
    <t>1608</t>
  </si>
  <si>
    <t>PUENTE CASA</t>
  </si>
  <si>
    <t>02492</t>
  </si>
  <si>
    <t>1627</t>
  </si>
  <si>
    <t>01692</t>
  </si>
  <si>
    <t>1657</t>
  </si>
  <si>
    <t>01950</t>
  </si>
  <si>
    <t>02194</t>
  </si>
  <si>
    <t>1676</t>
  </si>
  <si>
    <t>LA ALTURA</t>
  </si>
  <si>
    <t>02080</t>
  </si>
  <si>
    <t>1421</t>
  </si>
  <si>
    <t>1444</t>
  </si>
  <si>
    <t>02849</t>
  </si>
  <si>
    <t>1496</t>
  </si>
  <si>
    <t>01088</t>
  </si>
  <si>
    <t>1512</t>
  </si>
  <si>
    <t>02717</t>
  </si>
  <si>
    <t>1513</t>
  </si>
  <si>
    <t>1533</t>
  </si>
  <si>
    <t>1568</t>
  </si>
  <si>
    <t>01089</t>
  </si>
  <si>
    <t>1630</t>
  </si>
  <si>
    <t>MARIA ISABEL VASQUEZ JIMENEZ</t>
  </si>
  <si>
    <t>01557</t>
  </si>
  <si>
    <t>1636</t>
  </si>
  <si>
    <t>02012</t>
  </si>
  <si>
    <t>1396</t>
  </si>
  <si>
    <t>02853</t>
  </si>
  <si>
    <t>1712</t>
  </si>
  <si>
    <t>LA TESALIA</t>
  </si>
  <si>
    <t>02848</t>
  </si>
  <si>
    <t>02564</t>
  </si>
  <si>
    <t>01052</t>
  </si>
  <si>
    <t>1606</t>
  </si>
  <si>
    <t>PORVENIR</t>
  </si>
  <si>
    <t>01351</t>
  </si>
  <si>
    <t>1505</t>
  </si>
  <si>
    <t>1639</t>
  </si>
  <si>
    <t>01055</t>
  </si>
  <si>
    <t>1540</t>
  </si>
  <si>
    <t>JUAN CHAVES ROJAS</t>
  </si>
  <si>
    <t>01056</t>
  </si>
  <si>
    <t>1715</t>
  </si>
  <si>
    <t>02850</t>
  </si>
  <si>
    <t>1539</t>
  </si>
  <si>
    <t>1648</t>
  </si>
  <si>
    <t>02995</t>
  </si>
  <si>
    <t>01060</t>
  </si>
  <si>
    <t>1378</t>
  </si>
  <si>
    <t>MONTECRISTO</t>
  </si>
  <si>
    <t>AGUAS ZARCAS</t>
  </si>
  <si>
    <t>02100</t>
  </si>
  <si>
    <t>02533</t>
  </si>
  <si>
    <t>1472</t>
  </si>
  <si>
    <t>CERRO CORTES</t>
  </si>
  <si>
    <t>1510</t>
  </si>
  <si>
    <t>PITALITO SUR</t>
  </si>
  <si>
    <t>02098</t>
  </si>
  <si>
    <t>01063</t>
  </si>
  <si>
    <t>1552</t>
  </si>
  <si>
    <t>LA PALMERA</t>
  </si>
  <si>
    <t>PALMERA</t>
  </si>
  <si>
    <t>01354</t>
  </si>
  <si>
    <t>01378</t>
  </si>
  <si>
    <t>1501</t>
  </si>
  <si>
    <t>MARITZA ALVAREZ GAMBOA</t>
  </si>
  <si>
    <t>03286</t>
  </si>
  <si>
    <t>1532</t>
  </si>
  <si>
    <t>ARISTIDES ROMAIN</t>
  </si>
  <si>
    <t>03264</t>
  </si>
  <si>
    <t>1579</t>
  </si>
  <si>
    <t>01453</t>
  </si>
  <si>
    <t>1604</t>
  </si>
  <si>
    <t>03259</t>
  </si>
  <si>
    <t>1628</t>
  </si>
  <si>
    <t>INDIRA HIDALGO SEQUEIRA</t>
  </si>
  <si>
    <t>01357</t>
  </si>
  <si>
    <t>01820</t>
  </si>
  <si>
    <t>VASCONIA</t>
  </si>
  <si>
    <t>1665</t>
  </si>
  <si>
    <t>01362</t>
  </si>
  <si>
    <t>01377</t>
  </si>
  <si>
    <t>1388</t>
  </si>
  <si>
    <t>MARIO SALAZAR MORA</t>
  </si>
  <si>
    <t>1379</t>
  </si>
  <si>
    <t>ABELARDO ROJAS QUESADA</t>
  </si>
  <si>
    <t>LA MARINA</t>
  </si>
  <si>
    <t>02994</t>
  </si>
  <si>
    <t>01376</t>
  </si>
  <si>
    <t>1391</t>
  </si>
  <si>
    <t>LAS PARCELAS</t>
  </si>
  <si>
    <t>1397</t>
  </si>
  <si>
    <t>ANA JANCY ACUÑA MURILLO</t>
  </si>
  <si>
    <t>01077</t>
  </si>
  <si>
    <t>1566</t>
  </si>
  <si>
    <t>JOSE RODRIGUEZ MARTINEZ</t>
  </si>
  <si>
    <t>01078</t>
  </si>
  <si>
    <t>1581</t>
  </si>
  <si>
    <t>LOS LLANOS</t>
  </si>
  <si>
    <t>01355</t>
  </si>
  <si>
    <t>01819</t>
  </si>
  <si>
    <t>01079</t>
  </si>
  <si>
    <t>1607</t>
  </si>
  <si>
    <t>VICTOR SIBAJA ELIZONDO</t>
  </si>
  <si>
    <t>02099</t>
  </si>
  <si>
    <t>01080</t>
  </si>
  <si>
    <t>1652</t>
  </si>
  <si>
    <t>SANTA FE</t>
  </si>
  <si>
    <t>01358</t>
  </si>
  <si>
    <t>01081</t>
  </si>
  <si>
    <t>1709</t>
  </si>
  <si>
    <t>1405</t>
  </si>
  <si>
    <t>01524</t>
  </si>
  <si>
    <t>1419</t>
  </si>
  <si>
    <t>02349</t>
  </si>
  <si>
    <t>1432</t>
  </si>
  <si>
    <t>EL JARDIN</t>
  </si>
  <si>
    <t>LEDA MATARRITA DIAZ</t>
  </si>
  <si>
    <t>01702</t>
  </si>
  <si>
    <t>1484</t>
  </si>
  <si>
    <t>EL ENCANTO</t>
  </si>
  <si>
    <t>SADY SOLORZANO SALAZAR</t>
  </si>
  <si>
    <t>02076</t>
  </si>
  <si>
    <t>1527</t>
  </si>
  <si>
    <t>EL SAINO</t>
  </si>
  <si>
    <t>01368</t>
  </si>
  <si>
    <t>1528</t>
  </si>
  <si>
    <t>1554</t>
  </si>
  <si>
    <t>LA TABLA</t>
  </si>
  <si>
    <t>1558</t>
  </si>
  <si>
    <t>BOCA TAPADA</t>
  </si>
  <si>
    <t>03002</t>
  </si>
  <si>
    <t>1658</t>
  </si>
  <si>
    <t>02092</t>
  </si>
  <si>
    <t>1660</t>
  </si>
  <si>
    <t>ROSA QUIROS ROJAS</t>
  </si>
  <si>
    <t>02093</t>
  </si>
  <si>
    <t>1662</t>
  </si>
  <si>
    <t>SANTA ISABEL</t>
  </si>
  <si>
    <t>MARIO CAMBRONERO BADILLA</t>
  </si>
  <si>
    <t>01817</t>
  </si>
  <si>
    <t>01094</t>
  </si>
  <si>
    <t>QUEBRADA GRANDE</t>
  </si>
  <si>
    <t>01095</t>
  </si>
  <si>
    <t>1672</t>
  </si>
  <si>
    <t>01822</t>
  </si>
  <si>
    <t>01096</t>
  </si>
  <si>
    <t>1612</t>
  </si>
  <si>
    <t>ESTERITO</t>
  </si>
  <si>
    <t>01398</t>
  </si>
  <si>
    <t>1521</t>
  </si>
  <si>
    <t>EL PALMAR</t>
  </si>
  <si>
    <t>02494</t>
  </si>
  <si>
    <t>2608</t>
  </si>
  <si>
    <t>MONSEÑOR MORERA VEGA</t>
  </si>
  <si>
    <t>02684</t>
  </si>
  <si>
    <t>1600</t>
  </si>
  <si>
    <t>GONZALO MONGE BERMUDEZ</t>
  </si>
  <si>
    <t>LA PRADERA</t>
  </si>
  <si>
    <t>1551</t>
  </si>
  <si>
    <t>DENIS CAMPOS BARRANTES</t>
  </si>
  <si>
    <t>02075</t>
  </si>
  <si>
    <t>1663</t>
  </si>
  <si>
    <t>1688</t>
  </si>
  <si>
    <t>PUERTO ESCONDIDO</t>
  </si>
  <si>
    <t>01372</t>
  </si>
  <si>
    <t>1406</t>
  </si>
  <si>
    <t>WALTER MORA ALFARO</t>
  </si>
  <si>
    <t>1526</t>
  </si>
  <si>
    <t>EL TANQUE</t>
  </si>
  <si>
    <t>MILAGRO VALVERDE ZUÑIGA</t>
  </si>
  <si>
    <t>01711</t>
  </si>
  <si>
    <t>1376</t>
  </si>
  <si>
    <t>LA PERLA</t>
  </si>
  <si>
    <t>01744</t>
  </si>
  <si>
    <t>1489</t>
  </si>
  <si>
    <t>02077</t>
  </si>
  <si>
    <t>1492</t>
  </si>
  <si>
    <t>02331</t>
  </si>
  <si>
    <t>01113</t>
  </si>
  <si>
    <t>1497</t>
  </si>
  <si>
    <t>SONAFLUCA</t>
  </si>
  <si>
    <t>EDWARD MORA GAMBOA</t>
  </si>
  <si>
    <t>01558</t>
  </si>
  <si>
    <t>01114</t>
  </si>
  <si>
    <t>1490</t>
  </si>
  <si>
    <t>01979</t>
  </si>
  <si>
    <t>1545</t>
  </si>
  <si>
    <t>1616</t>
  </si>
  <si>
    <t>EL BOSQUE</t>
  </si>
  <si>
    <t>02854</t>
  </si>
  <si>
    <t>01118</t>
  </si>
  <si>
    <t>1631</t>
  </si>
  <si>
    <t>HERNAN KOSCHNY CASCANTE</t>
  </si>
  <si>
    <t>MAGALY VARGAS BONILLA</t>
  </si>
  <si>
    <t>01119</t>
  </si>
  <si>
    <t>1634</t>
  </si>
  <si>
    <t>01717</t>
  </si>
  <si>
    <t>1675</t>
  </si>
  <si>
    <t>TRES ESQUINAS</t>
  </si>
  <si>
    <t>02354</t>
  </si>
  <si>
    <t>1689</t>
  </si>
  <si>
    <t>02356</t>
  </si>
  <si>
    <t>1661</t>
  </si>
  <si>
    <t>02079</t>
  </si>
  <si>
    <t>01123</t>
  </si>
  <si>
    <t>01124</t>
  </si>
  <si>
    <t>1548</t>
  </si>
  <si>
    <t>1593</t>
  </si>
  <si>
    <t>FINCA ZETA TRECE</t>
  </si>
  <si>
    <t>JUAN CARLOS MORA SALAS</t>
  </si>
  <si>
    <t>01131</t>
  </si>
  <si>
    <t>1626</t>
  </si>
  <si>
    <t>02078</t>
  </si>
  <si>
    <t>01135</t>
  </si>
  <si>
    <t>1698</t>
  </si>
  <si>
    <t>01743</t>
  </si>
  <si>
    <t>02536</t>
  </si>
  <si>
    <t>01136</t>
  </si>
  <si>
    <t>1377</t>
  </si>
  <si>
    <t>EL CASTILLO</t>
  </si>
  <si>
    <t>02718</t>
  </si>
  <si>
    <t>01137</t>
  </si>
  <si>
    <t>1438</t>
  </si>
  <si>
    <t>JUAN RAFAEL CHACON CASTRO</t>
  </si>
  <si>
    <t>YANIXIA CHAVES MURILLO</t>
  </si>
  <si>
    <t>1704</t>
  </si>
  <si>
    <t>SAN DIEGO</t>
  </si>
  <si>
    <t>1718</t>
  </si>
  <si>
    <t>TERRON COLORADO</t>
  </si>
  <si>
    <t>01718</t>
  </si>
  <si>
    <t>1517</t>
  </si>
  <si>
    <t>02357</t>
  </si>
  <si>
    <t>02339</t>
  </si>
  <si>
    <t>1694</t>
  </si>
  <si>
    <t>03114</t>
  </si>
  <si>
    <t>1700</t>
  </si>
  <si>
    <t>SAN JOAQUIN</t>
  </si>
  <si>
    <t>01400</t>
  </si>
  <si>
    <t>1459</t>
  </si>
  <si>
    <t>01559</t>
  </si>
  <si>
    <t>01145</t>
  </si>
  <si>
    <t>01147</t>
  </si>
  <si>
    <t>COCOBOLO</t>
  </si>
  <si>
    <t>01148</t>
  </si>
  <si>
    <t>1487</t>
  </si>
  <si>
    <t>LOS ALMENDROS</t>
  </si>
  <si>
    <t>02785</t>
  </si>
  <si>
    <t>02234</t>
  </si>
  <si>
    <t>01149</t>
  </si>
  <si>
    <t>1499</t>
  </si>
  <si>
    <t>GERMAN ROJAS ARAYA</t>
  </si>
  <si>
    <t>03148</t>
  </si>
  <si>
    <t>01150</t>
  </si>
  <si>
    <t>SAN ANDRES</t>
  </si>
  <si>
    <t>01152</t>
  </si>
  <si>
    <t>02231</t>
  </si>
  <si>
    <t>01154</t>
  </si>
  <si>
    <t>1644</t>
  </si>
  <si>
    <t>SAN PEDRO DE CUTRIS</t>
  </si>
  <si>
    <t>02855</t>
  </si>
  <si>
    <t>02232</t>
  </si>
  <si>
    <t>1629</t>
  </si>
  <si>
    <t>02081</t>
  </si>
  <si>
    <t>3374</t>
  </si>
  <si>
    <t>PALACIOS</t>
  </si>
  <si>
    <t>MATINA</t>
  </si>
  <si>
    <t>01966</t>
  </si>
  <si>
    <t>SAN FERNANDO</t>
  </si>
  <si>
    <t>1708</t>
  </si>
  <si>
    <t>03001</t>
  </si>
  <si>
    <t>1714</t>
  </si>
  <si>
    <t>03100</t>
  </si>
  <si>
    <t>1375</t>
  </si>
  <si>
    <t>01402</t>
  </si>
  <si>
    <t>1399</t>
  </si>
  <si>
    <t>COOPEVEGA</t>
  </si>
  <si>
    <t>01412</t>
  </si>
  <si>
    <t>01165</t>
  </si>
  <si>
    <t>1587</t>
  </si>
  <si>
    <t>03103</t>
  </si>
  <si>
    <t>1448</t>
  </si>
  <si>
    <t>ACAPULCO</t>
  </si>
  <si>
    <t>01523</t>
  </si>
  <si>
    <t>1722</t>
  </si>
  <si>
    <t>01403</t>
  </si>
  <si>
    <t>1503</t>
  </si>
  <si>
    <t>02359</t>
  </si>
  <si>
    <t>01169</t>
  </si>
  <si>
    <t>1571</t>
  </si>
  <si>
    <t>1493</t>
  </si>
  <si>
    <t>EL CONCHO</t>
  </si>
  <si>
    <t>03183</t>
  </si>
  <si>
    <t>1560</t>
  </si>
  <si>
    <t>03000</t>
  </si>
  <si>
    <t>1723</t>
  </si>
  <si>
    <t>SANTA MARIA</t>
  </si>
  <si>
    <t>01404</t>
  </si>
  <si>
    <t>02244</t>
  </si>
  <si>
    <t>01174</t>
  </si>
  <si>
    <t>1664</t>
  </si>
  <si>
    <t>01175</t>
  </si>
  <si>
    <t>1387</t>
  </si>
  <si>
    <t>TRES Y TRES</t>
  </si>
  <si>
    <t>02082</t>
  </si>
  <si>
    <t>02534</t>
  </si>
  <si>
    <t>01177</t>
  </si>
  <si>
    <t>02535</t>
  </si>
  <si>
    <t>01179</t>
  </si>
  <si>
    <t>1594</t>
  </si>
  <si>
    <t>LLANO VERDE</t>
  </si>
  <si>
    <t>ANA LORENA CASTRO SANDOVAL</t>
  </si>
  <si>
    <t>03157</t>
  </si>
  <si>
    <t>01180</t>
  </si>
  <si>
    <t>1434</t>
  </si>
  <si>
    <t>SAN VITO</t>
  </si>
  <si>
    <t>1463</t>
  </si>
  <si>
    <t>03101</t>
  </si>
  <si>
    <t>RANCHO QUEMADO</t>
  </si>
  <si>
    <t>PARAISO</t>
  </si>
  <si>
    <t>1485</t>
  </si>
  <si>
    <t>MAJAGUA</t>
  </si>
  <si>
    <t>02856</t>
  </si>
  <si>
    <t>02239</t>
  </si>
  <si>
    <t>LA ALDEA</t>
  </si>
  <si>
    <t>01192</t>
  </si>
  <si>
    <t>3413</t>
  </si>
  <si>
    <t>LOS LIRIOS</t>
  </si>
  <si>
    <t>LEICELL ARCE CAMPOS</t>
  </si>
  <si>
    <t>01194</t>
  </si>
  <si>
    <t>1470</t>
  </si>
  <si>
    <t>EL PLOMO</t>
  </si>
  <si>
    <t>02786</t>
  </si>
  <si>
    <t>01196</t>
  </si>
  <si>
    <t>01197</t>
  </si>
  <si>
    <t>01198</t>
  </si>
  <si>
    <t>1573</t>
  </si>
  <si>
    <t>03115</t>
  </si>
  <si>
    <t>01199</t>
  </si>
  <si>
    <t>01200</t>
  </si>
  <si>
    <t>01201</t>
  </si>
  <si>
    <t>01202</t>
  </si>
  <si>
    <t>1452</t>
  </si>
  <si>
    <t>LEONIDAS SEQUEIRA DUARTE</t>
  </si>
  <si>
    <t>CAÑO NEGRO</t>
  </si>
  <si>
    <t>01719</t>
  </si>
  <si>
    <t>02464</t>
  </si>
  <si>
    <t>01203</t>
  </si>
  <si>
    <t>1506</t>
  </si>
  <si>
    <t>01411</t>
  </si>
  <si>
    <t>01672</t>
  </si>
  <si>
    <t>1561</t>
  </si>
  <si>
    <t>COQUITAL</t>
  </si>
  <si>
    <t>02719</t>
  </si>
  <si>
    <t>1590</t>
  </si>
  <si>
    <t>EL CRUCE</t>
  </si>
  <si>
    <t>02846</t>
  </si>
  <si>
    <t>01206</t>
  </si>
  <si>
    <t>1602</t>
  </si>
  <si>
    <t>01409</t>
  </si>
  <si>
    <t>01207</t>
  </si>
  <si>
    <t>1673</t>
  </si>
  <si>
    <t>01958</t>
  </si>
  <si>
    <t>1583</t>
  </si>
  <si>
    <t>MEDIO QUESO</t>
  </si>
  <si>
    <t>02495</t>
  </si>
  <si>
    <t>1610</t>
  </si>
  <si>
    <t>PUNTA CORTES</t>
  </si>
  <si>
    <t>03263</t>
  </si>
  <si>
    <t>1693</t>
  </si>
  <si>
    <t>EL PARQUE</t>
  </si>
  <si>
    <t>WILTON HURTADO ACUÑA</t>
  </si>
  <si>
    <t>02566</t>
  </si>
  <si>
    <t>01212</t>
  </si>
  <si>
    <t>EL RECREO</t>
  </si>
  <si>
    <t>01213</t>
  </si>
  <si>
    <t>1640</t>
  </si>
  <si>
    <t>LAS CUACAS</t>
  </si>
  <si>
    <t>02788</t>
  </si>
  <si>
    <t>01214</t>
  </si>
  <si>
    <t>01216</t>
  </si>
  <si>
    <t>LA PRIMAVERA</t>
  </si>
  <si>
    <t>1411</t>
  </si>
  <si>
    <t>HERNANDEZ</t>
  </si>
  <si>
    <t>03260</t>
  </si>
  <si>
    <t>1425</t>
  </si>
  <si>
    <t>LA ESPAÑOLITA</t>
  </si>
  <si>
    <t>02998</t>
  </si>
  <si>
    <t>1578</t>
  </si>
  <si>
    <t>RICARDO VARGAS MURILLO</t>
  </si>
  <si>
    <t>1519</t>
  </si>
  <si>
    <t>EL JOBO</t>
  </si>
  <si>
    <t>BERLIN</t>
  </si>
  <si>
    <t>01408</t>
  </si>
  <si>
    <t>01232</t>
  </si>
  <si>
    <t>01233</t>
  </si>
  <si>
    <t>1559</t>
  </si>
  <si>
    <t>EL PAVON</t>
  </si>
  <si>
    <t>01670</t>
  </si>
  <si>
    <t>01234</t>
  </si>
  <si>
    <t>1580</t>
  </si>
  <si>
    <t>LOS CORRALES</t>
  </si>
  <si>
    <t>03262</t>
  </si>
  <si>
    <t>01235</t>
  </si>
  <si>
    <t>1683</t>
  </si>
  <si>
    <t>02084</t>
  </si>
  <si>
    <t>01236</t>
  </si>
  <si>
    <t>02024</t>
  </si>
  <si>
    <t>01237</t>
  </si>
  <si>
    <t>01238</t>
  </si>
  <si>
    <t>1589</t>
  </si>
  <si>
    <t>MONTEALEGRE</t>
  </si>
  <si>
    <t>BETZABE REYES FLORES</t>
  </si>
  <si>
    <t>02083</t>
  </si>
  <si>
    <t>01239</t>
  </si>
  <si>
    <t>01240</t>
  </si>
  <si>
    <t>01241</t>
  </si>
  <si>
    <t>01244</t>
  </si>
  <si>
    <t>1678</t>
  </si>
  <si>
    <t>01535</t>
  </si>
  <si>
    <t>01675</t>
  </si>
  <si>
    <t>01245</t>
  </si>
  <si>
    <t>01673</t>
  </si>
  <si>
    <t>01246</t>
  </si>
  <si>
    <t>SANTA LUCIA</t>
  </si>
  <si>
    <t>01247</t>
  </si>
  <si>
    <t>1502</t>
  </si>
  <si>
    <t>EL COBANO</t>
  </si>
  <si>
    <t>DANILO PEREZ FAJARDO</t>
  </si>
  <si>
    <t>03102</t>
  </si>
  <si>
    <t>01248</t>
  </si>
  <si>
    <t>01249</t>
  </si>
  <si>
    <t>01250</t>
  </si>
  <si>
    <t>01251</t>
  </si>
  <si>
    <t>01254</t>
  </si>
  <si>
    <t>CHIMURRIA</t>
  </si>
  <si>
    <t>1550</t>
  </si>
  <si>
    <t>01671</t>
  </si>
  <si>
    <t>3801</t>
  </si>
  <si>
    <t>EL VALLE</t>
  </si>
  <si>
    <t>01829</t>
  </si>
  <si>
    <t>3802</t>
  </si>
  <si>
    <t>TUJANKIR # 1</t>
  </si>
  <si>
    <t>01831</t>
  </si>
  <si>
    <t>01262</t>
  </si>
  <si>
    <t>3841</t>
  </si>
  <si>
    <t>LA KATIRA</t>
  </si>
  <si>
    <t>MA D/L ANGELES ARIAS HERNANDEZ</t>
  </si>
  <si>
    <t>1543</t>
  </si>
  <si>
    <t>LA CABANGA</t>
  </si>
  <si>
    <t>01347</t>
  </si>
  <si>
    <t>01264</t>
  </si>
  <si>
    <t>1574</t>
  </si>
  <si>
    <t>RIO CELESTE</t>
  </si>
  <si>
    <t>02087</t>
  </si>
  <si>
    <t>02168</t>
  </si>
  <si>
    <t>01266</t>
  </si>
  <si>
    <t>1525</t>
  </si>
  <si>
    <t>EL SILENCIO</t>
  </si>
  <si>
    <t>02086</t>
  </si>
  <si>
    <t>01267</t>
  </si>
  <si>
    <t>3853</t>
  </si>
  <si>
    <t>GUAYABITO</t>
  </si>
  <si>
    <t>02866</t>
  </si>
  <si>
    <t>3915</t>
  </si>
  <si>
    <t>THIALES</t>
  </si>
  <si>
    <t>MARBELLI ALFARO ESQUIVEL</t>
  </si>
  <si>
    <t>02176</t>
  </si>
  <si>
    <t>01932</t>
  </si>
  <si>
    <t>01274</t>
  </si>
  <si>
    <t>3428</t>
  </si>
  <si>
    <t>03289</t>
  </si>
  <si>
    <t>01275</t>
  </si>
  <si>
    <t>01277</t>
  </si>
  <si>
    <t>02561</t>
  </si>
  <si>
    <t>3634</t>
  </si>
  <si>
    <t>FINCA FORMOSA</t>
  </si>
  <si>
    <t>01280</t>
  </si>
  <si>
    <t>1591</t>
  </si>
  <si>
    <t>PALENQUE MARGARITA</t>
  </si>
  <si>
    <t>ANA RUTH MIRANDA ROJAS</t>
  </si>
  <si>
    <t>01348</t>
  </si>
  <si>
    <t>02487</t>
  </si>
  <si>
    <t>01281</t>
  </si>
  <si>
    <t>1659</t>
  </si>
  <si>
    <t>01282</t>
  </si>
  <si>
    <t>03288</t>
  </si>
  <si>
    <t>3824</t>
  </si>
  <si>
    <t>LLANO BONITO #1</t>
  </si>
  <si>
    <t>01833</t>
  </si>
  <si>
    <t>01285</t>
  </si>
  <si>
    <t>3906</t>
  </si>
  <si>
    <t>02175</t>
  </si>
  <si>
    <t>1529</t>
  </si>
  <si>
    <t>ENTRE RIOS</t>
  </si>
  <si>
    <t>VENADO</t>
  </si>
  <si>
    <t>01561</t>
  </si>
  <si>
    <t>1667</t>
  </si>
  <si>
    <t>DOMINGO VARGAS AGUILAR</t>
  </si>
  <si>
    <t>PUERTO VIEJO</t>
  </si>
  <si>
    <t>3614</t>
  </si>
  <si>
    <t>01758</t>
  </si>
  <si>
    <t>02390</t>
  </si>
  <si>
    <t>1668</t>
  </si>
  <si>
    <t>PALENQUE TONJIBE</t>
  </si>
  <si>
    <t>02088</t>
  </si>
  <si>
    <t>01297</t>
  </si>
  <si>
    <t>01299</t>
  </si>
  <si>
    <t>01300</t>
  </si>
  <si>
    <t>1703</t>
  </si>
  <si>
    <t>TIMACAR</t>
  </si>
  <si>
    <t>02089</t>
  </si>
  <si>
    <t>SABALITO</t>
  </si>
  <si>
    <t>1623</t>
  </si>
  <si>
    <t>02999</t>
  </si>
  <si>
    <t>VIENTO FRESCO</t>
  </si>
  <si>
    <t>1586</t>
  </si>
  <si>
    <t>01560</t>
  </si>
  <si>
    <t>01312</t>
  </si>
  <si>
    <t>01313</t>
  </si>
  <si>
    <t>1798</t>
  </si>
  <si>
    <t>01314</t>
  </si>
  <si>
    <t>1802</t>
  </si>
  <si>
    <t>01315</t>
  </si>
  <si>
    <t>1870</t>
  </si>
  <si>
    <t>01537</t>
  </si>
  <si>
    <t>01316</t>
  </si>
  <si>
    <t>1877</t>
  </si>
  <si>
    <t>02645</t>
  </si>
  <si>
    <t>01317</t>
  </si>
  <si>
    <t>1888</t>
  </si>
  <si>
    <t>01791</t>
  </si>
  <si>
    <t>01318</t>
  </si>
  <si>
    <t>1881</t>
  </si>
  <si>
    <t>01319</t>
  </si>
  <si>
    <t>1882</t>
  </si>
  <si>
    <t>01320</t>
  </si>
  <si>
    <t>1757</t>
  </si>
  <si>
    <t>QUEBRADA SECA</t>
  </si>
  <si>
    <t>01538</t>
  </si>
  <si>
    <t>01321</t>
  </si>
  <si>
    <t>LA PASTORA</t>
  </si>
  <si>
    <t>01322</t>
  </si>
  <si>
    <t>01323</t>
  </si>
  <si>
    <t>01324</t>
  </si>
  <si>
    <t>01325</t>
  </si>
  <si>
    <t>01326</t>
  </si>
  <si>
    <t>1904</t>
  </si>
  <si>
    <t>SAN MARTIN DE SAN LORENZO</t>
  </si>
  <si>
    <t>03177</t>
  </si>
  <si>
    <t>01327</t>
  </si>
  <si>
    <t>01329</t>
  </si>
  <si>
    <t>01331</t>
  </si>
  <si>
    <t>01333</t>
  </si>
  <si>
    <t>1748</t>
  </si>
  <si>
    <t>01541</t>
  </si>
  <si>
    <t>01335</t>
  </si>
  <si>
    <t>1791</t>
  </si>
  <si>
    <t>02252</t>
  </si>
  <si>
    <t>1792</t>
  </si>
  <si>
    <t>PEDRO PEREZ ZELEDON</t>
  </si>
  <si>
    <t>01536</t>
  </si>
  <si>
    <t>1863</t>
  </si>
  <si>
    <t>LAS DAMITAS</t>
  </si>
  <si>
    <t>02101</t>
  </si>
  <si>
    <t>1821</t>
  </si>
  <si>
    <t>01794</t>
  </si>
  <si>
    <t>1830</t>
  </si>
  <si>
    <t>01340</t>
  </si>
  <si>
    <t>01341</t>
  </si>
  <si>
    <t>1862</t>
  </si>
  <si>
    <t>02512</t>
  </si>
  <si>
    <t>01342</t>
  </si>
  <si>
    <t>1795</t>
  </si>
  <si>
    <t>NORAINI BADILLA UREÑA</t>
  </si>
  <si>
    <t>02514</t>
  </si>
  <si>
    <t>01343</t>
  </si>
  <si>
    <t>1820</t>
  </si>
  <si>
    <t>PROVIDENCIA</t>
  </si>
  <si>
    <t>02513</t>
  </si>
  <si>
    <t>1907</t>
  </si>
  <si>
    <t>REPUBLICA DE BOLIVIA</t>
  </si>
  <si>
    <t>01345</t>
  </si>
  <si>
    <t>1789</t>
  </si>
  <si>
    <t>01540</t>
  </si>
  <si>
    <t>01346</t>
  </si>
  <si>
    <t>1812</t>
  </si>
  <si>
    <t>ALEJANDRO AGUILAR MACHADO</t>
  </si>
  <si>
    <t>LA CIMA</t>
  </si>
  <si>
    <t>01539</t>
  </si>
  <si>
    <t>1883</t>
  </si>
  <si>
    <t>02886</t>
  </si>
  <si>
    <t>1922</t>
  </si>
  <si>
    <t>LA LIDIA</t>
  </si>
  <si>
    <t>02316</t>
  </si>
  <si>
    <t>01349</t>
  </si>
  <si>
    <t>1766</t>
  </si>
  <si>
    <t>LUIS ARTURO CASTRO CASTRO</t>
  </si>
  <si>
    <t>01543</t>
  </si>
  <si>
    <t>02470</t>
  </si>
  <si>
    <t>01350</t>
  </si>
  <si>
    <t>1811</t>
  </si>
  <si>
    <t>01796</t>
  </si>
  <si>
    <t>1823</t>
  </si>
  <si>
    <t>01352</t>
  </si>
  <si>
    <t>1868</t>
  </si>
  <si>
    <t>01795</t>
  </si>
  <si>
    <t>EL HIGUERON</t>
  </si>
  <si>
    <t>1889</t>
  </si>
  <si>
    <t>1923</t>
  </si>
  <si>
    <t>1895</t>
  </si>
  <si>
    <t>CAMILO GAMBOA VARGAS</t>
  </si>
  <si>
    <t>1887</t>
  </si>
  <si>
    <t>MANUEL CASTRO BLANCO</t>
  </si>
  <si>
    <t>1785</t>
  </si>
  <si>
    <t>03158</t>
  </si>
  <si>
    <t>01363</t>
  </si>
  <si>
    <t>1813</t>
  </si>
  <si>
    <t>LA CUESTA</t>
  </si>
  <si>
    <t>02581</t>
  </si>
  <si>
    <t>01364</t>
  </si>
  <si>
    <t>1897</t>
  </si>
  <si>
    <t>SANTA ROSA ABAJO</t>
  </si>
  <si>
    <t>03137</t>
  </si>
  <si>
    <t>01366</t>
  </si>
  <si>
    <t>1875</t>
  </si>
  <si>
    <t>1724</t>
  </si>
  <si>
    <t>WINSTON CHURCHILL SPENCER</t>
  </si>
  <si>
    <t>1859</t>
  </si>
  <si>
    <t>RAFAEL HERNANDEZ MADRIZ</t>
  </si>
  <si>
    <t>01371</t>
  </si>
  <si>
    <t>1725</t>
  </si>
  <si>
    <t>NUESTRA SEÑORA DE FATIMA</t>
  </si>
  <si>
    <t>1828</t>
  </si>
  <si>
    <t>1869</t>
  </si>
  <si>
    <t>01374</t>
  </si>
  <si>
    <t>1839</t>
  </si>
  <si>
    <t>TERESITA GUZMAN MONGE</t>
  </si>
  <si>
    <t>1790</t>
  </si>
  <si>
    <t>JULIAN VOLIO LLORENTE</t>
  </si>
  <si>
    <t>01380</t>
  </si>
  <si>
    <t>1751</t>
  </si>
  <si>
    <t>SIXTO CORDERO MARTINEZ</t>
  </si>
  <si>
    <t>QUEBRADILLA</t>
  </si>
  <si>
    <t>01381</t>
  </si>
  <si>
    <t>1827</t>
  </si>
  <si>
    <t>SAN IGNACIO DE LOYOLA</t>
  </si>
  <si>
    <t>01382</t>
  </si>
  <si>
    <t>1771</t>
  </si>
  <si>
    <t>01383</t>
  </si>
  <si>
    <t>1835</t>
  </si>
  <si>
    <t>CARLOS MONGE ALFARO</t>
  </si>
  <si>
    <t>02019</t>
  </si>
  <si>
    <t>01384</t>
  </si>
  <si>
    <t>1778</t>
  </si>
  <si>
    <t>CORIS</t>
  </si>
  <si>
    <t>01385</t>
  </si>
  <si>
    <t>1858</t>
  </si>
  <si>
    <t>QUIRCOT</t>
  </si>
  <si>
    <t>1920</t>
  </si>
  <si>
    <t>MARIO FERNANDEZ ALFARO</t>
  </si>
  <si>
    <t>AGUA CALIENTE</t>
  </si>
  <si>
    <t>01387</t>
  </si>
  <si>
    <t>01388</t>
  </si>
  <si>
    <t>1758</t>
  </si>
  <si>
    <t>PROCESO SOLANO RAMIREZ</t>
  </si>
  <si>
    <t>01981</t>
  </si>
  <si>
    <t>01389</t>
  </si>
  <si>
    <t>01390</t>
  </si>
  <si>
    <t>1829</t>
  </si>
  <si>
    <t>FILADELFO SALAS CESPEDES</t>
  </si>
  <si>
    <t>01391</t>
  </si>
  <si>
    <t>1855</t>
  </si>
  <si>
    <t>1786</t>
  </si>
  <si>
    <t>1865</t>
  </si>
  <si>
    <t>ANTONIO CAMACHO ORTEGA</t>
  </si>
  <si>
    <t>1833</t>
  </si>
  <si>
    <t>RUDECINDO VARGAS QUIROS</t>
  </si>
  <si>
    <t>02520</t>
  </si>
  <si>
    <t>1779</t>
  </si>
  <si>
    <t>1929</t>
  </si>
  <si>
    <t>1777</t>
  </si>
  <si>
    <t>COPALCHI</t>
  </si>
  <si>
    <t>01401</t>
  </si>
  <si>
    <t>1931</t>
  </si>
  <si>
    <t>ARTURO VOLIO JIMENEZ</t>
  </si>
  <si>
    <t>1831</t>
  </si>
  <si>
    <t>FELIX MATA VALLE</t>
  </si>
  <si>
    <t>1749</t>
  </si>
  <si>
    <t>02147</t>
  </si>
  <si>
    <t>1765</t>
  </si>
  <si>
    <t>01889</t>
  </si>
  <si>
    <t>1768</t>
  </si>
  <si>
    <t>GUAYABAL</t>
  </si>
  <si>
    <t>1781</t>
  </si>
  <si>
    <t>SAN CRISTOBAL NORTE</t>
  </si>
  <si>
    <t>01459</t>
  </si>
  <si>
    <t>1784</t>
  </si>
  <si>
    <t>01461</t>
  </si>
  <si>
    <t>1814</t>
  </si>
  <si>
    <t>JUAN MANUEL MONGE CEDEÑO</t>
  </si>
  <si>
    <t>02148</t>
  </si>
  <si>
    <t>1842</t>
  </si>
  <si>
    <t>PALO VERDE</t>
  </si>
  <si>
    <t>02789</t>
  </si>
  <si>
    <t>1840</t>
  </si>
  <si>
    <t>JOSEFA CALDERON NARANJO</t>
  </si>
  <si>
    <t>ARTURO CARDENAS CARAVACA</t>
  </si>
  <si>
    <t>02341</t>
  </si>
  <si>
    <t>1893</t>
  </si>
  <si>
    <t>01415</t>
  </si>
  <si>
    <t>1908</t>
  </si>
  <si>
    <t>REPUBLICA DE BRASIL</t>
  </si>
  <si>
    <t>01416</t>
  </si>
  <si>
    <t>1916</t>
  </si>
  <si>
    <t>VARA DEL ROBLE</t>
  </si>
  <si>
    <t>02149</t>
  </si>
  <si>
    <t>1932</t>
  </si>
  <si>
    <t>JAPON</t>
  </si>
  <si>
    <t>EL HIGUITO</t>
  </si>
  <si>
    <t>01418</t>
  </si>
  <si>
    <t>01419</t>
  </si>
  <si>
    <t>1912</t>
  </si>
  <si>
    <t>JUAN RAMIREZ RAMIREZ</t>
  </si>
  <si>
    <t>01420</t>
  </si>
  <si>
    <t>ROXANA</t>
  </si>
  <si>
    <t>01421</t>
  </si>
  <si>
    <t>1793</t>
  </si>
  <si>
    <t>01462</t>
  </si>
  <si>
    <t>1816</t>
  </si>
  <si>
    <t>LA ESTRELLA</t>
  </si>
  <si>
    <t>1853</t>
  </si>
  <si>
    <t>MARIANO GUARDIA CARAZO</t>
  </si>
  <si>
    <t>1763</t>
  </si>
  <si>
    <t>LA ASUNCION</t>
  </si>
  <si>
    <t>1926</t>
  </si>
  <si>
    <t>MARCIA AGUILAR VALVERDE</t>
  </si>
  <si>
    <t>01426</t>
  </si>
  <si>
    <t>1876</t>
  </si>
  <si>
    <t>CARLOS LUIS VALVERDE VEGA</t>
  </si>
  <si>
    <t>01427</t>
  </si>
  <si>
    <t>1764</t>
  </si>
  <si>
    <t>ENCARNACION GAMBOA PIEDRA</t>
  </si>
  <si>
    <t>YORLENY JIMENEZ AGUILAR</t>
  </si>
  <si>
    <t>01429</t>
  </si>
  <si>
    <t>1808</t>
  </si>
  <si>
    <t>ALBERTO GONZALEZ SOTO</t>
  </si>
  <si>
    <t>SILVIA GARITA MORA</t>
  </si>
  <si>
    <t>01430</t>
  </si>
  <si>
    <t>1825</t>
  </si>
  <si>
    <t>LLANO GRANDE - PACAYAS</t>
  </si>
  <si>
    <t>LIGIA CARTIN REDONDO</t>
  </si>
  <si>
    <t>01521</t>
  </si>
  <si>
    <t>01431</t>
  </si>
  <si>
    <t>1848</t>
  </si>
  <si>
    <t>RAMON AGUILAR FERNANDEZ</t>
  </si>
  <si>
    <t>01747</t>
  </si>
  <si>
    <t>01432</t>
  </si>
  <si>
    <t>1851</t>
  </si>
  <si>
    <t>MANUEL AVILA CAMACHO</t>
  </si>
  <si>
    <t>01433</t>
  </si>
  <si>
    <t>1864</t>
  </si>
  <si>
    <t>MARJORIE BARQUERO GONZALEZ</t>
  </si>
  <si>
    <t>01544</t>
  </si>
  <si>
    <t>1873</t>
  </si>
  <si>
    <t>01861</t>
  </si>
  <si>
    <t>01435</t>
  </si>
  <si>
    <t>1879</t>
  </si>
  <si>
    <t>EMILIO ROBERT BROUCA</t>
  </si>
  <si>
    <t>01863</t>
  </si>
  <si>
    <t>01436</t>
  </si>
  <si>
    <t>1886</t>
  </si>
  <si>
    <t>01731</t>
  </si>
  <si>
    <t>01437</t>
  </si>
  <si>
    <t>1896</t>
  </si>
  <si>
    <t>JULIO SANCHO JIMENEZ</t>
  </si>
  <si>
    <t>1901</t>
  </si>
  <si>
    <t>01865</t>
  </si>
  <si>
    <t>1838</t>
  </si>
  <si>
    <t>1780</t>
  </si>
  <si>
    <t>1782</t>
  </si>
  <si>
    <t>1824</t>
  </si>
  <si>
    <t>1773</t>
  </si>
  <si>
    <t>1743</t>
  </si>
  <si>
    <t>PASTOR BARQUERO OBANDO</t>
  </si>
  <si>
    <t>1788</t>
  </si>
  <si>
    <t>01448</t>
  </si>
  <si>
    <t>1911</t>
  </si>
  <si>
    <t>MANUEL DE JESUS JIMENEZ</t>
  </si>
  <si>
    <t>1898</t>
  </si>
  <si>
    <t>1906</t>
  </si>
  <si>
    <t>SAN RAFAEL DE IRAZU</t>
  </si>
  <si>
    <t>IVONNE SANABRIA MATA</t>
  </si>
  <si>
    <t>02666</t>
  </si>
  <si>
    <t>3599</t>
  </si>
  <si>
    <t>AGUA FRÍA</t>
  </si>
  <si>
    <t>02892</t>
  </si>
  <si>
    <t>1826</t>
  </si>
  <si>
    <t>LOAIZA</t>
  </si>
  <si>
    <t>01542</t>
  </si>
  <si>
    <t>1860</t>
  </si>
  <si>
    <t>01498</t>
  </si>
  <si>
    <t>1739</t>
  </si>
  <si>
    <t>RIO REGADO</t>
  </si>
  <si>
    <t>LUIS QUESADA MENDEZ</t>
  </si>
  <si>
    <t>01494</t>
  </si>
  <si>
    <t>1806</t>
  </si>
  <si>
    <t>JOSE MARIA LORIA VEGA</t>
  </si>
  <si>
    <t>01545</t>
  </si>
  <si>
    <t>1818</t>
  </si>
  <si>
    <t>01496</t>
  </si>
  <si>
    <t>1729</t>
  </si>
  <si>
    <t>01469</t>
  </si>
  <si>
    <t>01460</t>
  </si>
  <si>
    <t>1800</t>
  </si>
  <si>
    <t>OTTO MORA PEREZ</t>
  </si>
  <si>
    <t>01495</t>
  </si>
  <si>
    <t>1872</t>
  </si>
  <si>
    <t>RAUL GRANADOS GONZALEZ</t>
  </si>
  <si>
    <t>ROXANA ALVARADO GOMEZ</t>
  </si>
  <si>
    <t>01872</t>
  </si>
  <si>
    <t>1914</t>
  </si>
  <si>
    <t>CLEMENTE AVENDAÑO SAENZ</t>
  </si>
  <si>
    <t>01546</t>
  </si>
  <si>
    <t>1915</t>
  </si>
  <si>
    <t>URASCA</t>
  </si>
  <si>
    <t>1930</t>
  </si>
  <si>
    <t>WILLIAM BRENES FONSECA</t>
  </si>
  <si>
    <t>1755</t>
  </si>
  <si>
    <t>VICENTE LACHNER SANDOVAL</t>
  </si>
  <si>
    <t>1759</t>
  </si>
  <si>
    <t>FLORENCIO DEL CASTILLO</t>
  </si>
  <si>
    <t>01467</t>
  </si>
  <si>
    <t>1845</t>
  </si>
  <si>
    <t>JOSE LIENDO Y GOICOECHEA</t>
  </si>
  <si>
    <t>01468</t>
  </si>
  <si>
    <t>1797</t>
  </si>
  <si>
    <t>ALVARO ESQUIVEL BONILLA</t>
  </si>
  <si>
    <t>OROSI</t>
  </si>
  <si>
    <t>1846</t>
  </si>
  <si>
    <t>1899</t>
  </si>
  <si>
    <t>MIGUEL PICADO BARQUERO</t>
  </si>
  <si>
    <t>CARLOS BRENES SERRANO</t>
  </si>
  <si>
    <t>1770</t>
  </si>
  <si>
    <t>LUIS CRUZ MEZA</t>
  </si>
  <si>
    <t>1836</t>
  </si>
  <si>
    <t>1843</t>
  </si>
  <si>
    <t>PALOMO</t>
  </si>
  <si>
    <t>1752</t>
  </si>
  <si>
    <t>RESCATE DE UJARRAS</t>
  </si>
  <si>
    <t>SILVIA ASTUA QUESADA</t>
  </si>
  <si>
    <t>1730</t>
  </si>
  <si>
    <t>ALTO DE ARAYA</t>
  </si>
  <si>
    <t>FERNANDO CORDERO SANDOVAL</t>
  </si>
  <si>
    <t>01885</t>
  </si>
  <si>
    <t>1822</t>
  </si>
  <si>
    <t>MARIO PACHECO SAENZ</t>
  </si>
  <si>
    <t>02343</t>
  </si>
  <si>
    <t>01547</t>
  </si>
  <si>
    <t>01478</t>
  </si>
  <si>
    <t>1854</t>
  </si>
  <si>
    <t>PURISIL</t>
  </si>
  <si>
    <t>01497</t>
  </si>
  <si>
    <t>1726</t>
  </si>
  <si>
    <t>CALLE MESEN</t>
  </si>
  <si>
    <t>SHIRLEY MELENDEZ LOBO</t>
  </si>
  <si>
    <t>01641</t>
  </si>
  <si>
    <t>1894</t>
  </si>
  <si>
    <t>BARRIO EL CARMEN</t>
  </si>
  <si>
    <t>01646</t>
  </si>
  <si>
    <t>1900</t>
  </si>
  <si>
    <t>SANTIAGO DEL MONTE</t>
  </si>
  <si>
    <t>XINIA GUZMAN CONEJO</t>
  </si>
  <si>
    <t>01518</t>
  </si>
  <si>
    <t>1921</t>
  </si>
  <si>
    <t>QUEBRADA DEL FIERRO</t>
  </si>
  <si>
    <t>1767</t>
  </si>
  <si>
    <t>01485</t>
  </si>
  <si>
    <t>1880</t>
  </si>
  <si>
    <t>1891</t>
  </si>
  <si>
    <t>ABRAHAM VARGAS CHAVES</t>
  </si>
  <si>
    <t>1783</t>
  </si>
  <si>
    <t>YERBABUENA</t>
  </si>
  <si>
    <t>1866</t>
  </si>
  <si>
    <t>RICARDO ANDRE STRAUSS</t>
  </si>
  <si>
    <t>01644</t>
  </si>
  <si>
    <t>1890</t>
  </si>
  <si>
    <t>NIDIA GUZMAN CONEJO</t>
  </si>
  <si>
    <t>01642</t>
  </si>
  <si>
    <t>1787</t>
  </si>
  <si>
    <t>MOISES COTO FERNANDEZ</t>
  </si>
  <si>
    <t>1871</t>
  </si>
  <si>
    <t>1776</t>
  </si>
  <si>
    <t>FERNANDO TERAN VALLS</t>
  </si>
  <si>
    <t>TRES RIOS</t>
  </si>
  <si>
    <t>1981</t>
  </si>
  <si>
    <t>TURRIALBA</t>
  </si>
  <si>
    <t>1982</t>
  </si>
  <si>
    <t>EL HUMO</t>
  </si>
  <si>
    <t>01890</t>
  </si>
  <si>
    <t>1985</t>
  </si>
  <si>
    <t>EL SITIO</t>
  </si>
  <si>
    <t>01551</t>
  </si>
  <si>
    <t>3613</t>
  </si>
  <si>
    <t>LONDRES</t>
  </si>
  <si>
    <t>02529</t>
  </si>
  <si>
    <t>2012</t>
  </si>
  <si>
    <t>JONY GAMBOA SANABRIA</t>
  </si>
  <si>
    <t>2050</t>
  </si>
  <si>
    <t>EDUARDO PERALTA JIMENEZ</t>
  </si>
  <si>
    <t>2023</t>
  </si>
  <si>
    <t>ORIENTE</t>
  </si>
  <si>
    <t>02754</t>
  </si>
  <si>
    <t>2053</t>
  </si>
  <si>
    <t>LA VICTORIA</t>
  </si>
  <si>
    <t>1998</t>
  </si>
  <si>
    <t>CECILIO LINDO MORALES</t>
  </si>
  <si>
    <t>2030</t>
  </si>
  <si>
    <t>2034</t>
  </si>
  <si>
    <t>03173</t>
  </si>
  <si>
    <t>1953</t>
  </si>
  <si>
    <t>02426</t>
  </si>
  <si>
    <t>01509</t>
  </si>
  <si>
    <t>2001</t>
  </si>
  <si>
    <t>MARIA DELIA FALLAS MATA</t>
  </si>
  <si>
    <t>01953</t>
  </si>
  <si>
    <t>2018</t>
  </si>
  <si>
    <t>MANUEL JIMENEZ DE LA GUARDIA</t>
  </si>
  <si>
    <t>1973</t>
  </si>
  <si>
    <t>DOMINICA</t>
  </si>
  <si>
    <t>1942</t>
  </si>
  <si>
    <t>AZUL</t>
  </si>
  <si>
    <t>VICTOR ROMERO JIMENEZ</t>
  </si>
  <si>
    <t>1961</t>
  </si>
  <si>
    <t>FRANCISCO BONILLA WEPOL</t>
  </si>
  <si>
    <t>EVELYN ZAMORA HERRERA</t>
  </si>
  <si>
    <t>02941</t>
  </si>
  <si>
    <t>1935</t>
  </si>
  <si>
    <t>02108</t>
  </si>
  <si>
    <t>1983</t>
  </si>
  <si>
    <t>01519</t>
  </si>
  <si>
    <t>LA ESMERALDA</t>
  </si>
  <si>
    <t>02119</t>
  </si>
  <si>
    <t>2003</t>
  </si>
  <si>
    <t>LA MARGOT</t>
  </si>
  <si>
    <t>2022</t>
  </si>
  <si>
    <t>NUESTRA SEÑORA DE SION</t>
  </si>
  <si>
    <t>2021</t>
  </si>
  <si>
    <t>JUANA DENNIS VIVES</t>
  </si>
  <si>
    <t>01891</t>
  </si>
  <si>
    <t>01526</t>
  </si>
  <si>
    <t>2040</t>
  </si>
  <si>
    <t>01755</t>
  </si>
  <si>
    <t>2014</t>
  </si>
  <si>
    <t>MARIANO CORTES CORTES</t>
  </si>
  <si>
    <t>1988</t>
  </si>
  <si>
    <t>2039</t>
  </si>
  <si>
    <t>RAFAEL FUENTES PIEDRA</t>
  </si>
  <si>
    <t>02667</t>
  </si>
  <si>
    <t>01531</t>
  </si>
  <si>
    <t>2009</t>
  </si>
  <si>
    <t>LAS AMERICAS</t>
  </si>
  <si>
    <t>01532</t>
  </si>
  <si>
    <t>LAS PAVAS</t>
  </si>
  <si>
    <t>1957</t>
  </si>
  <si>
    <t>CHITARIA</t>
  </si>
  <si>
    <t>LIDIA SANDOVAL MORA</t>
  </si>
  <si>
    <t>1972</t>
  </si>
  <si>
    <t>RAFAEL ARAYA SEGURA</t>
  </si>
  <si>
    <t>1984</t>
  </si>
  <si>
    <t>1987</t>
  </si>
  <si>
    <t>ESLABON</t>
  </si>
  <si>
    <t>MARIBEL GONZALEZ VARGAS</t>
  </si>
  <si>
    <t>1949</t>
  </si>
  <si>
    <t>CANADA</t>
  </si>
  <si>
    <t>2006</t>
  </si>
  <si>
    <t>RODOLFO HERZOG MULLER</t>
  </si>
  <si>
    <t>2010</t>
  </si>
  <si>
    <t>LAS COLONIAS</t>
  </si>
  <si>
    <t>01892</t>
  </si>
  <si>
    <t>PERALTA</t>
  </si>
  <si>
    <t>2024</t>
  </si>
  <si>
    <t>PACAYITAS</t>
  </si>
  <si>
    <t>2061</t>
  </si>
  <si>
    <t>01893</t>
  </si>
  <si>
    <t>1994</t>
  </si>
  <si>
    <t>JABILLOS</t>
  </si>
  <si>
    <t>2016</t>
  </si>
  <si>
    <t>FLORINDA SALMERON ACUÑA</t>
  </si>
  <si>
    <t>2029</t>
  </si>
  <si>
    <t>BLAS SOLANO PEREZ</t>
  </si>
  <si>
    <t>LORENA MORA PEREZ</t>
  </si>
  <si>
    <t>1937</t>
  </si>
  <si>
    <t>AQUIARES</t>
  </si>
  <si>
    <t>1943</t>
  </si>
  <si>
    <t>CARLOS LUIS CASTRO ARCE</t>
  </si>
  <si>
    <t>01552</t>
  </si>
  <si>
    <t>1959</t>
  </si>
  <si>
    <t>CIMARRON</t>
  </si>
  <si>
    <t>01553</t>
  </si>
  <si>
    <t>01554</t>
  </si>
  <si>
    <t>1971</t>
  </si>
  <si>
    <t>01570</t>
  </si>
  <si>
    <t>01555</t>
  </si>
  <si>
    <t>1975</t>
  </si>
  <si>
    <t>2027</t>
  </si>
  <si>
    <t>2036</t>
  </si>
  <si>
    <t>2047</t>
  </si>
  <si>
    <t>MANOLO A. BOGANTES BOLAÑOS</t>
  </si>
  <si>
    <t>2048</t>
  </si>
  <si>
    <t>SILVIA QUESADA BERNINI</t>
  </si>
  <si>
    <t>2042</t>
  </si>
  <si>
    <t>ALCIDES CAMPOS SOLANO</t>
  </si>
  <si>
    <t>02939</t>
  </si>
  <si>
    <t>01565</t>
  </si>
  <si>
    <t>1940</t>
  </si>
  <si>
    <t>GLADYS CASASOLA ALFARO</t>
  </si>
  <si>
    <t>01572</t>
  </si>
  <si>
    <t>2049</t>
  </si>
  <si>
    <t>EL TORITO</t>
  </si>
  <si>
    <t>1960</t>
  </si>
  <si>
    <t>COLONIA DE GUAYABO</t>
  </si>
  <si>
    <t>ALEXANDER ASTORGA SOLIS</t>
  </si>
  <si>
    <t>02109</t>
  </si>
  <si>
    <t>2052</t>
  </si>
  <si>
    <t>VERBENA SUR</t>
  </si>
  <si>
    <t>01569</t>
  </si>
  <si>
    <t>2031</t>
  </si>
  <si>
    <t>2062</t>
  </si>
  <si>
    <t>01919</t>
  </si>
  <si>
    <t>01573</t>
  </si>
  <si>
    <t>2004</t>
  </si>
  <si>
    <t>2044</t>
  </si>
  <si>
    <t>01575</t>
  </si>
  <si>
    <t>1939</t>
  </si>
  <si>
    <t>01577</t>
  </si>
  <si>
    <t>1990</t>
  </si>
  <si>
    <t>GRANO DE ORO</t>
  </si>
  <si>
    <t>02111</t>
  </si>
  <si>
    <t>01578</t>
  </si>
  <si>
    <t>1997</t>
  </si>
  <si>
    <t>JICOTEA</t>
  </si>
  <si>
    <t>TAYUTIC</t>
  </si>
  <si>
    <t>MARIANA NAJERA FUENTES</t>
  </si>
  <si>
    <t>01579</t>
  </si>
  <si>
    <t>2002</t>
  </si>
  <si>
    <t>01580</t>
  </si>
  <si>
    <t>01581</t>
  </si>
  <si>
    <t>2032</t>
  </si>
  <si>
    <t>1944</t>
  </si>
  <si>
    <t>JÄKUI</t>
  </si>
  <si>
    <t>03020</t>
  </si>
  <si>
    <t>01586</t>
  </si>
  <si>
    <t>01587</t>
  </si>
  <si>
    <t>1947</t>
  </si>
  <si>
    <t>SANTISIMA TRINIDAD</t>
  </si>
  <si>
    <t>JORGE MEJIA SEQUEIRA</t>
  </si>
  <si>
    <t>02474</t>
  </si>
  <si>
    <t>01662</t>
  </si>
  <si>
    <t>1958</t>
  </si>
  <si>
    <t>CIEN MANZANAS</t>
  </si>
  <si>
    <t>01592</t>
  </si>
  <si>
    <t>2038</t>
  </si>
  <si>
    <t>03111</t>
  </si>
  <si>
    <t>01593</t>
  </si>
  <si>
    <t>01664</t>
  </si>
  <si>
    <t>01594</t>
  </si>
  <si>
    <t>1945</t>
  </si>
  <si>
    <t>03122</t>
  </si>
  <si>
    <t>2051</t>
  </si>
  <si>
    <t>01596</t>
  </si>
  <si>
    <t>01597</t>
  </si>
  <si>
    <t>2081</t>
  </si>
  <si>
    <t>01598</t>
  </si>
  <si>
    <t>01599</t>
  </si>
  <si>
    <t>2156</t>
  </si>
  <si>
    <t>JOAQUÍN LIZANO GUTIÉRREZ</t>
  </si>
  <si>
    <t>02152</t>
  </si>
  <si>
    <t>01600</t>
  </si>
  <si>
    <t>2235</t>
  </si>
  <si>
    <t>01601</t>
  </si>
  <si>
    <t>2109</t>
  </si>
  <si>
    <t>BRAULIO MORALES CERVANTES</t>
  </si>
  <si>
    <t>01602</t>
  </si>
  <si>
    <t>01603</t>
  </si>
  <si>
    <t>2157</t>
  </si>
  <si>
    <t>LA PUEBLA</t>
  </si>
  <si>
    <t>01604</t>
  </si>
  <si>
    <t>2122</t>
  </si>
  <si>
    <t>01605</t>
  </si>
  <si>
    <t>2139</t>
  </si>
  <si>
    <t>LA GRAN SAMARIA</t>
  </si>
  <si>
    <t>01606</t>
  </si>
  <si>
    <t>2178</t>
  </si>
  <si>
    <t>I.M.A.S. DE ULLOA</t>
  </si>
  <si>
    <t>ULLOA</t>
  </si>
  <si>
    <t>2247</t>
  </si>
  <si>
    <t>BAJO DEL VIRILLA</t>
  </si>
  <si>
    <t>ENRIQUE CHAVES BENAVIDES</t>
  </si>
  <si>
    <t>02909</t>
  </si>
  <si>
    <t>02328</t>
  </si>
  <si>
    <t>2226</t>
  </si>
  <si>
    <t>VILLALOBOS</t>
  </si>
  <si>
    <t>LAGUNILLA</t>
  </si>
  <si>
    <t>2147</t>
  </si>
  <si>
    <t>2138</t>
  </si>
  <si>
    <t>ANA ELEIDA ARGUEDAS BEITA</t>
  </si>
  <si>
    <t>2174</t>
  </si>
  <si>
    <t>2248</t>
  </si>
  <si>
    <t>ROXANA LOBO CORDERO</t>
  </si>
  <si>
    <t>2129</t>
  </si>
  <si>
    <t>2135</t>
  </si>
  <si>
    <t>2197</t>
  </si>
  <si>
    <t>WILSON BARRANTES GONZÁLEZ</t>
  </si>
  <si>
    <t>2063</t>
  </si>
  <si>
    <t>01620</t>
  </si>
  <si>
    <t>2087</t>
  </si>
  <si>
    <t>ALFREDO GONZÁLEZ FLORES</t>
  </si>
  <si>
    <t>2171</t>
  </si>
  <si>
    <t>LOS CARTAGOS</t>
  </si>
  <si>
    <t>01805</t>
  </si>
  <si>
    <t>2172</t>
  </si>
  <si>
    <t>ANICETO ESQUIVEL SÁENZ</t>
  </si>
  <si>
    <t>1498</t>
  </si>
  <si>
    <t>VILLA MARIA</t>
  </si>
  <si>
    <t>CLARIBEL GAMBOA ARAYA</t>
  </si>
  <si>
    <t>2229</t>
  </si>
  <si>
    <t>RODOLFO PETERS SCHEIDER</t>
  </si>
  <si>
    <t>01678</t>
  </si>
  <si>
    <t>2164</t>
  </si>
  <si>
    <t>LLORENTE DE FLORES</t>
  </si>
  <si>
    <t>2103</t>
  </si>
  <si>
    <t>ALFREDO VOLIO JIMÉNEZ</t>
  </si>
  <si>
    <t>2192</t>
  </si>
  <si>
    <t>2098</t>
  </si>
  <si>
    <t>RAMÓN BARRANTES HERRERA</t>
  </si>
  <si>
    <t>2155</t>
  </si>
  <si>
    <t>2159</t>
  </si>
  <si>
    <t>FIDEL CHAVES MURILLO</t>
  </si>
  <si>
    <t>BELEN</t>
  </si>
  <si>
    <t>2084</t>
  </si>
  <si>
    <t>ASUNCION</t>
  </si>
  <si>
    <t>2152</t>
  </si>
  <si>
    <t>2223</t>
  </si>
  <si>
    <t>ELISA SOTO JIMÉNEZ</t>
  </si>
  <si>
    <t>1605</t>
  </si>
  <si>
    <t>LUIS FERNANDO MORA ZELEDON</t>
  </si>
  <si>
    <t>02996</t>
  </si>
  <si>
    <t>02567</t>
  </si>
  <si>
    <t>2214</t>
  </si>
  <si>
    <t>2131</t>
  </si>
  <si>
    <t>2068</t>
  </si>
  <si>
    <t>2146</t>
  </si>
  <si>
    <t>ALBERTO PANIAGUA CHAVARRÍA</t>
  </si>
  <si>
    <t>2112</t>
  </si>
  <si>
    <t>ENRIQUE STRACHAN</t>
  </si>
  <si>
    <t>2176</t>
  </si>
  <si>
    <t>2182</t>
  </si>
  <si>
    <t>PORROSATÍ</t>
  </si>
  <si>
    <t>FLORIBEL TORRES ALFARO</t>
  </si>
  <si>
    <t>02750</t>
  </si>
  <si>
    <t>2202</t>
  </si>
  <si>
    <t>XINIA VARGAS JIMÉNEZ</t>
  </si>
  <si>
    <t>01647</t>
  </si>
  <si>
    <t>2217</t>
  </si>
  <si>
    <t>GINNETH HERNANDEZ DIAZ</t>
  </si>
  <si>
    <t>01648</t>
  </si>
  <si>
    <t>2208</t>
  </si>
  <si>
    <t>01649</t>
  </si>
  <si>
    <t>2067</t>
  </si>
  <si>
    <t>01650</t>
  </si>
  <si>
    <t>01651</t>
  </si>
  <si>
    <t>2169</t>
  </si>
  <si>
    <t>2224</t>
  </si>
  <si>
    <t>01655</t>
  </si>
  <si>
    <t>2175</t>
  </si>
  <si>
    <t>EL MONTECITO</t>
  </si>
  <si>
    <t>2162</t>
  </si>
  <si>
    <t>GUISELLE CALDERON VIQUEZ</t>
  </si>
  <si>
    <t>01657</t>
  </si>
  <si>
    <t>2249</t>
  </si>
  <si>
    <t>MIGUEL AGUILAR BONILLA</t>
  </si>
  <si>
    <t>01658</t>
  </si>
  <si>
    <t>2187</t>
  </si>
  <si>
    <t>PUENTE SALAS</t>
  </si>
  <si>
    <t>01659</t>
  </si>
  <si>
    <t>2096</t>
  </si>
  <si>
    <t>MANUEL CAMACHO HERNÁNDEZ</t>
  </si>
  <si>
    <t>01660</t>
  </si>
  <si>
    <t>2205</t>
  </si>
  <si>
    <t>01814</t>
  </si>
  <si>
    <t>01661</t>
  </si>
  <si>
    <t>2130</t>
  </si>
  <si>
    <t>2110</t>
  </si>
  <si>
    <t>EL PALENQUE</t>
  </si>
  <si>
    <t>2094</t>
  </si>
  <si>
    <t>01665</t>
  </si>
  <si>
    <t>2105</t>
  </si>
  <si>
    <t>BARRIO EL SOCORRO</t>
  </si>
  <si>
    <t>2117</t>
  </si>
  <si>
    <t>CASTILLA</t>
  </si>
  <si>
    <t>FRANCINE CESPEDES RODRIGUEZ</t>
  </si>
  <si>
    <t>2128</t>
  </si>
  <si>
    <t>3692</t>
  </si>
  <si>
    <t>02379</t>
  </si>
  <si>
    <t>02528</t>
  </si>
  <si>
    <t>01669</t>
  </si>
  <si>
    <t>2173</t>
  </si>
  <si>
    <t>02401</t>
  </si>
  <si>
    <t>2219</t>
  </si>
  <si>
    <t>2203</t>
  </si>
  <si>
    <t>01674</t>
  </si>
  <si>
    <t>2206</t>
  </si>
  <si>
    <t>2100</t>
  </si>
  <si>
    <t>LA COOPERATIVA</t>
  </si>
  <si>
    <t>2133</t>
  </si>
  <si>
    <t>2204</t>
  </si>
  <si>
    <t>SAN LUIS GONZAGA</t>
  </si>
  <si>
    <t>2207</t>
  </si>
  <si>
    <t>01680</t>
  </si>
  <si>
    <t>0338</t>
  </si>
  <si>
    <t>2144</t>
  </si>
  <si>
    <t>01682</t>
  </si>
  <si>
    <t>2190</t>
  </si>
  <si>
    <t>01683</t>
  </si>
  <si>
    <t>2218</t>
  </si>
  <si>
    <t>ARGENTINA RODRIGUEZ JIMENEZ</t>
  </si>
  <si>
    <t>01684</t>
  </si>
  <si>
    <t>2220</t>
  </si>
  <si>
    <t>4981</t>
  </si>
  <si>
    <t>PATRICIA SOLANO SALAZAR</t>
  </si>
  <si>
    <t>2093</t>
  </si>
  <si>
    <t>2113</t>
  </si>
  <si>
    <t>ESTERO GRANDE</t>
  </si>
  <si>
    <t>02334</t>
  </si>
  <si>
    <t>2151</t>
  </si>
  <si>
    <t>KAY RICA</t>
  </si>
  <si>
    <t>BELISA SOTO ALFARO</t>
  </si>
  <si>
    <t>01691</t>
  </si>
  <si>
    <t>2181</t>
  </si>
  <si>
    <t>LAS PALMITAS</t>
  </si>
  <si>
    <t>2186</t>
  </si>
  <si>
    <t>01830</t>
  </si>
  <si>
    <t>01991</t>
  </si>
  <si>
    <t>01694</t>
  </si>
  <si>
    <t>2213</t>
  </si>
  <si>
    <t>01695</t>
  </si>
  <si>
    <t>2246</t>
  </si>
  <si>
    <t>01752</t>
  </si>
  <si>
    <t>01696</t>
  </si>
  <si>
    <t>2183</t>
  </si>
  <si>
    <t>01698</t>
  </si>
  <si>
    <t>2137</t>
  </si>
  <si>
    <t>I.D.A. LA GATA</t>
  </si>
  <si>
    <t>03037</t>
  </si>
  <si>
    <t>01699</t>
  </si>
  <si>
    <t>2234</t>
  </si>
  <si>
    <t>01701</t>
  </si>
  <si>
    <t>2148</t>
  </si>
  <si>
    <t>SANDRA VILLEGAS VILLEGAS</t>
  </si>
  <si>
    <t>02676</t>
  </si>
  <si>
    <t>01703</t>
  </si>
  <si>
    <t>1750</t>
  </si>
  <si>
    <t>CASAMATA</t>
  </si>
  <si>
    <t>2225</t>
  </si>
  <si>
    <t>01873</t>
  </si>
  <si>
    <t>2163</t>
  </si>
  <si>
    <t>02157</t>
  </si>
  <si>
    <t>2115</t>
  </si>
  <si>
    <t>I.D.A. LINDO SOL</t>
  </si>
  <si>
    <t>LAS MARIAS</t>
  </si>
  <si>
    <t>03073</t>
  </si>
  <si>
    <t>01709</t>
  </si>
  <si>
    <t>01710</t>
  </si>
  <si>
    <t>2227</t>
  </si>
  <si>
    <t>CLAUDIO LARA CAMPOS</t>
  </si>
  <si>
    <t>01713</t>
  </si>
  <si>
    <t>01714</t>
  </si>
  <si>
    <t>2193</t>
  </si>
  <si>
    <t>SAN RAFAEL DE VARA BLANCA</t>
  </si>
  <si>
    <t>02158</t>
  </si>
  <si>
    <t>1753</t>
  </si>
  <si>
    <t>MARICEL CORDERO FERNANDEZ</t>
  </si>
  <si>
    <t>2118</t>
  </si>
  <si>
    <t>02646</t>
  </si>
  <si>
    <t>2180</t>
  </si>
  <si>
    <t>2064</t>
  </si>
  <si>
    <t>TICARI</t>
  </si>
  <si>
    <t>01725</t>
  </si>
  <si>
    <t>2123</t>
  </si>
  <si>
    <t>01726</t>
  </si>
  <si>
    <t>01727</t>
  </si>
  <si>
    <t>2134</t>
  </si>
  <si>
    <t>2082</t>
  </si>
  <si>
    <t>COLONIA NAZARETH</t>
  </si>
  <si>
    <t>03038</t>
  </si>
  <si>
    <t>2158</t>
  </si>
  <si>
    <t>FINCA DOS</t>
  </si>
  <si>
    <t>2099</t>
  </si>
  <si>
    <t>01732</t>
  </si>
  <si>
    <t>FINCA AGUA</t>
  </si>
  <si>
    <t>2119</t>
  </si>
  <si>
    <t>03078</t>
  </si>
  <si>
    <t>2238</t>
  </si>
  <si>
    <t>FINCA OCHO</t>
  </si>
  <si>
    <t>ROCIO PICADO AZOFEIFA</t>
  </si>
  <si>
    <t>2120</t>
  </si>
  <si>
    <t>FLAMINIA</t>
  </si>
  <si>
    <t>2240</t>
  </si>
  <si>
    <t>2143</t>
  </si>
  <si>
    <t>SAN BERNARDINO</t>
  </si>
  <si>
    <t>ODILLIE ROJAS LOPEZ</t>
  </si>
  <si>
    <t>02505</t>
  </si>
  <si>
    <t>01993</t>
  </si>
  <si>
    <t>2111</t>
  </si>
  <si>
    <t>2126</t>
  </si>
  <si>
    <t>COLONIA VILLALOBOS</t>
  </si>
  <si>
    <t>01741</t>
  </si>
  <si>
    <t>2161</t>
  </si>
  <si>
    <t>I.D.A. HUETAR</t>
  </si>
  <si>
    <t>2160</t>
  </si>
  <si>
    <t>01878</t>
  </si>
  <si>
    <t>2233</t>
  </si>
  <si>
    <t>02674</t>
  </si>
  <si>
    <t>01992</t>
  </si>
  <si>
    <t>2239</t>
  </si>
  <si>
    <t>FINCA DIEZ</t>
  </si>
  <si>
    <t>GREIVIN ALVAREZ JIMENEZ</t>
  </si>
  <si>
    <t>2236</t>
  </si>
  <si>
    <t>FINCA SEIS</t>
  </si>
  <si>
    <t>2142</t>
  </si>
  <si>
    <t>I.D.A. EL PALMAR</t>
  </si>
  <si>
    <t>03140</t>
  </si>
  <si>
    <t>2232</t>
  </si>
  <si>
    <t>FINCA UNO</t>
  </si>
  <si>
    <t>2245</t>
  </si>
  <si>
    <t>FINCA ONCE</t>
  </si>
  <si>
    <t>2237</t>
  </si>
  <si>
    <t>FINCA CUATRO</t>
  </si>
  <si>
    <t>2242</t>
  </si>
  <si>
    <t>FINCA TRES</t>
  </si>
  <si>
    <t>SONIA TREJOS MORALES</t>
  </si>
  <si>
    <t>2243</t>
  </si>
  <si>
    <t>FINCA CINCO</t>
  </si>
  <si>
    <t>GIOCONDA ULATE ESPINOZA</t>
  </si>
  <si>
    <t>3794</t>
  </si>
  <si>
    <t>PORFIRIO RUIZ NAVARRO</t>
  </si>
  <si>
    <t>EMEL GUTIERREZ CONTRERAS</t>
  </si>
  <si>
    <t>01753</t>
  </si>
  <si>
    <t>3826</t>
  </si>
  <si>
    <t>COLONIA BLANCA</t>
  </si>
  <si>
    <t>01934</t>
  </si>
  <si>
    <t>3836</t>
  </si>
  <si>
    <t>COLONIA LA LIBERTAD</t>
  </si>
  <si>
    <t>02166</t>
  </si>
  <si>
    <t>01836</t>
  </si>
  <si>
    <t>01756</t>
  </si>
  <si>
    <t>01839</t>
  </si>
  <si>
    <t>3847</t>
  </si>
  <si>
    <t>01837</t>
  </si>
  <si>
    <t>01759</t>
  </si>
  <si>
    <t>3846</t>
  </si>
  <si>
    <t>01760</t>
  </si>
  <si>
    <t>3874</t>
  </si>
  <si>
    <t>LOS CARTAGOS SUR</t>
  </si>
  <si>
    <t>ALDO CHAVARRIA VILLARREAL</t>
  </si>
  <si>
    <t>02170</t>
  </si>
  <si>
    <t>01761</t>
  </si>
  <si>
    <t>3905</t>
  </si>
  <si>
    <t>01763</t>
  </si>
  <si>
    <t>3867</t>
  </si>
  <si>
    <t>02169</t>
  </si>
  <si>
    <t>3893</t>
  </si>
  <si>
    <t>RIO NEGRO</t>
  </si>
  <si>
    <t>01935</t>
  </si>
  <si>
    <t>02090</t>
  </si>
  <si>
    <t>3840</t>
  </si>
  <si>
    <t>CUATRO BOCAS</t>
  </si>
  <si>
    <t>3863</t>
  </si>
  <si>
    <t>LAS ARMENIAS</t>
  </si>
  <si>
    <t>02317</t>
  </si>
  <si>
    <t>01936</t>
  </si>
  <si>
    <t>2256</t>
  </si>
  <si>
    <t>02437</t>
  </si>
  <si>
    <t>2275</t>
  </si>
  <si>
    <t>COLONIA BOLAÑOS</t>
  </si>
  <si>
    <t>ROSA IRIS MATARRITA DIAZ</t>
  </si>
  <si>
    <t>01772</t>
  </si>
  <si>
    <t>2277</t>
  </si>
  <si>
    <t>01856</t>
  </si>
  <si>
    <t>3818</t>
  </si>
  <si>
    <t>BRASILIA</t>
  </si>
  <si>
    <t>DOS RIOS</t>
  </si>
  <si>
    <t>01774</t>
  </si>
  <si>
    <t>3831</t>
  </si>
  <si>
    <t>I.D.A. SAN LUIS</t>
  </si>
  <si>
    <t>3813</t>
  </si>
  <si>
    <t>BIRMANIA</t>
  </si>
  <si>
    <t>2264</t>
  </si>
  <si>
    <t>GIL TABLADA COREA</t>
  </si>
  <si>
    <t>ALVARO ANTONIO GUILLEN BRICEÑO</t>
  </si>
  <si>
    <t>02023</t>
  </si>
  <si>
    <t>2281</t>
  </si>
  <si>
    <t>02022</t>
  </si>
  <si>
    <t>3843</t>
  </si>
  <si>
    <t>2286</t>
  </si>
  <si>
    <t>2297</t>
  </si>
  <si>
    <t>01857</t>
  </si>
  <si>
    <t>02483</t>
  </si>
  <si>
    <t>01783</t>
  </si>
  <si>
    <t>2298</t>
  </si>
  <si>
    <t>2293</t>
  </si>
  <si>
    <t>SALVADOR VILLAR MUÑOZ</t>
  </si>
  <si>
    <t>01788</t>
  </si>
  <si>
    <t>3879</t>
  </si>
  <si>
    <t>LOS LAURELES</t>
  </si>
  <si>
    <t>DOUGLAS BALTODANO NAVAS</t>
  </si>
  <si>
    <t>01852</t>
  </si>
  <si>
    <t>3796</t>
  </si>
  <si>
    <t>LOS PALMARES</t>
  </si>
  <si>
    <t>JUVENAL CHAVEZ BRICEÑO</t>
  </si>
  <si>
    <t>02864</t>
  </si>
  <si>
    <t>01790</t>
  </si>
  <si>
    <t>2315</t>
  </si>
  <si>
    <t>SAN DIMAS</t>
  </si>
  <si>
    <t>2254</t>
  </si>
  <si>
    <t>MAQUENCAL</t>
  </si>
  <si>
    <t>02861</t>
  </si>
  <si>
    <t>2327</t>
  </si>
  <si>
    <t>SONZAPOTE</t>
  </si>
  <si>
    <t>2278</t>
  </si>
  <si>
    <t>CUAJINIQUIL</t>
  </si>
  <si>
    <t>01797</t>
  </si>
  <si>
    <t>3814</t>
  </si>
  <si>
    <t>I.D.A. EL GAVILAN</t>
  </si>
  <si>
    <t>01798</t>
  </si>
  <si>
    <t>2300</t>
  </si>
  <si>
    <t>02021</t>
  </si>
  <si>
    <t>01799</t>
  </si>
  <si>
    <t>3815</t>
  </si>
  <si>
    <t>JOSE MANUEL HERNANDEZ CORTES</t>
  </si>
  <si>
    <t>03028</t>
  </si>
  <si>
    <t>01844</t>
  </si>
  <si>
    <t>3883</t>
  </si>
  <si>
    <t>MARIA CRISTINA PEÑA VIALES</t>
  </si>
  <si>
    <t>02726</t>
  </si>
  <si>
    <t>3927</t>
  </si>
  <si>
    <t>LA AMERICA</t>
  </si>
  <si>
    <t>XINIA CORTES PARRALES</t>
  </si>
  <si>
    <t>01854</t>
  </si>
  <si>
    <t>01803</t>
  </si>
  <si>
    <t>2321</t>
  </si>
  <si>
    <t>01804</t>
  </si>
  <si>
    <t>2304</t>
  </si>
  <si>
    <t>LOS INOCENTES</t>
  </si>
  <si>
    <t>ROSIBEL LOPEZ BLANDON</t>
  </si>
  <si>
    <t>02933</t>
  </si>
  <si>
    <t>3931</t>
  </si>
  <si>
    <t>PIEDRAS AZULES</t>
  </si>
  <si>
    <t>02393</t>
  </si>
  <si>
    <t>02485</t>
  </si>
  <si>
    <t>3926</t>
  </si>
  <si>
    <t>MAGDA CENTENO PALMA</t>
  </si>
  <si>
    <t>01853</t>
  </si>
  <si>
    <t>01813</t>
  </si>
  <si>
    <t>2323</t>
  </si>
  <si>
    <t>JESÚS DE NAZARETH</t>
  </si>
  <si>
    <t>2328</t>
  </si>
  <si>
    <t>01815</t>
  </si>
  <si>
    <t>2262</t>
  </si>
  <si>
    <t>03084</t>
  </si>
  <si>
    <t>01816</t>
  </si>
  <si>
    <t>2308</t>
  </si>
  <si>
    <t>MORACIA</t>
  </si>
  <si>
    <t>MARIO BRENES VILLALOBOS</t>
  </si>
  <si>
    <t>2274</t>
  </si>
  <si>
    <t>01818</t>
  </si>
  <si>
    <t>4989</t>
  </si>
  <si>
    <t>JULIA ACUÑA DE SOMARRIBAS</t>
  </si>
  <si>
    <t>EL SALTO</t>
  </si>
  <si>
    <t>01821</t>
  </si>
  <si>
    <t>2329</t>
  </si>
  <si>
    <t>BARRIO LA CRUZ</t>
  </si>
  <si>
    <t>CARLOS MONTOYA HUERTAS</t>
  </si>
  <si>
    <t>2299</t>
  </si>
  <si>
    <t>2282</t>
  </si>
  <si>
    <t>GUARDIA</t>
  </si>
  <si>
    <t>CURUBANDE</t>
  </si>
  <si>
    <t>2259</t>
  </si>
  <si>
    <t>BARRIO GUADALUPE</t>
  </si>
  <si>
    <t>01828</t>
  </si>
  <si>
    <t>2301</t>
  </si>
  <si>
    <t>LAS LILAS</t>
  </si>
  <si>
    <t>CAÑAS DULCES</t>
  </si>
  <si>
    <t>ALBA ROSA SOTO CERDAS</t>
  </si>
  <si>
    <t>02332</t>
  </si>
  <si>
    <t>2280</t>
  </si>
  <si>
    <t>02935</t>
  </si>
  <si>
    <t>2288</t>
  </si>
  <si>
    <t>MARCELINO GARCÍA FLAMENCO</t>
  </si>
  <si>
    <t>2263</t>
  </si>
  <si>
    <t>MARIANELA MONTOYA HUERTAS</t>
  </si>
  <si>
    <t>01859</t>
  </si>
  <si>
    <t>01834</t>
  </si>
  <si>
    <t>2292</t>
  </si>
  <si>
    <t>IRIGARAY</t>
  </si>
  <si>
    <t>01835</t>
  </si>
  <si>
    <t>2265</t>
  </si>
  <si>
    <t>2324</t>
  </si>
  <si>
    <t>EL TRIUNFO</t>
  </si>
  <si>
    <t>02677</t>
  </si>
  <si>
    <t>2330</t>
  </si>
  <si>
    <t>PELON DE LA BAJURA</t>
  </si>
  <si>
    <t>02350</t>
  </si>
  <si>
    <t>2251</t>
  </si>
  <si>
    <t>02017</t>
  </si>
  <si>
    <t>2291</t>
  </si>
  <si>
    <t>EL GUAYABO</t>
  </si>
  <si>
    <t>2296</t>
  </si>
  <si>
    <t>YADIRA MIRANDA CARRANZA</t>
  </si>
  <si>
    <t>01841</t>
  </si>
  <si>
    <t>2089</t>
  </si>
  <si>
    <t>COYOL</t>
  </si>
  <si>
    <t>01842</t>
  </si>
  <si>
    <t>2306</t>
  </si>
  <si>
    <t>MONTENEGRO</t>
  </si>
  <si>
    <t>01843</t>
  </si>
  <si>
    <t>2257</t>
  </si>
  <si>
    <t>01845</t>
  </si>
  <si>
    <t>01846</t>
  </si>
  <si>
    <t>2088</t>
  </si>
  <si>
    <t>2268</t>
  </si>
  <si>
    <t>EL ARBOLITO</t>
  </si>
  <si>
    <t>02441</t>
  </si>
  <si>
    <t>2283</t>
  </si>
  <si>
    <t>PIJIJE</t>
  </si>
  <si>
    <t>01970</t>
  </si>
  <si>
    <t>2326</t>
  </si>
  <si>
    <t>02794</t>
  </si>
  <si>
    <t>2307</t>
  </si>
  <si>
    <t>LLANOS DE CORTÉS</t>
  </si>
  <si>
    <t>02272</t>
  </si>
  <si>
    <t>2314</t>
  </si>
  <si>
    <t>SAN BERNARDO</t>
  </si>
  <si>
    <t>02018</t>
  </si>
  <si>
    <t>01858</t>
  </si>
  <si>
    <t>2408</t>
  </si>
  <si>
    <t>VIRGILIO CAAMAÑO ARAUZ</t>
  </si>
  <si>
    <t>NICOYA</t>
  </si>
  <si>
    <t>02011</t>
  </si>
  <si>
    <t>01862</t>
  </si>
  <si>
    <t>2424</t>
  </si>
  <si>
    <t>FRAY BARTOLOME DE LAS CASAS</t>
  </si>
  <si>
    <t>2430</t>
  </si>
  <si>
    <t>ARTURO SOLANO MONGE</t>
  </si>
  <si>
    <t>RIO GRANDE</t>
  </si>
  <si>
    <t>01864</t>
  </si>
  <si>
    <t>2448</t>
  </si>
  <si>
    <t>JOSE ANTONIO OBANDO ACOSTA</t>
  </si>
  <si>
    <t>02766</t>
  </si>
  <si>
    <t>01882</t>
  </si>
  <si>
    <t>2454</t>
  </si>
  <si>
    <t>20 DE MARZO DE 1856</t>
  </si>
  <si>
    <t>JENNY ALVAREZ ROSALES</t>
  </si>
  <si>
    <t>02013</t>
  </si>
  <si>
    <t>01866</t>
  </si>
  <si>
    <t>2462</t>
  </si>
  <si>
    <t>01867</t>
  </si>
  <si>
    <t>2492</t>
  </si>
  <si>
    <t>CACIQUE NICOA</t>
  </si>
  <si>
    <t>2410</t>
  </si>
  <si>
    <t>LEONIDAS BRICEÑO BALTODANO</t>
  </si>
  <si>
    <t>01870</t>
  </si>
  <si>
    <t>2397</t>
  </si>
  <si>
    <t>JUAN DIAZ</t>
  </si>
  <si>
    <t>02596</t>
  </si>
  <si>
    <t>2352</t>
  </si>
  <si>
    <t>HENRY ROSALES ZUÑIGA</t>
  </si>
  <si>
    <t>2362</t>
  </si>
  <si>
    <t>CUPERTINO BRICEÑO BALTODANO</t>
  </si>
  <si>
    <t>01877</t>
  </si>
  <si>
    <t>2393</t>
  </si>
  <si>
    <t>GAMALOTAL</t>
  </si>
  <si>
    <t>LAURA GUTIERREZ VAQUERO</t>
  </si>
  <si>
    <t>2405</t>
  </si>
  <si>
    <t>GUILLERMO MORALES PEREZ</t>
  </si>
  <si>
    <t>2479</t>
  </si>
  <si>
    <t>VALEDOR MARTINEZ MARTINEZ</t>
  </si>
  <si>
    <t>CURIME</t>
  </si>
  <si>
    <t>MIRAMAR</t>
  </si>
  <si>
    <t>2384</t>
  </si>
  <si>
    <t>2472</t>
  </si>
  <si>
    <t>03049</t>
  </si>
  <si>
    <t>2331</t>
  </si>
  <si>
    <t>ACOYAPA</t>
  </si>
  <si>
    <t>OSVALDO ESPINOZA CASCANTE</t>
  </si>
  <si>
    <t>01897</t>
  </si>
  <si>
    <t>2371</t>
  </si>
  <si>
    <t>BLAS MONTES LEAL</t>
  </si>
  <si>
    <t>COPAL</t>
  </si>
  <si>
    <t>01899</t>
  </si>
  <si>
    <t>2411</t>
  </si>
  <si>
    <t>LUCAS BRICEÑO FONSECA</t>
  </si>
  <si>
    <t>02767</t>
  </si>
  <si>
    <t>01901</t>
  </si>
  <si>
    <t>POCHOTE</t>
  </si>
  <si>
    <t>2441</t>
  </si>
  <si>
    <t>CARLOS MILLER</t>
  </si>
  <si>
    <t>02276</t>
  </si>
  <si>
    <t>01903</t>
  </si>
  <si>
    <t>2480</t>
  </si>
  <si>
    <t>GIL GONZALEZ DAVILA</t>
  </si>
  <si>
    <t>OVIDIO MARTINEZ PIÑAR</t>
  </si>
  <si>
    <t>02213</t>
  </si>
  <si>
    <t>2341</t>
  </si>
  <si>
    <t>ANTONIO MACEO Y GRAJALES</t>
  </si>
  <si>
    <t>2364</t>
  </si>
  <si>
    <t>SANTOS CARRILLO</t>
  </si>
  <si>
    <t>2482</t>
  </si>
  <si>
    <t>02277</t>
  </si>
  <si>
    <t>01909</t>
  </si>
  <si>
    <t>2417</t>
  </si>
  <si>
    <t>MATAMBUGUITO</t>
  </si>
  <si>
    <t>EDVIN GUEVARA ALEMAN</t>
  </si>
  <si>
    <t>02275</t>
  </si>
  <si>
    <t>01980</t>
  </si>
  <si>
    <t>2423</t>
  </si>
  <si>
    <t>RECAREDO BRICEÑO ARAUZ</t>
  </si>
  <si>
    <t>ARMINDA MATARRITA MORALES</t>
  </si>
  <si>
    <t>02128</t>
  </si>
  <si>
    <t>2344</t>
  </si>
  <si>
    <t>ULISES DELGADO AGUILERA</t>
  </si>
  <si>
    <t>2456</t>
  </si>
  <si>
    <t>LUIS DOBLES SEGREDA</t>
  </si>
  <si>
    <t>02015</t>
  </si>
  <si>
    <t>2374</t>
  </si>
  <si>
    <t>2422</t>
  </si>
  <si>
    <t>MANUEL CARDENAS CARDENAS</t>
  </si>
  <si>
    <t>2399</t>
  </si>
  <si>
    <t>25 DE JULIO</t>
  </si>
  <si>
    <t>FLORIDA</t>
  </si>
  <si>
    <t>01922</t>
  </si>
  <si>
    <t>01923</t>
  </si>
  <si>
    <t>01924</t>
  </si>
  <si>
    <t>2360</t>
  </si>
  <si>
    <t>CABALLITO</t>
  </si>
  <si>
    <t>02768</t>
  </si>
  <si>
    <t>01925</t>
  </si>
  <si>
    <t>01927</t>
  </si>
  <si>
    <t>01930</t>
  </si>
  <si>
    <t>2477</t>
  </si>
  <si>
    <t>TALOLINGA</t>
  </si>
  <si>
    <t>03025</t>
  </si>
  <si>
    <t>01933</t>
  </si>
  <si>
    <t>2369</t>
  </si>
  <si>
    <t>CERRILLOS</t>
  </si>
  <si>
    <t>HOJANCHA</t>
  </si>
  <si>
    <t>4995</t>
  </si>
  <si>
    <t>JOSE MARTIN CARRILLO CASTRILLO</t>
  </si>
  <si>
    <t>HUACAS</t>
  </si>
  <si>
    <t>02548</t>
  </si>
  <si>
    <t>4996</t>
  </si>
  <si>
    <t>MONTE ROMO</t>
  </si>
  <si>
    <t>2390</t>
  </si>
  <si>
    <t>JUAN ESTRADA RAVAGO</t>
  </si>
  <si>
    <t>PUERTO CARRILLO</t>
  </si>
  <si>
    <t>MIGUEL HERNANDEZ SEQUEIRA</t>
  </si>
  <si>
    <t>02280</t>
  </si>
  <si>
    <t>2416</t>
  </si>
  <si>
    <t>26 DE FEBRERO DE 1886</t>
  </si>
  <si>
    <t>01938</t>
  </si>
  <si>
    <t>2431</t>
  </si>
  <si>
    <t>PILANGOSTA</t>
  </si>
  <si>
    <t>XINIA MENDEZ CRUZ</t>
  </si>
  <si>
    <t>VICTORIANO MENA MENA</t>
  </si>
  <si>
    <t>LAJAS</t>
  </si>
  <si>
    <t>LA MARAVILLA</t>
  </si>
  <si>
    <t>2080</t>
  </si>
  <si>
    <t>MALINCHE</t>
  </si>
  <si>
    <t>4997</t>
  </si>
  <si>
    <t>02211</t>
  </si>
  <si>
    <t>NANDAYURE</t>
  </si>
  <si>
    <t>2347</t>
  </si>
  <si>
    <t>BARCO QUEBRADO</t>
  </si>
  <si>
    <t>SAMARA</t>
  </si>
  <si>
    <t>01987</t>
  </si>
  <si>
    <t>01956</t>
  </si>
  <si>
    <t>2090</t>
  </si>
  <si>
    <t>JAVILLOS</t>
  </si>
  <si>
    <t>NANCY MEJIAS CHAVES</t>
  </si>
  <si>
    <t>01959</t>
  </si>
  <si>
    <t>2392</t>
  </si>
  <si>
    <t>GARZA</t>
  </si>
  <si>
    <t>02282</t>
  </si>
  <si>
    <t>2491</t>
  </si>
  <si>
    <t>01962</t>
  </si>
  <si>
    <t>2478</t>
  </si>
  <si>
    <t>TERCIOPELO</t>
  </si>
  <si>
    <t>MAYRA MORA BONILLA</t>
  </si>
  <si>
    <t>03095</t>
  </si>
  <si>
    <t>01963</t>
  </si>
  <si>
    <t>2338</t>
  </si>
  <si>
    <t>CHINAMPAS</t>
  </si>
  <si>
    <t>BEATRIZ DIAZ GUEVARA</t>
  </si>
  <si>
    <t>03080</t>
  </si>
  <si>
    <t>01964</t>
  </si>
  <si>
    <t>2487</t>
  </si>
  <si>
    <t>01965</t>
  </si>
  <si>
    <t>01967</t>
  </si>
  <si>
    <t>2383</t>
  </si>
  <si>
    <t>EDITH OBREGON SEQUEIRA</t>
  </si>
  <si>
    <t>01968</t>
  </si>
  <si>
    <t>2455</t>
  </si>
  <si>
    <t>2358</t>
  </si>
  <si>
    <t>SERAPIO LOPEZ FAJARDO</t>
  </si>
  <si>
    <t>2079</t>
  </si>
  <si>
    <t>NOGAL</t>
  </si>
  <si>
    <t>2366</t>
  </si>
  <si>
    <t>LA ESPERANZA DE GARZA</t>
  </si>
  <si>
    <t>ALICIA GUEVARA MATARRITA</t>
  </si>
  <si>
    <t>2361</t>
  </si>
  <si>
    <t>CACAO</t>
  </si>
  <si>
    <t>01977</t>
  </si>
  <si>
    <t>2434</t>
  </si>
  <si>
    <t>BILLO ZELEDON</t>
  </si>
  <si>
    <t>01978</t>
  </si>
  <si>
    <t>2465</t>
  </si>
  <si>
    <t>YAMILETH SIERRA NUÑEZ</t>
  </si>
  <si>
    <t>2473</t>
  </si>
  <si>
    <t>GUILLERMO ALVARADO HERNANDEZ</t>
  </si>
  <si>
    <t>2368</t>
  </si>
  <si>
    <t>WARNER MATARRITA ESPINOZA</t>
  </si>
  <si>
    <t>2380</t>
  </si>
  <si>
    <t>ALEXANDER ELIZONDO SALAZAR</t>
  </si>
  <si>
    <t>03272</t>
  </si>
  <si>
    <t>01982</t>
  </si>
  <si>
    <t>2385</t>
  </si>
  <si>
    <t>MARITZA LOPEZ JIMENEZ</t>
  </si>
  <si>
    <t>03203</t>
  </si>
  <si>
    <t>2443</t>
  </si>
  <si>
    <t>PUERTO THIEL</t>
  </si>
  <si>
    <t>HILDA MOLINA ROJAS</t>
  </si>
  <si>
    <t>02599</t>
  </si>
  <si>
    <t>01988</t>
  </si>
  <si>
    <t>2466</t>
  </si>
  <si>
    <t>02284</t>
  </si>
  <si>
    <t>2429</t>
  </si>
  <si>
    <t>02283</t>
  </si>
  <si>
    <t>02451</t>
  </si>
  <si>
    <t>2401</t>
  </si>
  <si>
    <t>LA JAVILLA</t>
  </si>
  <si>
    <t>BEJUCO</t>
  </si>
  <si>
    <t>JOSE MANUEL ZUÑIGA ZUÑIGA</t>
  </si>
  <si>
    <t>02951</t>
  </si>
  <si>
    <t>2412</t>
  </si>
  <si>
    <t>PORFIRIO SANCHEZ PEREZ</t>
  </si>
  <si>
    <t>02298</t>
  </si>
  <si>
    <t>01996</t>
  </si>
  <si>
    <t>2396</t>
  </si>
  <si>
    <t>ROSA RAMIREZ SIBAJA</t>
  </si>
  <si>
    <t>02952</t>
  </si>
  <si>
    <t>01999</t>
  </si>
  <si>
    <t>02000</t>
  </si>
  <si>
    <t>2433</t>
  </si>
  <si>
    <t>PILAS DE BEJUCO</t>
  </si>
  <si>
    <t>02560</t>
  </si>
  <si>
    <t>02002</t>
  </si>
  <si>
    <t>02003</t>
  </si>
  <si>
    <t>02004</t>
  </si>
  <si>
    <t>02005</t>
  </si>
  <si>
    <t>LEPANTO</t>
  </si>
  <si>
    <t>02450</t>
  </si>
  <si>
    <t>02007</t>
  </si>
  <si>
    <t>2439</t>
  </si>
  <si>
    <t>03026</t>
  </si>
  <si>
    <t>02008</t>
  </si>
  <si>
    <t>02009</t>
  </si>
  <si>
    <t>02010</t>
  </si>
  <si>
    <t>2457</t>
  </si>
  <si>
    <t>2509</t>
  </si>
  <si>
    <t>02559</t>
  </si>
  <si>
    <t>2510</t>
  </si>
  <si>
    <t>2514</t>
  </si>
  <si>
    <t>FRANCISCO CHAVES CHAVES</t>
  </si>
  <si>
    <t>2544</t>
  </si>
  <si>
    <t>DIRIA</t>
  </si>
  <si>
    <t>ADRIANA MATARRITA ROSALES</t>
  </si>
  <si>
    <t>2555</t>
  </si>
  <si>
    <t>PUERTO RICO</t>
  </si>
  <si>
    <t>2578</t>
  </si>
  <si>
    <t>2586</t>
  </si>
  <si>
    <t>TALOLINGUITA</t>
  </si>
  <si>
    <t>2590</t>
  </si>
  <si>
    <t>SILENY MORALES MOLINA</t>
  </si>
  <si>
    <t>2593</t>
  </si>
  <si>
    <t>FAIREND AMED CARAVACA GOMEZ</t>
  </si>
  <si>
    <t>02156</t>
  </si>
  <si>
    <t>2580</t>
  </si>
  <si>
    <t>02425</t>
  </si>
  <si>
    <t>02029</t>
  </si>
  <si>
    <t>2567</t>
  </si>
  <si>
    <t>02030</t>
  </si>
  <si>
    <t>02031</t>
  </si>
  <si>
    <t>02032</t>
  </si>
  <si>
    <t>2520</t>
  </si>
  <si>
    <t>02389</t>
  </si>
  <si>
    <t>2534</t>
  </si>
  <si>
    <t>02034</t>
  </si>
  <si>
    <t>MONTE VERDE</t>
  </si>
  <si>
    <t>2528</t>
  </si>
  <si>
    <t>02038</t>
  </si>
  <si>
    <t>02040</t>
  </si>
  <si>
    <t>02041</t>
  </si>
  <si>
    <t>2588</t>
  </si>
  <si>
    <t>27 DE ABRIL</t>
  </si>
  <si>
    <t>02042</t>
  </si>
  <si>
    <t>2589</t>
  </si>
  <si>
    <t>LOS PARGOS</t>
  </si>
  <si>
    <t>03124</t>
  </si>
  <si>
    <t>02043</t>
  </si>
  <si>
    <t>2086</t>
  </si>
  <si>
    <t>02044</t>
  </si>
  <si>
    <t>2592</t>
  </si>
  <si>
    <t>EL TRAPICHE</t>
  </si>
  <si>
    <t>3708</t>
  </si>
  <si>
    <t>INVU LA GUARIA</t>
  </si>
  <si>
    <t>ONDINA RAMIREZ SILVA</t>
  </si>
  <si>
    <t>2575</t>
  </si>
  <si>
    <t>02568</t>
  </si>
  <si>
    <t>2714</t>
  </si>
  <si>
    <t>EL CHAGÜITE</t>
  </si>
  <si>
    <t>MARIA DEL MAR PANIAGUA ARAYA</t>
  </si>
  <si>
    <t>2516</t>
  </si>
  <si>
    <t>BRASILITO</t>
  </si>
  <si>
    <t>NIDIA GUADAMUZ GUADAMUZ</t>
  </si>
  <si>
    <t>2524</t>
  </si>
  <si>
    <t>2530</t>
  </si>
  <si>
    <t>PORTEGOLPE</t>
  </si>
  <si>
    <t>2535</t>
  </si>
  <si>
    <t>2538</t>
  </si>
  <si>
    <t>VILLARREAL</t>
  </si>
  <si>
    <t>2508</t>
  </si>
  <si>
    <t>COYOLITO</t>
  </si>
  <si>
    <t>2531</t>
  </si>
  <si>
    <t>PUERTO POTRERO</t>
  </si>
  <si>
    <t>2548</t>
  </si>
  <si>
    <t>03257</t>
  </si>
  <si>
    <t>02060</t>
  </si>
  <si>
    <t>2566</t>
  </si>
  <si>
    <t>MATAPALO</t>
  </si>
  <si>
    <t>2511</t>
  </si>
  <si>
    <t>CARTAGENA</t>
  </si>
  <si>
    <t>02062</t>
  </si>
  <si>
    <t>2539</t>
  </si>
  <si>
    <t>2549</t>
  </si>
  <si>
    <t>RICARDO ANGULO VALLEJOS</t>
  </si>
  <si>
    <t>ISABEL MATARRITA RUIZ</t>
  </si>
  <si>
    <t>2559</t>
  </si>
  <si>
    <t>LORENA</t>
  </si>
  <si>
    <t>02385</t>
  </si>
  <si>
    <t>2565</t>
  </si>
  <si>
    <t>MARBELLA</t>
  </si>
  <si>
    <t>02214</t>
  </si>
  <si>
    <t>2570</t>
  </si>
  <si>
    <t>OSTIONAL</t>
  </si>
  <si>
    <t>ALEMANIA</t>
  </si>
  <si>
    <t>02070</t>
  </si>
  <si>
    <t>02458</t>
  </si>
  <si>
    <t>ARANCIBIA</t>
  </si>
  <si>
    <t>02254</t>
  </si>
  <si>
    <t>2579</t>
  </si>
  <si>
    <t>02678</t>
  </si>
  <si>
    <t>2587</t>
  </si>
  <si>
    <t>LEIDY CASTELLON RODRIGUEZ</t>
  </si>
  <si>
    <t>03255</t>
  </si>
  <si>
    <t>PENINSULAR</t>
  </si>
  <si>
    <t>2498</t>
  </si>
  <si>
    <t>ARTOLA</t>
  </si>
  <si>
    <t>SARDINAL</t>
  </si>
  <si>
    <t>2515</t>
  </si>
  <si>
    <t>BOLSON</t>
  </si>
  <si>
    <t>2519</t>
  </si>
  <si>
    <t>CORRALILLOS</t>
  </si>
  <si>
    <t>02085</t>
  </si>
  <si>
    <t>2574</t>
  </si>
  <si>
    <t>2527</t>
  </si>
  <si>
    <t>2581</t>
  </si>
  <si>
    <t>WALTER MARCHENA BRAN</t>
  </si>
  <si>
    <t>2552</t>
  </si>
  <si>
    <t>03151</t>
  </si>
  <si>
    <t>2564</t>
  </si>
  <si>
    <t>LOS PLANES</t>
  </si>
  <si>
    <t>FAUSI GUADAMUZ ANGULO</t>
  </si>
  <si>
    <t>02562</t>
  </si>
  <si>
    <t>2572</t>
  </si>
  <si>
    <t>PASO TEMPISQUE</t>
  </si>
  <si>
    <t>GLENY ROXANA MOLINA CHAVARRIA</t>
  </si>
  <si>
    <t>2556</t>
  </si>
  <si>
    <t>2591</t>
  </si>
  <si>
    <t>02930</t>
  </si>
  <si>
    <t>2507</t>
  </si>
  <si>
    <t>02095</t>
  </si>
  <si>
    <t>2512</t>
  </si>
  <si>
    <t>2526</t>
  </si>
  <si>
    <t>MARJORIE ESPINOZA GRIJALBA</t>
  </si>
  <si>
    <t>2573</t>
  </si>
  <si>
    <t>2583</t>
  </si>
  <si>
    <t>2582</t>
  </si>
  <si>
    <t>02563</t>
  </si>
  <si>
    <t>2506</t>
  </si>
  <si>
    <t>CASTILLA DE ORO</t>
  </si>
  <si>
    <t>03164</t>
  </si>
  <si>
    <t>2563</t>
  </si>
  <si>
    <t>LOS JOCOTES</t>
  </si>
  <si>
    <t>2571</t>
  </si>
  <si>
    <t>PALESTINA</t>
  </si>
  <si>
    <t>2505</t>
  </si>
  <si>
    <t>CACIQUE</t>
  </si>
  <si>
    <t>03039</t>
  </si>
  <si>
    <t>3828</t>
  </si>
  <si>
    <t>3834</t>
  </si>
  <si>
    <t>3844</t>
  </si>
  <si>
    <t>3845</t>
  </si>
  <si>
    <t>EL CARMEN # 1</t>
  </si>
  <si>
    <t>3848</t>
  </si>
  <si>
    <t>3850</t>
  </si>
  <si>
    <t>3852</t>
  </si>
  <si>
    <t>EL FOSFORO</t>
  </si>
  <si>
    <t>3904</t>
  </si>
  <si>
    <t>02165</t>
  </si>
  <si>
    <t>02114</t>
  </si>
  <si>
    <t>3917</t>
  </si>
  <si>
    <t>LLANO AZUL</t>
  </si>
  <si>
    <t>02639</t>
  </si>
  <si>
    <t>02115</t>
  </si>
  <si>
    <t>3866</t>
  </si>
  <si>
    <t>LAS MILPAS</t>
  </si>
  <si>
    <t>02478</t>
  </si>
  <si>
    <t>3908</t>
  </si>
  <si>
    <t>TEODORO PICADO MICHALSKY</t>
  </si>
  <si>
    <t>02117</t>
  </si>
  <si>
    <t>3873</t>
  </si>
  <si>
    <t>NAZARETH</t>
  </si>
  <si>
    <t>EDWIN CHAVARRIA ALCOCER</t>
  </si>
  <si>
    <t>02164</t>
  </si>
  <si>
    <t>02118</t>
  </si>
  <si>
    <t>3892</t>
  </si>
  <si>
    <t>3875</t>
  </si>
  <si>
    <t>EL CARMEN # 2</t>
  </si>
  <si>
    <t>3832</t>
  </si>
  <si>
    <t>02171</t>
  </si>
  <si>
    <t>3861</t>
  </si>
  <si>
    <t>LA VERBENA</t>
  </si>
  <si>
    <t>02163</t>
  </si>
  <si>
    <t>3918</t>
  </si>
  <si>
    <t>SILVIA OLIVAS ORTIZ</t>
  </si>
  <si>
    <t>3922</t>
  </si>
  <si>
    <t>3829</t>
  </si>
  <si>
    <t>EL DELIRIO</t>
  </si>
  <si>
    <t>MINOR RODRIGUEZ CASTILLO</t>
  </si>
  <si>
    <t>3910</t>
  </si>
  <si>
    <t>3855</t>
  </si>
  <si>
    <t>JESUS DE POPOYOAPA</t>
  </si>
  <si>
    <t>3911</t>
  </si>
  <si>
    <t>JUAN J. NAVAS LOAICIGA</t>
  </si>
  <si>
    <t>3864</t>
  </si>
  <si>
    <t>3872</t>
  </si>
  <si>
    <t>3924</t>
  </si>
  <si>
    <t>DORIS ORTIZ RUIZ</t>
  </si>
  <si>
    <t>3882</t>
  </si>
  <si>
    <t>QUEBRADON</t>
  </si>
  <si>
    <t>ELENA LOPEZ ESCAMILLA</t>
  </si>
  <si>
    <t>3896</t>
  </si>
  <si>
    <t>PARCELAS DE PARIS</t>
  </si>
  <si>
    <t>3900</t>
  </si>
  <si>
    <t>3851</t>
  </si>
  <si>
    <t>JEANNETTE RODRIGUEZ MORA</t>
  </si>
  <si>
    <t>02144</t>
  </si>
  <si>
    <t>3868</t>
  </si>
  <si>
    <t>JOSE INES LOPEZ OBREGON</t>
  </si>
  <si>
    <t>3895</t>
  </si>
  <si>
    <t>3862</t>
  </si>
  <si>
    <t>3876</t>
  </si>
  <si>
    <t>3899</t>
  </si>
  <si>
    <t>IVANNIA RIVAS SALGADO</t>
  </si>
  <si>
    <t>3835</t>
  </si>
  <si>
    <t>COLONIA PUNTARENAS</t>
  </si>
  <si>
    <t>3865</t>
  </si>
  <si>
    <t>LAS FLORES</t>
  </si>
  <si>
    <t>02480</t>
  </si>
  <si>
    <t>02154</t>
  </si>
  <si>
    <t>3869</t>
  </si>
  <si>
    <t>CUATRO CRUCES</t>
  </si>
  <si>
    <t>02642</t>
  </si>
  <si>
    <t>5048</t>
  </si>
  <si>
    <t>RIO NARANJO</t>
  </si>
  <si>
    <t>YADIRA QUESADA MURILLO</t>
  </si>
  <si>
    <t>3919</t>
  </si>
  <si>
    <t>3921</t>
  </si>
  <si>
    <t>02725</t>
  </si>
  <si>
    <t>02159</t>
  </si>
  <si>
    <t>3902</t>
  </si>
  <si>
    <t>GONZALO HERNANDEZ HERNANDEZ</t>
  </si>
  <si>
    <t>02161</t>
  </si>
  <si>
    <t>3812</t>
  </si>
  <si>
    <t>LIDER DE BIJAGUA</t>
  </si>
  <si>
    <t>3849</t>
  </si>
  <si>
    <t>02640</t>
  </si>
  <si>
    <t>3894</t>
  </si>
  <si>
    <t>2618</t>
  </si>
  <si>
    <t>02190</t>
  </si>
  <si>
    <t>2676</t>
  </si>
  <si>
    <t>2623</t>
  </si>
  <si>
    <t>COROBICI</t>
  </si>
  <si>
    <t>2638</t>
  </si>
  <si>
    <t>JERONIMO FERNANDEZ ROJAS</t>
  </si>
  <si>
    <t>JUAN JOSE RIVAS BOLIVAR</t>
  </si>
  <si>
    <t>02177</t>
  </si>
  <si>
    <t>2645</t>
  </si>
  <si>
    <t>HACIENDA TABOGA</t>
  </si>
  <si>
    <t>BEBEDERO</t>
  </si>
  <si>
    <t>02822</t>
  </si>
  <si>
    <t>02178</t>
  </si>
  <si>
    <t>2663</t>
  </si>
  <si>
    <t>02179</t>
  </si>
  <si>
    <t>5004</t>
  </si>
  <si>
    <t>02531</t>
  </si>
  <si>
    <t>2682</t>
  </si>
  <si>
    <t>2604</t>
  </si>
  <si>
    <t>ANTONIO OBANDO ESPINOZA</t>
  </si>
  <si>
    <t>2606</t>
  </si>
  <si>
    <t>02185</t>
  </si>
  <si>
    <t>POROZAL</t>
  </si>
  <si>
    <t>2665</t>
  </si>
  <si>
    <t>02824</t>
  </si>
  <si>
    <t>02187</t>
  </si>
  <si>
    <t>02188</t>
  </si>
  <si>
    <t>02189</t>
  </si>
  <si>
    <t>2731</t>
  </si>
  <si>
    <t>SAN JUAN CHIQUITO</t>
  </si>
  <si>
    <t>SAN JUAN GRANDE</t>
  </si>
  <si>
    <t>02694</t>
  </si>
  <si>
    <t>0323</t>
  </si>
  <si>
    <t>BARRIO LAMPARAS</t>
  </si>
  <si>
    <t>02192</t>
  </si>
  <si>
    <t>1100</t>
  </si>
  <si>
    <t>EMILIA RODRIGUEZ HERNANDEZ</t>
  </si>
  <si>
    <t>2647</t>
  </si>
  <si>
    <t>HIGUERON</t>
  </si>
  <si>
    <t>03247</t>
  </si>
  <si>
    <t>2687</t>
  </si>
  <si>
    <t>02928</t>
  </si>
  <si>
    <t>2688</t>
  </si>
  <si>
    <t>NUEVA GUATEMALA</t>
  </si>
  <si>
    <t>02216</t>
  </si>
  <si>
    <t>2696</t>
  </si>
  <si>
    <t>ZULMA MENDEZ LEZAMA</t>
  </si>
  <si>
    <t>02826</t>
  </si>
  <si>
    <t>2595</t>
  </si>
  <si>
    <t>2666</t>
  </si>
  <si>
    <t>POZO AZUL</t>
  </si>
  <si>
    <t>2667</t>
  </si>
  <si>
    <t>2612</t>
  </si>
  <si>
    <t>02782</t>
  </si>
  <si>
    <t>2677</t>
  </si>
  <si>
    <t>SAN BUENAVENTURA</t>
  </si>
  <si>
    <t>VIVIANA GOMEZ PORRAS</t>
  </si>
  <si>
    <t>02204</t>
  </si>
  <si>
    <t>2640</t>
  </si>
  <si>
    <t>2658</t>
  </si>
  <si>
    <t>2620</t>
  </si>
  <si>
    <t>2650</t>
  </si>
  <si>
    <t>JOAQUIN ARROYO</t>
  </si>
  <si>
    <t>02209</t>
  </si>
  <si>
    <t>2680</t>
  </si>
  <si>
    <t>02392</t>
  </si>
  <si>
    <t>2685</t>
  </si>
  <si>
    <t>2655</t>
  </si>
  <si>
    <t>DELIA OVIEDO DE ACUÑA</t>
  </si>
  <si>
    <t>0353</t>
  </si>
  <si>
    <t>TEJARCILLOS</t>
  </si>
  <si>
    <t>2695</t>
  </si>
  <si>
    <t>CAÑITAS</t>
  </si>
  <si>
    <t>03175</t>
  </si>
  <si>
    <t>TRES AMIGOS</t>
  </si>
  <si>
    <t>2656</t>
  </si>
  <si>
    <t>LIGIA PICADO RAMIREZ</t>
  </si>
  <si>
    <t>02394</t>
  </si>
  <si>
    <t>EL DOS</t>
  </si>
  <si>
    <t>2615</t>
  </si>
  <si>
    <t>LUIS GUILLERMO OBANDO CALVO</t>
  </si>
  <si>
    <t>2671</t>
  </si>
  <si>
    <t>RIO PIEDRAS</t>
  </si>
  <si>
    <t>2639</t>
  </si>
  <si>
    <t>ROSITA CHAVEZ DE CABEZAS</t>
  </si>
  <si>
    <t>2659</t>
  </si>
  <si>
    <t>02236</t>
  </si>
  <si>
    <t>2668</t>
  </si>
  <si>
    <t>2631</t>
  </si>
  <si>
    <t>HEYDER ANGULO OBANDO</t>
  </si>
  <si>
    <t>2672</t>
  </si>
  <si>
    <t>2683</t>
  </si>
  <si>
    <t>2690</t>
  </si>
  <si>
    <t>JAIME GUTIERREZ BRAUN</t>
  </si>
  <si>
    <t>2693</t>
  </si>
  <si>
    <t>TRONADORA</t>
  </si>
  <si>
    <t>2599</t>
  </si>
  <si>
    <t>2605</t>
  </si>
  <si>
    <t>2662</t>
  </si>
  <si>
    <t>MATA DE CAÑA</t>
  </si>
  <si>
    <t>03284</t>
  </si>
  <si>
    <t>02249</t>
  </si>
  <si>
    <t>2670</t>
  </si>
  <si>
    <t>LAURA PATRICIA DIAZ TREJOS</t>
  </si>
  <si>
    <t>02472</t>
  </si>
  <si>
    <t>2674</t>
  </si>
  <si>
    <t>03061</t>
  </si>
  <si>
    <t>02253</t>
  </si>
  <si>
    <t>2691</t>
  </si>
  <si>
    <t>2636</t>
  </si>
  <si>
    <t>KARLA CASTRO RODRIGUEZ</t>
  </si>
  <si>
    <t>02263</t>
  </si>
  <si>
    <t>02264</t>
  </si>
  <si>
    <t>2611</t>
  </si>
  <si>
    <t>LOS TORNOS</t>
  </si>
  <si>
    <t>EL AGUACATE</t>
  </si>
  <si>
    <t>02266</t>
  </si>
  <si>
    <t>02267</t>
  </si>
  <si>
    <t>2732</t>
  </si>
  <si>
    <t>2735</t>
  </si>
  <si>
    <t>RIO BARRANCA</t>
  </si>
  <si>
    <t>2826</t>
  </si>
  <si>
    <t>BARRIO SAN LUIS</t>
  </si>
  <si>
    <t>2744</t>
  </si>
  <si>
    <t>CIUDADELA KENNEDY</t>
  </si>
  <si>
    <t>LUCIA GONZALEZ BARRANTES</t>
  </si>
  <si>
    <t>02271</t>
  </si>
  <si>
    <t>2834</t>
  </si>
  <si>
    <t>FLORA GUEVARA BARAHONA</t>
  </si>
  <si>
    <t>MA CRISTINA MARTINEZ CALERO</t>
  </si>
  <si>
    <t>2792</t>
  </si>
  <si>
    <t>2715</t>
  </si>
  <si>
    <t>AUGUSTO COLOMBARI CHICOLI</t>
  </si>
  <si>
    <t>2883</t>
  </si>
  <si>
    <t>VEINTE DE NOVIEMBRE</t>
  </si>
  <si>
    <t>2842</t>
  </si>
  <si>
    <t>03167</t>
  </si>
  <si>
    <t>02279</t>
  </si>
  <si>
    <t>2836</t>
  </si>
  <si>
    <t>MORA Y CAÑAS</t>
  </si>
  <si>
    <t>2805</t>
  </si>
  <si>
    <t>2870</t>
  </si>
  <si>
    <t>02285</t>
  </si>
  <si>
    <t>2712</t>
  </si>
  <si>
    <t>PITAHAYA</t>
  </si>
  <si>
    <t>02364</t>
  </si>
  <si>
    <t>02286</t>
  </si>
  <si>
    <t>2720</t>
  </si>
  <si>
    <t>BAJO CALIENTE</t>
  </si>
  <si>
    <t>02765</t>
  </si>
  <si>
    <t>02287</t>
  </si>
  <si>
    <t>02288</t>
  </si>
  <si>
    <t>2778</t>
  </si>
  <si>
    <t>03141</t>
  </si>
  <si>
    <t>02289</t>
  </si>
  <si>
    <t>2759</t>
  </si>
  <si>
    <t>CHAPERNAL</t>
  </si>
  <si>
    <t>02763</t>
  </si>
  <si>
    <t>02290</t>
  </si>
  <si>
    <t>2844</t>
  </si>
  <si>
    <t>02292</t>
  </si>
  <si>
    <t>02293</t>
  </si>
  <si>
    <t>02294</t>
  </si>
  <si>
    <t>2784</t>
  </si>
  <si>
    <t>JORGE BORBON CASTRO</t>
  </si>
  <si>
    <t>02295</t>
  </si>
  <si>
    <t>2848</t>
  </si>
  <si>
    <t>ANA LUZ RAMIREZ RAMIREZ</t>
  </si>
  <si>
    <t>02367</t>
  </si>
  <si>
    <t>2700</t>
  </si>
  <si>
    <t>ABANGARITOS</t>
  </si>
  <si>
    <t>MANZANILLO</t>
  </si>
  <si>
    <t>02565</t>
  </si>
  <si>
    <t>2725</t>
  </si>
  <si>
    <t>2743</t>
  </si>
  <si>
    <t>MONTERO Y PALITO</t>
  </si>
  <si>
    <t>02303</t>
  </si>
  <si>
    <t>2727</t>
  </si>
  <si>
    <t>BRISAS DEL GOLFO</t>
  </si>
  <si>
    <t>2807</t>
  </si>
  <si>
    <t>JUDAS</t>
  </si>
  <si>
    <t>2831</t>
  </si>
  <si>
    <t>2839</t>
  </si>
  <si>
    <t>MORALES</t>
  </si>
  <si>
    <t>LOURDES MESEN LIZANO</t>
  </si>
  <si>
    <t>02380</t>
  </si>
  <si>
    <t>2761</t>
  </si>
  <si>
    <t>2824</t>
  </si>
  <si>
    <t>LAGARTOS</t>
  </si>
  <si>
    <t>TEODORA GOMEZ REYES</t>
  </si>
  <si>
    <t>2750</t>
  </si>
  <si>
    <t>EL MALINCHE</t>
  </si>
  <si>
    <t>02685</t>
  </si>
  <si>
    <t>2763</t>
  </si>
  <si>
    <t>2769</t>
  </si>
  <si>
    <t>JARQUIN</t>
  </si>
  <si>
    <t>02688</t>
  </si>
  <si>
    <t>2760</t>
  </si>
  <si>
    <t>ISLA DE CHIRA</t>
  </si>
  <si>
    <t>02419</t>
  </si>
  <si>
    <t>02315</t>
  </si>
  <si>
    <t>2752</t>
  </si>
  <si>
    <t>CABO BLANCO</t>
  </si>
  <si>
    <t>2803</t>
  </si>
  <si>
    <t>ISLA DE VENADO</t>
  </si>
  <si>
    <t>2762</t>
  </si>
  <si>
    <t>2776</t>
  </si>
  <si>
    <t>MONTAÑA GRANDE</t>
  </si>
  <si>
    <t>2781</t>
  </si>
  <si>
    <t>2754</t>
  </si>
  <si>
    <t>CAMARONAL</t>
  </si>
  <si>
    <t>2773</t>
  </si>
  <si>
    <t>2863</t>
  </si>
  <si>
    <t>02689</t>
  </si>
  <si>
    <t>2886</t>
  </si>
  <si>
    <t>ROSA BARQUERO AZOFEIFA</t>
  </si>
  <si>
    <t>2851</t>
  </si>
  <si>
    <t>2702</t>
  </si>
  <si>
    <t>2766</t>
  </si>
  <si>
    <t>02432</t>
  </si>
  <si>
    <t>02335</t>
  </si>
  <si>
    <t>1101</t>
  </si>
  <si>
    <t>CALLE LILES</t>
  </si>
  <si>
    <t>2853</t>
  </si>
  <si>
    <t>02522</t>
  </si>
  <si>
    <t>02348</t>
  </si>
  <si>
    <t>2808</t>
  </si>
  <si>
    <t>2703</t>
  </si>
  <si>
    <t>PLAYA BLANCA</t>
  </si>
  <si>
    <t>03168</t>
  </si>
  <si>
    <t>2706</t>
  </si>
  <si>
    <t>I.D.A. VALLE AZUL</t>
  </si>
  <si>
    <t>02420</t>
  </si>
  <si>
    <t>1108</t>
  </si>
  <si>
    <t>RINCON DE HERRERA</t>
  </si>
  <si>
    <t>2746</t>
  </si>
  <si>
    <t>02907</t>
  </si>
  <si>
    <t>02355</t>
  </si>
  <si>
    <t>2782</t>
  </si>
  <si>
    <t>2849</t>
  </si>
  <si>
    <t>2871</t>
  </si>
  <si>
    <t>02690</t>
  </si>
  <si>
    <t>2758</t>
  </si>
  <si>
    <t>RAFAEL ARGUEDAS HERRERA</t>
  </si>
  <si>
    <t>2847</t>
  </si>
  <si>
    <t>LUDY ULLOA LORIA</t>
  </si>
  <si>
    <t>02369</t>
  </si>
  <si>
    <t>2866</t>
  </si>
  <si>
    <t>JOSE ANGEL RODRIGUEZ CAMPOS</t>
  </si>
  <si>
    <t>02368</t>
  </si>
  <si>
    <t>2771</t>
  </si>
  <si>
    <t>LINDORA</t>
  </si>
  <si>
    <t>2828</t>
  </si>
  <si>
    <t>ALTOS DE SAN LUIS</t>
  </si>
  <si>
    <t>02914</t>
  </si>
  <si>
    <t>0746</t>
  </si>
  <si>
    <t>JORGE GAMBOA ZUÑIGA</t>
  </si>
  <si>
    <t>02376</t>
  </si>
  <si>
    <t>2737</t>
  </si>
  <si>
    <t>2753</t>
  </si>
  <si>
    <t>CABUYA</t>
  </si>
  <si>
    <t>2704</t>
  </si>
  <si>
    <t>2705</t>
  </si>
  <si>
    <t>2768</t>
  </si>
  <si>
    <t>PANICA DOS</t>
  </si>
  <si>
    <t>02384</t>
  </si>
  <si>
    <t>2777</t>
  </si>
  <si>
    <t>02691</t>
  </si>
  <si>
    <t>02388</t>
  </si>
  <si>
    <t>2854</t>
  </si>
  <si>
    <t>ANA CRISTINA GUILLES GODOY</t>
  </si>
  <si>
    <t>2789</t>
  </si>
  <si>
    <t>02877</t>
  </si>
  <si>
    <t>3020</t>
  </si>
  <si>
    <t>LA JULIETA</t>
  </si>
  <si>
    <t>2770</t>
  </si>
  <si>
    <t>ROSARIO VASQUEZ MONGE</t>
  </si>
  <si>
    <t>JUANILAMA</t>
  </si>
  <si>
    <t>2832</t>
  </si>
  <si>
    <t>MARAÑONAL</t>
  </si>
  <si>
    <t>02402</t>
  </si>
  <si>
    <t>2790</t>
  </si>
  <si>
    <t>EL BARON</t>
  </si>
  <si>
    <t>2800</t>
  </si>
  <si>
    <t>2840</t>
  </si>
  <si>
    <t>IDALIE VENEGAS PORRAS</t>
  </si>
  <si>
    <t>2780</t>
  </si>
  <si>
    <t>SALINAS</t>
  </si>
  <si>
    <t>02876</t>
  </si>
  <si>
    <t>2795</t>
  </si>
  <si>
    <t>EL MOJON</t>
  </si>
  <si>
    <t>2881</t>
  </si>
  <si>
    <t>MATA LIMON</t>
  </si>
  <si>
    <t>02545</t>
  </si>
  <si>
    <t>2755</t>
  </si>
  <si>
    <t>CAMBALACHE</t>
  </si>
  <si>
    <t>03219</t>
  </si>
  <si>
    <t>02413</t>
  </si>
  <si>
    <t>JUSTO ANTONIO FACIO</t>
  </si>
  <si>
    <t>MOJONCITO</t>
  </si>
  <si>
    <t>02546</t>
  </si>
  <si>
    <t>2875</t>
  </si>
  <si>
    <t>ANTONIO VALLERRIESTRA</t>
  </si>
  <si>
    <t>03091</t>
  </si>
  <si>
    <t>2756</t>
  </si>
  <si>
    <t>2869</t>
  </si>
  <si>
    <t>02423</t>
  </si>
  <si>
    <t>2873</t>
  </si>
  <si>
    <t>02424</t>
  </si>
  <si>
    <t>2804</t>
  </si>
  <si>
    <t>02427</t>
  </si>
  <si>
    <t>02430</t>
  </si>
  <si>
    <t>3712</t>
  </si>
  <si>
    <t>CERROS</t>
  </si>
  <si>
    <t>3751</t>
  </si>
  <si>
    <t>MANUEL ANTONIO</t>
  </si>
  <si>
    <t>3752</t>
  </si>
  <si>
    <t>3754</t>
  </si>
  <si>
    <t>PAQUITA</t>
  </si>
  <si>
    <t>3773</t>
  </si>
  <si>
    <t>3774</t>
  </si>
  <si>
    <t>FINCA LLORONA</t>
  </si>
  <si>
    <t>02443</t>
  </si>
  <si>
    <t>3777</t>
  </si>
  <si>
    <t>RONCADOR</t>
  </si>
  <si>
    <t>3772</t>
  </si>
  <si>
    <t>MARIA LUISA DE CASTRO</t>
  </si>
  <si>
    <t>02448</t>
  </si>
  <si>
    <t>3710</t>
  </si>
  <si>
    <t>CERRITOS</t>
  </si>
  <si>
    <t>CARLOS ROJAS SANCHEZ</t>
  </si>
  <si>
    <t>02882</t>
  </si>
  <si>
    <t>3765</t>
  </si>
  <si>
    <t>REPUBLICA DE COREA</t>
  </si>
  <si>
    <t>RANCHO GRANDE</t>
  </si>
  <si>
    <t>02697</t>
  </si>
  <si>
    <t>3724</t>
  </si>
  <si>
    <t>PORTALON</t>
  </si>
  <si>
    <t>JENNY ROMAN CECILIANO</t>
  </si>
  <si>
    <t>3725</t>
  </si>
  <si>
    <t>PORTON DE NARANJO</t>
  </si>
  <si>
    <t>3726</t>
  </si>
  <si>
    <t>3749</t>
  </si>
  <si>
    <t>3732</t>
  </si>
  <si>
    <t>03249</t>
  </si>
  <si>
    <t>3753</t>
  </si>
  <si>
    <t>JUAN BAUTISTA SANTAMARIA</t>
  </si>
  <si>
    <t>02696</t>
  </si>
  <si>
    <t>02467</t>
  </si>
  <si>
    <t>0761</t>
  </si>
  <si>
    <t>3781</t>
  </si>
  <si>
    <t>02476</t>
  </si>
  <si>
    <t>0786</t>
  </si>
  <si>
    <t>SEDDY CAMPOS LEIVA</t>
  </si>
  <si>
    <t>03086</t>
  </si>
  <si>
    <t>3699</t>
  </si>
  <si>
    <t>ALEXIS PEREZ AGUILAR</t>
  </si>
  <si>
    <t>02699</t>
  </si>
  <si>
    <t>02481</t>
  </si>
  <si>
    <t>3776</t>
  </si>
  <si>
    <t>FINCA POCARES</t>
  </si>
  <si>
    <t>IRENE ROMAN MENDEZ</t>
  </si>
  <si>
    <t>02883</t>
  </si>
  <si>
    <t>3780</t>
  </si>
  <si>
    <t>02500</t>
  </si>
  <si>
    <t>3755</t>
  </si>
  <si>
    <t>FRANCISCO CHAVES RODRIGUEZ</t>
  </si>
  <si>
    <t>3706</t>
  </si>
  <si>
    <t>BIJAGUAL SUR</t>
  </si>
  <si>
    <t>3769</t>
  </si>
  <si>
    <t>02488</t>
  </si>
  <si>
    <t>PALO SECO</t>
  </si>
  <si>
    <t>EL BAMBU</t>
  </si>
  <si>
    <t>3740</t>
  </si>
  <si>
    <t>JUNTA DE CACAO</t>
  </si>
  <si>
    <t>02499</t>
  </si>
  <si>
    <t>3733</t>
  </si>
  <si>
    <t>03204</t>
  </si>
  <si>
    <t>3735</t>
  </si>
  <si>
    <t>ESTERILLOS ANEXA</t>
  </si>
  <si>
    <t>02700</t>
  </si>
  <si>
    <t>3750</t>
  </si>
  <si>
    <t>02501</t>
  </si>
  <si>
    <t>3762</t>
  </si>
  <si>
    <t>PLAYON SUR</t>
  </si>
  <si>
    <t>2964</t>
  </si>
  <si>
    <t>3758</t>
  </si>
  <si>
    <t>PLAYA PALMA</t>
  </si>
  <si>
    <t>GRETTEL GARITA CHINCHILLA</t>
  </si>
  <si>
    <t>02511</t>
  </si>
  <si>
    <t>3761</t>
  </si>
  <si>
    <t>PLAYON SAN ISIDRO</t>
  </si>
  <si>
    <t>HUGO MADRIGAL JIMENEZ</t>
  </si>
  <si>
    <t>03104</t>
  </si>
  <si>
    <t>02515</t>
  </si>
  <si>
    <t>3743</t>
  </si>
  <si>
    <t>02517</t>
  </si>
  <si>
    <t>3114</t>
  </si>
  <si>
    <t>02518</t>
  </si>
  <si>
    <t>3021</t>
  </si>
  <si>
    <t>CORONADO</t>
  </si>
  <si>
    <t>3263</t>
  </si>
  <si>
    <t>NIEBOROWSKY</t>
  </si>
  <si>
    <t>2938</t>
  </si>
  <si>
    <t>VALLE DE EL DIQUIS</t>
  </si>
  <si>
    <t>3156</t>
  </si>
  <si>
    <t>JORDAN HERNÁNDEZ NÚÑEZ</t>
  </si>
  <si>
    <t>3191</t>
  </si>
  <si>
    <t>02600</t>
  </si>
  <si>
    <t>02530</t>
  </si>
  <si>
    <t>3211</t>
  </si>
  <si>
    <t>TRES RÍOS</t>
  </si>
  <si>
    <t>SUSANA MORALES MORA</t>
  </si>
  <si>
    <t>02804</t>
  </si>
  <si>
    <t>3212</t>
  </si>
  <si>
    <t>TORTUGA</t>
  </si>
  <si>
    <t>02532</t>
  </si>
  <si>
    <t>3553</t>
  </si>
  <si>
    <t>POCORA</t>
  </si>
  <si>
    <t>3019</t>
  </si>
  <si>
    <t>2988</t>
  </si>
  <si>
    <t>LA NAVIDAD</t>
  </si>
  <si>
    <t>3106</t>
  </si>
  <si>
    <t>LEONOR CHINCHILLA DE FIGUEROA</t>
  </si>
  <si>
    <t>RONY SEQUEIRA GALLO</t>
  </si>
  <si>
    <t>3117</t>
  </si>
  <si>
    <t>MARÍA ROSA GÁMEZ SOLANO</t>
  </si>
  <si>
    <t>02537</t>
  </si>
  <si>
    <t>02538</t>
  </si>
  <si>
    <t>02539</t>
  </si>
  <si>
    <t>02540</t>
  </si>
  <si>
    <t>3218</t>
  </si>
  <si>
    <t>VILLA COLÓN</t>
  </si>
  <si>
    <t>02542</t>
  </si>
  <si>
    <t>02543</t>
  </si>
  <si>
    <t>2986</t>
  </si>
  <si>
    <t>SALAMÁ</t>
  </si>
  <si>
    <t>02601</t>
  </si>
  <si>
    <t>3200</t>
  </si>
  <si>
    <t>02554</t>
  </si>
  <si>
    <t>3202</t>
  </si>
  <si>
    <t>FINCA GUANACASTE</t>
  </si>
  <si>
    <t>3233</t>
  </si>
  <si>
    <t>02821</t>
  </si>
  <si>
    <t>02558</t>
  </si>
  <si>
    <t>3244</t>
  </si>
  <si>
    <t>02571</t>
  </si>
  <si>
    <t>3177</t>
  </si>
  <si>
    <t>FINCA NUEVE</t>
  </si>
  <si>
    <t>3171</t>
  </si>
  <si>
    <t>FINCA 2-4</t>
  </si>
  <si>
    <t>3052</t>
  </si>
  <si>
    <t>EDUARDO GARNIER UGALDE</t>
  </si>
  <si>
    <t>02569</t>
  </si>
  <si>
    <t>3169</t>
  </si>
  <si>
    <t>FINCA SEIS-ONCE</t>
  </si>
  <si>
    <t>ALEXANDER AGUILAR ALVAREZ</t>
  </si>
  <si>
    <t>3173</t>
  </si>
  <si>
    <t>3170</t>
  </si>
  <si>
    <t>PALMAR SUR</t>
  </si>
  <si>
    <t>3196</t>
  </si>
  <si>
    <t>SIERPE</t>
  </si>
  <si>
    <t>3046</t>
  </si>
  <si>
    <t>3157</t>
  </si>
  <si>
    <t>LEDA VILLEDA GONZÁLEZ</t>
  </si>
  <si>
    <t>02604</t>
  </si>
  <si>
    <t>3617</t>
  </si>
  <si>
    <t>LOS GERANIOS</t>
  </si>
  <si>
    <t>02586</t>
  </si>
  <si>
    <t>2992</t>
  </si>
  <si>
    <t>02590</t>
  </si>
  <si>
    <t>02591</t>
  </si>
  <si>
    <t>02592</t>
  </si>
  <si>
    <t>02593</t>
  </si>
  <si>
    <t>3049</t>
  </si>
  <si>
    <t>DRAKE</t>
  </si>
  <si>
    <t>ITZEL ARIAS VEGA</t>
  </si>
  <si>
    <t>3552</t>
  </si>
  <si>
    <t>3042</t>
  </si>
  <si>
    <t>EUGENIO MORA ACEVEDO</t>
  </si>
  <si>
    <t>03113</t>
  </si>
  <si>
    <t>1993</t>
  </si>
  <si>
    <t>JOKBATA</t>
  </si>
  <si>
    <t>3178</t>
  </si>
  <si>
    <t>3128</t>
  </si>
  <si>
    <t>02605</t>
  </si>
  <si>
    <t>02606</t>
  </si>
  <si>
    <t>3179</t>
  </si>
  <si>
    <t>3068</t>
  </si>
  <si>
    <t>02608</t>
  </si>
  <si>
    <t>3076</t>
  </si>
  <si>
    <t>02609</t>
  </si>
  <si>
    <t>3131</t>
  </si>
  <si>
    <t>PUNTA ZANCUDO</t>
  </si>
  <si>
    <t>2911</t>
  </si>
  <si>
    <t>PUEBLO CIVIL</t>
  </si>
  <si>
    <t>02611</t>
  </si>
  <si>
    <t>2013</t>
  </si>
  <si>
    <t>EL CAS</t>
  </si>
  <si>
    <t>3072</t>
  </si>
  <si>
    <t>02615</t>
  </si>
  <si>
    <t>3073</t>
  </si>
  <si>
    <t>02921</t>
  </si>
  <si>
    <t>02616</t>
  </si>
  <si>
    <t>3090</t>
  </si>
  <si>
    <t>LA MONA</t>
  </si>
  <si>
    <t>02620</t>
  </si>
  <si>
    <t>02622</t>
  </si>
  <si>
    <t>2951</t>
  </si>
  <si>
    <t>02623</t>
  </si>
  <si>
    <t>02624</t>
  </si>
  <si>
    <t>3007</t>
  </si>
  <si>
    <t>02625</t>
  </si>
  <si>
    <t>3014</t>
  </si>
  <si>
    <t>02626</t>
  </si>
  <si>
    <t>3070</t>
  </si>
  <si>
    <t>02627</t>
  </si>
  <si>
    <t>3105</t>
  </si>
  <si>
    <t>ALTO DE COMTE</t>
  </si>
  <si>
    <t>02807</t>
  </si>
  <si>
    <t>02628</t>
  </si>
  <si>
    <t>3126</t>
  </si>
  <si>
    <t>02629</t>
  </si>
  <si>
    <t>02630</t>
  </si>
  <si>
    <t>EL PILON</t>
  </si>
  <si>
    <t>1948</t>
  </si>
  <si>
    <t>02633</t>
  </si>
  <si>
    <t>2939</t>
  </si>
  <si>
    <t>LINDA MAR</t>
  </si>
  <si>
    <t>02634</t>
  </si>
  <si>
    <t>02635</t>
  </si>
  <si>
    <t>2949</t>
  </si>
  <si>
    <t>LAS GEMELAS</t>
  </si>
  <si>
    <t>2936</t>
  </si>
  <si>
    <t>3037</t>
  </si>
  <si>
    <t>PUNTA BANCO</t>
  </si>
  <si>
    <t>02641</t>
  </si>
  <si>
    <t>2972</t>
  </si>
  <si>
    <t>CAÑAZA</t>
  </si>
  <si>
    <t>3129</t>
  </si>
  <si>
    <t>02644</t>
  </si>
  <si>
    <t>3000</t>
  </si>
  <si>
    <t>LA INDEPENDENCIA</t>
  </si>
  <si>
    <t>3201</t>
  </si>
  <si>
    <t>SATURNINO CEDEÑO CEDEÑO</t>
  </si>
  <si>
    <t>3575</t>
  </si>
  <si>
    <t>PALERMO</t>
  </si>
  <si>
    <t>2895</t>
  </si>
  <si>
    <t>02809</t>
  </si>
  <si>
    <t>2961</t>
  </si>
  <si>
    <t>BOCA GALLARDO</t>
  </si>
  <si>
    <t>3004</t>
  </si>
  <si>
    <t>LA AMAPOLA</t>
  </si>
  <si>
    <t>02655</t>
  </si>
  <si>
    <t>3172</t>
  </si>
  <si>
    <t>2893</t>
  </si>
  <si>
    <t>VIQUILLA DOS</t>
  </si>
  <si>
    <t>2981</t>
  </si>
  <si>
    <t>3182</t>
  </si>
  <si>
    <t>2896</t>
  </si>
  <si>
    <t>BRUNCA</t>
  </si>
  <si>
    <t>JETTY CAMPOS CASTILLO</t>
  </si>
  <si>
    <t>3056</t>
  </si>
  <si>
    <t>02668</t>
  </si>
  <si>
    <t>3079</t>
  </si>
  <si>
    <t>LA GAMBA</t>
  </si>
  <si>
    <t>02669</t>
  </si>
  <si>
    <t>3185</t>
  </si>
  <si>
    <t>COTO 54-55</t>
  </si>
  <si>
    <t>3190</t>
  </si>
  <si>
    <t>COTO 62-63</t>
  </si>
  <si>
    <t>02672</t>
  </si>
  <si>
    <t>3236</t>
  </si>
  <si>
    <t>03179</t>
  </si>
  <si>
    <t>02673</t>
  </si>
  <si>
    <t>3257</t>
  </si>
  <si>
    <t>JUAN MANUEL CEDEÑO CASTRO</t>
  </si>
  <si>
    <t>3135</t>
  </si>
  <si>
    <t>02680</t>
  </si>
  <si>
    <t>02682</t>
  </si>
  <si>
    <t>02687</t>
  </si>
  <si>
    <t>2941</t>
  </si>
  <si>
    <t>BAJO DE REYES</t>
  </si>
  <si>
    <t>3061</t>
  </si>
  <si>
    <t>3062</t>
  </si>
  <si>
    <t>2950</t>
  </si>
  <si>
    <t>3063</t>
  </si>
  <si>
    <t>02693</t>
  </si>
  <si>
    <t>2990</t>
  </si>
  <si>
    <t>3053</t>
  </si>
  <si>
    <t>EL DANTO</t>
  </si>
  <si>
    <t>2943</t>
  </si>
  <si>
    <t>SIETE COLINAS</t>
  </si>
  <si>
    <t>2963</t>
  </si>
  <si>
    <t>03063</t>
  </si>
  <si>
    <t>3006</t>
  </si>
  <si>
    <t>02698</t>
  </si>
  <si>
    <t>3084</t>
  </si>
  <si>
    <t>3087</t>
  </si>
  <si>
    <t>3093</t>
  </si>
  <si>
    <t>ADELE CLARINI</t>
  </si>
  <si>
    <t>3100</t>
  </si>
  <si>
    <t>02702</t>
  </si>
  <si>
    <t>3111</t>
  </si>
  <si>
    <t>02703</t>
  </si>
  <si>
    <t>3162</t>
  </si>
  <si>
    <t>02704</t>
  </si>
  <si>
    <t>02705</t>
  </si>
  <si>
    <t>3195</t>
  </si>
  <si>
    <t>SANTA CONSTANZA</t>
  </si>
  <si>
    <t>02706</t>
  </si>
  <si>
    <t>02707</t>
  </si>
  <si>
    <t>3041</t>
  </si>
  <si>
    <t>ADONAY ALFARO TORRES</t>
  </si>
  <si>
    <t>02709</t>
  </si>
  <si>
    <t>02710</t>
  </si>
  <si>
    <t>3241</t>
  </si>
  <si>
    <t>02711</t>
  </si>
  <si>
    <t>2929</t>
  </si>
  <si>
    <t>ALPHA</t>
  </si>
  <si>
    <t>3248</t>
  </si>
  <si>
    <t>02808</t>
  </si>
  <si>
    <t>2901</t>
  </si>
  <si>
    <t>JACQUELINE GRAJALES ALVARADO</t>
  </si>
  <si>
    <t>02716</t>
  </si>
  <si>
    <t>2915</t>
  </si>
  <si>
    <t>2970</t>
  </si>
  <si>
    <t>03110</t>
  </si>
  <si>
    <t>3164</t>
  </si>
  <si>
    <t>LUIS WACHONG LEE</t>
  </si>
  <si>
    <t>3166</t>
  </si>
  <si>
    <t>02720</t>
  </si>
  <si>
    <t>3026</t>
  </si>
  <si>
    <t>02813</t>
  </si>
  <si>
    <t>3204</t>
  </si>
  <si>
    <t>3096</t>
  </si>
  <si>
    <t>3113</t>
  </si>
  <si>
    <t>FILA TIGRE</t>
  </si>
  <si>
    <t>02913</t>
  </si>
  <si>
    <t>02724</t>
  </si>
  <si>
    <t>2995</t>
  </si>
  <si>
    <t>3085</t>
  </si>
  <si>
    <t>3101</t>
  </si>
  <si>
    <t>LAS MELLIZAS</t>
  </si>
  <si>
    <t>3210</t>
  </si>
  <si>
    <t>3252</t>
  </si>
  <si>
    <t>3065</t>
  </si>
  <si>
    <t>MARVIN CORRALES VEGA</t>
  </si>
  <si>
    <t>2918</t>
  </si>
  <si>
    <t>VALLE HERMOSO</t>
  </si>
  <si>
    <t>2931</t>
  </si>
  <si>
    <t>03150</t>
  </si>
  <si>
    <t>2957</t>
  </si>
  <si>
    <t>02736</t>
  </si>
  <si>
    <t>3187</t>
  </si>
  <si>
    <t>ANA RITA ARIAS DEL CID</t>
  </si>
  <si>
    <t>02737</t>
  </si>
  <si>
    <t>3198</t>
  </si>
  <si>
    <t>3237</t>
  </si>
  <si>
    <t>2892</t>
  </si>
  <si>
    <t>2948</t>
  </si>
  <si>
    <t>2969</t>
  </si>
  <si>
    <t>CAÑAS GORDAS</t>
  </si>
  <si>
    <t>02744</t>
  </si>
  <si>
    <t>2985</t>
  </si>
  <si>
    <t>CAMPO TRES</t>
  </si>
  <si>
    <t>3016</t>
  </si>
  <si>
    <t>3027</t>
  </si>
  <si>
    <t>3194</t>
  </si>
  <si>
    <t>3250</t>
  </si>
  <si>
    <t>LOS PILARES</t>
  </si>
  <si>
    <t>3067</t>
  </si>
  <si>
    <t>02751</t>
  </si>
  <si>
    <t>3109</t>
  </si>
  <si>
    <t>3159</t>
  </si>
  <si>
    <t>3051</t>
  </si>
  <si>
    <t>02815</t>
  </si>
  <si>
    <t>3083</t>
  </si>
  <si>
    <t>META PONTO</t>
  </si>
  <si>
    <t>3155</t>
  </si>
  <si>
    <t>HARLEY CORDERO CRUZ</t>
  </si>
  <si>
    <t>3209</t>
  </si>
  <si>
    <t>02757</t>
  </si>
  <si>
    <t>2891</t>
  </si>
  <si>
    <t>LA CHIVA</t>
  </si>
  <si>
    <t>02764</t>
  </si>
  <si>
    <t>2959</t>
  </si>
  <si>
    <t>BRUS MALIS</t>
  </si>
  <si>
    <t>3039</t>
  </si>
  <si>
    <t>JABILLO</t>
  </si>
  <si>
    <t>02769</t>
  </si>
  <si>
    <t>3095</t>
  </si>
  <si>
    <t>3154</t>
  </si>
  <si>
    <t>3160</t>
  </si>
  <si>
    <t>02920</t>
  </si>
  <si>
    <t>3224</t>
  </si>
  <si>
    <t>FERNANDO ALFARO VALVERDE</t>
  </si>
  <si>
    <t>03066</t>
  </si>
  <si>
    <t>3023</t>
  </si>
  <si>
    <t>VILLA PALACIOS</t>
  </si>
  <si>
    <t>02775</t>
  </si>
  <si>
    <t>3579</t>
  </si>
  <si>
    <t>CALLE UNO</t>
  </si>
  <si>
    <t>02776</t>
  </si>
  <si>
    <t>02777</t>
  </si>
  <si>
    <t>3175</t>
  </si>
  <si>
    <t>23 DE MAYO</t>
  </si>
  <si>
    <t>02778</t>
  </si>
  <si>
    <t>02779</t>
  </si>
  <si>
    <t>02781</t>
  </si>
  <si>
    <t>3081</t>
  </si>
  <si>
    <t>QUIABDO</t>
  </si>
  <si>
    <t>02816</t>
  </si>
  <si>
    <t>3214</t>
  </si>
  <si>
    <t>03180</t>
  </si>
  <si>
    <t>02792</t>
  </si>
  <si>
    <t>2900</t>
  </si>
  <si>
    <t>3018</t>
  </si>
  <si>
    <t>EL LABRADOR</t>
  </si>
  <si>
    <t>LAUREL</t>
  </si>
  <si>
    <t>03281</t>
  </si>
  <si>
    <t>02796</t>
  </si>
  <si>
    <t>3181</t>
  </si>
  <si>
    <t>02797</t>
  </si>
  <si>
    <t>3347</t>
  </si>
  <si>
    <t>CHINA KICHA</t>
  </si>
  <si>
    <t>03015</t>
  </si>
  <si>
    <t>02798</t>
  </si>
  <si>
    <t>3189</t>
  </si>
  <si>
    <t>COTO 42</t>
  </si>
  <si>
    <t>02799</t>
  </si>
  <si>
    <t>02800</t>
  </si>
  <si>
    <t>02801</t>
  </si>
  <si>
    <t>02802</t>
  </si>
  <si>
    <t>2973</t>
  </si>
  <si>
    <t>LA NUBIA</t>
  </si>
  <si>
    <t>STEVEN SOTO CAIROLI</t>
  </si>
  <si>
    <t>02805</t>
  </si>
  <si>
    <t>3180</t>
  </si>
  <si>
    <t>COTO 45</t>
  </si>
  <si>
    <t>3188</t>
  </si>
  <si>
    <t>COTO 50-51</t>
  </si>
  <si>
    <t>2898</t>
  </si>
  <si>
    <t>3346</t>
  </si>
  <si>
    <t>SIBÖDI</t>
  </si>
  <si>
    <t>3078</t>
  </si>
  <si>
    <t>3184</t>
  </si>
  <si>
    <t>COTO 52</t>
  </si>
  <si>
    <t>02812</t>
  </si>
  <si>
    <t>3199</t>
  </si>
  <si>
    <t>SANTIAGO DE CARACOL</t>
  </si>
  <si>
    <t>MAYRA ATENCIO ZAPATA</t>
  </si>
  <si>
    <t>2927</t>
  </si>
  <si>
    <t>03024</t>
  </si>
  <si>
    <t>3047</t>
  </si>
  <si>
    <t>3348</t>
  </si>
  <si>
    <t>MELERUK</t>
  </si>
  <si>
    <t>03014</t>
  </si>
  <si>
    <t>02818</t>
  </si>
  <si>
    <t>3104</t>
  </si>
  <si>
    <t>3088</t>
  </si>
  <si>
    <t>LA MARIPOSA</t>
  </si>
  <si>
    <t>02820</t>
  </si>
  <si>
    <t>3229</t>
  </si>
  <si>
    <t>02919</t>
  </si>
  <si>
    <t>3077</t>
  </si>
  <si>
    <t>CONFRATERNIDAD</t>
  </si>
  <si>
    <t>3216</t>
  </si>
  <si>
    <t>LAS VEGAS DE ABROJO NORTE</t>
  </si>
  <si>
    <t>3115</t>
  </si>
  <si>
    <t>PASO CANOAS</t>
  </si>
  <si>
    <t>2902</t>
  </si>
  <si>
    <t>02831</t>
  </si>
  <si>
    <t>3242</t>
  </si>
  <si>
    <t>3120</t>
  </si>
  <si>
    <t>DARIZARA</t>
  </si>
  <si>
    <t>3197</t>
  </si>
  <si>
    <t>2955</t>
  </si>
  <si>
    <t>GUAYACAN</t>
  </si>
  <si>
    <t>02840</t>
  </si>
  <si>
    <t>2993</t>
  </si>
  <si>
    <t>FINCA NARANJO</t>
  </si>
  <si>
    <t>02841</t>
  </si>
  <si>
    <t>3008</t>
  </si>
  <si>
    <t>3009</t>
  </si>
  <si>
    <t>FINCA CAUCHO</t>
  </si>
  <si>
    <t>3010</t>
  </si>
  <si>
    <t>FINCA CAIMITO</t>
  </si>
  <si>
    <t>02844</t>
  </si>
  <si>
    <t>3011</t>
  </si>
  <si>
    <t>FINCA TAMARINDO</t>
  </si>
  <si>
    <t>ELIZABETH BRIONES SEQUEIRA</t>
  </si>
  <si>
    <t>3012</t>
  </si>
  <si>
    <t>FINCA BAMBITO</t>
  </si>
  <si>
    <t>3028</t>
  </si>
  <si>
    <t>VEREH</t>
  </si>
  <si>
    <t>3044</t>
  </si>
  <si>
    <t>2976</t>
  </si>
  <si>
    <t>SURIK</t>
  </si>
  <si>
    <t>3249</t>
  </si>
  <si>
    <t>CARACOL DE LA VACA</t>
  </si>
  <si>
    <t>3001</t>
  </si>
  <si>
    <t>2889</t>
  </si>
  <si>
    <t>LA BOTA</t>
  </si>
  <si>
    <t>3036</t>
  </si>
  <si>
    <t>3032</t>
  </si>
  <si>
    <t>3057</t>
  </si>
  <si>
    <t>02862</t>
  </si>
  <si>
    <t>3015</t>
  </si>
  <si>
    <t>BELLA LUZ</t>
  </si>
  <si>
    <t>02865</t>
  </si>
  <si>
    <t>3091</t>
  </si>
  <si>
    <t>3069</t>
  </si>
  <si>
    <t>JUAN LARA ALFARO</t>
  </si>
  <si>
    <t>02867</t>
  </si>
  <si>
    <t>3142</t>
  </si>
  <si>
    <t>FINCA MANGO</t>
  </si>
  <si>
    <t>CRISTINA TELLO ZAPATA</t>
  </si>
  <si>
    <t>02872</t>
  </si>
  <si>
    <t>3556</t>
  </si>
  <si>
    <t>BARRA DEL COLORADO SUR</t>
  </si>
  <si>
    <t>3472</t>
  </si>
  <si>
    <t>3306</t>
  </si>
  <si>
    <t>BARRA DE PARISMINA</t>
  </si>
  <si>
    <t>GUILLERMO VALVERDE ALVARADO</t>
  </si>
  <si>
    <t>02879</t>
  </si>
  <si>
    <t>3484</t>
  </si>
  <si>
    <t>VALLE LA AURORA</t>
  </si>
  <si>
    <t>03009</t>
  </si>
  <si>
    <t>3375</t>
  </si>
  <si>
    <t>LIVERPOOL</t>
  </si>
  <si>
    <t>0752</t>
  </si>
  <si>
    <t>03156</t>
  </si>
  <si>
    <t>3408</t>
  </si>
  <si>
    <t>VILLA DEL MAR # 1</t>
  </si>
  <si>
    <t>EDITH SAGOT LYNCH</t>
  </si>
  <si>
    <t>3465</t>
  </si>
  <si>
    <t>PORTETE</t>
  </si>
  <si>
    <t>SALVADOR MATARRITA MORA</t>
  </si>
  <si>
    <t>3466</t>
  </si>
  <si>
    <t>3486</t>
  </si>
  <si>
    <t>3411</t>
  </si>
  <si>
    <t>02893</t>
  </si>
  <si>
    <t>3469</t>
  </si>
  <si>
    <t>02894</t>
  </si>
  <si>
    <t>3554</t>
  </si>
  <si>
    <t>BARRA DEL COLORADO NORTE</t>
  </si>
  <si>
    <t>3557</t>
  </si>
  <si>
    <t>BARRA DE TORTUGUERO</t>
  </si>
  <si>
    <t>3407</t>
  </si>
  <si>
    <t>LOS CORALES</t>
  </si>
  <si>
    <t>REINALDO SKIPTON MEDRANO</t>
  </si>
  <si>
    <t>3414</t>
  </si>
  <si>
    <t>3454</t>
  </si>
  <si>
    <t>YAMILETH MORENO BALTODANO</t>
  </si>
  <si>
    <t>3320</t>
  </si>
  <si>
    <t>3380</t>
  </si>
  <si>
    <t>3406</t>
  </si>
  <si>
    <t>VILLA DEL MAR # 2</t>
  </si>
  <si>
    <t>YENORI BRYAN JENKINS</t>
  </si>
  <si>
    <t>02905</t>
  </si>
  <si>
    <t>02906</t>
  </si>
  <si>
    <t>3470</t>
  </si>
  <si>
    <t>3305</t>
  </si>
  <si>
    <t>BANANITO NORTE</t>
  </si>
  <si>
    <t>3307</t>
  </si>
  <si>
    <t>ATILIA MATA FRESES</t>
  </si>
  <si>
    <t>3458</t>
  </si>
  <si>
    <t>LA COLINA</t>
  </si>
  <si>
    <t>3357</t>
  </si>
  <si>
    <t>3345</t>
  </si>
  <si>
    <t>BARRIO LIMONCITO</t>
  </si>
  <si>
    <t>3423</t>
  </si>
  <si>
    <t>LA BOMBA</t>
  </si>
  <si>
    <t>02915</t>
  </si>
  <si>
    <t>3303</t>
  </si>
  <si>
    <t>BALVANERO VARGAS MOLINA</t>
  </si>
  <si>
    <t>DUDLEY EDO. MITCHELL DANIELS</t>
  </si>
  <si>
    <t>3479</t>
  </si>
  <si>
    <t>3321</t>
  </si>
  <si>
    <t>BURRICO</t>
  </si>
  <si>
    <t>BANANITO SUR</t>
  </si>
  <si>
    <t>3308</t>
  </si>
  <si>
    <t>BEVERLY</t>
  </si>
  <si>
    <t>3383</t>
  </si>
  <si>
    <t>PENSHURT</t>
  </si>
  <si>
    <t>3443</t>
  </si>
  <si>
    <t>3480</t>
  </si>
  <si>
    <t>03251</t>
  </si>
  <si>
    <t>02922</t>
  </si>
  <si>
    <t>3353</t>
  </si>
  <si>
    <t>BONIFACIO</t>
  </si>
  <si>
    <t>3386</t>
  </si>
  <si>
    <t>SAN CLEMENTE</t>
  </si>
  <si>
    <t>3449</t>
  </si>
  <si>
    <t>CASTILLO NUEVO</t>
  </si>
  <si>
    <t>3517</t>
  </si>
  <si>
    <t>CARMELITA WILLIS SYLVAN</t>
  </si>
  <si>
    <t>3351</t>
  </si>
  <si>
    <t>3335</t>
  </si>
  <si>
    <t>3361</t>
  </si>
  <si>
    <t>CALVERI</t>
  </si>
  <si>
    <t>3474</t>
  </si>
  <si>
    <t>3496</t>
  </si>
  <si>
    <t>VESTA</t>
  </si>
  <si>
    <t>3485</t>
  </si>
  <si>
    <t>CERERE</t>
  </si>
  <si>
    <t>3285</t>
  </si>
  <si>
    <t>ARMENIA</t>
  </si>
  <si>
    <t>3511</t>
  </si>
  <si>
    <t>BOCUARE</t>
  </si>
  <si>
    <t>03013</t>
  </si>
  <si>
    <t>3267</t>
  </si>
  <si>
    <t>3330</t>
  </si>
  <si>
    <t>3460</t>
  </si>
  <si>
    <t>PANDORA OESTE</t>
  </si>
  <si>
    <t>02953</t>
  </si>
  <si>
    <t>3323</t>
  </si>
  <si>
    <t>CIUDADELA FLORES</t>
  </si>
  <si>
    <t>3397</t>
  </si>
  <si>
    <t>02957</t>
  </si>
  <si>
    <t>3436</t>
  </si>
  <si>
    <t>3504</t>
  </si>
  <si>
    <t>EL COCAL</t>
  </si>
  <si>
    <t>02962</t>
  </si>
  <si>
    <t>3317</t>
  </si>
  <si>
    <t>SECTOR NORTE</t>
  </si>
  <si>
    <t>VIRGILIA BOX DAVIS</t>
  </si>
  <si>
    <t>02963</t>
  </si>
  <si>
    <t>3310</t>
  </si>
  <si>
    <t>3487</t>
  </si>
  <si>
    <t>3522</t>
  </si>
  <si>
    <t>IMPERIO</t>
  </si>
  <si>
    <t>3415</t>
  </si>
  <si>
    <t>3492</t>
  </si>
  <si>
    <t>3453</t>
  </si>
  <si>
    <t>LAS PALMIRAS</t>
  </si>
  <si>
    <t>3365</t>
  </si>
  <si>
    <t>MONTEVERDE</t>
  </si>
  <si>
    <t>3382</t>
  </si>
  <si>
    <t>3318</t>
  </si>
  <si>
    <t>3344</t>
  </si>
  <si>
    <t>MARYLAND</t>
  </si>
  <si>
    <t>3355</t>
  </si>
  <si>
    <t>3309</t>
  </si>
  <si>
    <t>3319</t>
  </si>
  <si>
    <t>INDIANA DOS</t>
  </si>
  <si>
    <t>3399</t>
  </si>
  <si>
    <t>NUEVA ESPERANZA</t>
  </si>
  <si>
    <t>3400</t>
  </si>
  <si>
    <t>NUEVA VIRGINIA</t>
  </si>
  <si>
    <t>MELANIA MATA OTOYA</t>
  </si>
  <si>
    <t>3478</t>
  </si>
  <si>
    <t>SAN ALBERTO</t>
  </si>
  <si>
    <t>02982</t>
  </si>
  <si>
    <t>3482</t>
  </si>
  <si>
    <t>LA PERLITA</t>
  </si>
  <si>
    <t>3507</t>
  </si>
  <si>
    <t>FAUSTO HERRERA CORDERO</t>
  </si>
  <si>
    <t>02984</t>
  </si>
  <si>
    <t>3520</t>
  </si>
  <si>
    <t>02985</t>
  </si>
  <si>
    <t>3515</t>
  </si>
  <si>
    <t>VEGAS DE MADRE DE DIOS</t>
  </si>
  <si>
    <t>3525</t>
  </si>
  <si>
    <t>FREEMAN</t>
  </si>
  <si>
    <t>3416</t>
  </si>
  <si>
    <t>INDIANA TRES</t>
  </si>
  <si>
    <t>02989</t>
  </si>
  <si>
    <t>3417</t>
  </si>
  <si>
    <t>02991</t>
  </si>
  <si>
    <t>3363</t>
  </si>
  <si>
    <t>3396</t>
  </si>
  <si>
    <t>3441</t>
  </si>
  <si>
    <t>3463</t>
  </si>
  <si>
    <t>3483</t>
  </si>
  <si>
    <t>ALEX FARGUHARSON BENNETT</t>
  </si>
  <si>
    <t>3342</t>
  </si>
  <si>
    <t>CIMARRONES</t>
  </si>
  <si>
    <t>3393</t>
  </si>
  <si>
    <t>SILVESTRE GRANT GRIFFITH</t>
  </si>
  <si>
    <t>ALEXANDER AGUILAR CASTRO</t>
  </si>
  <si>
    <t>3448</t>
  </si>
  <si>
    <t>GERMANIA</t>
  </si>
  <si>
    <t>3471</t>
  </si>
  <si>
    <t>JAVIER CHAVES BUSTOS</t>
  </si>
  <si>
    <t>3418</t>
  </si>
  <si>
    <t>3427</t>
  </si>
  <si>
    <t>LA HEREDIANA</t>
  </si>
  <si>
    <t>3412</t>
  </si>
  <si>
    <t>3425</t>
  </si>
  <si>
    <t>3481</t>
  </si>
  <si>
    <t>3502</t>
  </si>
  <si>
    <t>LA IBERIA</t>
  </si>
  <si>
    <t>03010</t>
  </si>
  <si>
    <t>CUATRO MILLAS</t>
  </si>
  <si>
    <t>3426</t>
  </si>
  <si>
    <t>LA FRANCIA</t>
  </si>
  <si>
    <t>03016</t>
  </si>
  <si>
    <t>03017</t>
  </si>
  <si>
    <t>03018</t>
  </si>
  <si>
    <t>3336</t>
  </si>
  <si>
    <t>KATSI</t>
  </si>
  <si>
    <t>03019</t>
  </si>
  <si>
    <t>3343</t>
  </si>
  <si>
    <t>SURETKA</t>
  </si>
  <si>
    <t>3489</t>
  </si>
  <si>
    <t>SEPECUE</t>
  </si>
  <si>
    <t>CARLOS A. HERNÁNDEZ HERNÁNDEZ</t>
  </si>
  <si>
    <t>3490</t>
  </si>
  <si>
    <t>SHIROLES</t>
  </si>
  <si>
    <t>3497</t>
  </si>
  <si>
    <t>3275</t>
  </si>
  <si>
    <t>BERNARDO DRÜG INGERMAN</t>
  </si>
  <si>
    <t>3403</t>
  </si>
  <si>
    <t>BRIBRÍ</t>
  </si>
  <si>
    <t>3266</t>
  </si>
  <si>
    <t>GAVILÁN CANTA</t>
  </si>
  <si>
    <t>03027</t>
  </si>
  <si>
    <t>3304</t>
  </si>
  <si>
    <t>BAMBÚ</t>
  </si>
  <si>
    <t>3388</t>
  </si>
  <si>
    <t>BOCA URÉN</t>
  </si>
  <si>
    <t>XICINIA RODRÍGUEZ CORDERO</t>
  </si>
  <si>
    <t>03030</t>
  </si>
  <si>
    <t>3358</t>
  </si>
  <si>
    <t>COROMA</t>
  </si>
  <si>
    <t>03032</t>
  </si>
  <si>
    <t>3359</t>
  </si>
  <si>
    <t>BAJO COÉN</t>
  </si>
  <si>
    <t>3316</t>
  </si>
  <si>
    <t>SUIRI</t>
  </si>
  <si>
    <t>3341</t>
  </si>
  <si>
    <t>CHASE</t>
  </si>
  <si>
    <t>03035</t>
  </si>
  <si>
    <t>03036</t>
  </si>
  <si>
    <t>3459</t>
  </si>
  <si>
    <t>MAYRA SELLES JIMÉNEZ</t>
  </si>
  <si>
    <t>3500</t>
  </si>
  <si>
    <t>YORKIN</t>
  </si>
  <si>
    <t>3283</t>
  </si>
  <si>
    <t>GANDOCA</t>
  </si>
  <si>
    <t>3288</t>
  </si>
  <si>
    <t>CATARINA</t>
  </si>
  <si>
    <t>JORGE MATARRITA THOMPSON</t>
  </si>
  <si>
    <t>03041</t>
  </si>
  <si>
    <t>CAHUITA</t>
  </si>
  <si>
    <t>03042</t>
  </si>
  <si>
    <t>3314</t>
  </si>
  <si>
    <t>3392</t>
  </si>
  <si>
    <t>LORETA JACKSON TAYLOR</t>
  </si>
  <si>
    <t>3373</t>
  </si>
  <si>
    <t>HONE CREEK</t>
  </si>
  <si>
    <t>FRANCISCA WEST GRANT</t>
  </si>
  <si>
    <t>03045</t>
  </si>
  <si>
    <t>3442</t>
  </si>
  <si>
    <t>3455</t>
  </si>
  <si>
    <t>OLIVIA</t>
  </si>
  <si>
    <t>MATA DE LIMÓN</t>
  </si>
  <si>
    <t>3324</t>
  </si>
  <si>
    <t>3364</t>
  </si>
  <si>
    <t>DAYTONIA</t>
  </si>
  <si>
    <t>03050</t>
  </si>
  <si>
    <t>3404</t>
  </si>
  <si>
    <t>FINCA COSTA RICA</t>
  </si>
  <si>
    <t>03118</t>
  </si>
  <si>
    <t>3384</t>
  </si>
  <si>
    <t>DIDIER MATARRITA MORA</t>
  </si>
  <si>
    <t>3461</t>
  </si>
  <si>
    <t>3432</t>
  </si>
  <si>
    <t>FINCA MARGARITA</t>
  </si>
  <si>
    <t>03058</t>
  </si>
  <si>
    <t>3268</t>
  </si>
  <si>
    <t>DAVAO</t>
  </si>
  <si>
    <t>03059</t>
  </si>
  <si>
    <t>3272</t>
  </si>
  <si>
    <t>LAS BRISAS DE ZENT</t>
  </si>
  <si>
    <t>3312</t>
  </si>
  <si>
    <t>LINEA B</t>
  </si>
  <si>
    <t>FLOR MENDIETA ESPINOZA</t>
  </si>
  <si>
    <t>3315</t>
  </si>
  <si>
    <t>BOSTON</t>
  </si>
  <si>
    <t>3356</t>
  </si>
  <si>
    <t>CORINA</t>
  </si>
  <si>
    <t>3360</t>
  </si>
  <si>
    <t>03064</t>
  </si>
  <si>
    <t>3370</t>
  </si>
  <si>
    <t>BRISTOL</t>
  </si>
  <si>
    <t>03065</t>
  </si>
  <si>
    <t>3376</t>
  </si>
  <si>
    <t>DULIA TUGWELL JOHNSON</t>
  </si>
  <si>
    <t>3387</t>
  </si>
  <si>
    <t>03067</t>
  </si>
  <si>
    <t>3389</t>
  </si>
  <si>
    <t>ZENT</t>
  </si>
  <si>
    <t>RUDDY CRAWFORD MCDONALD</t>
  </si>
  <si>
    <t>3390</t>
  </si>
  <si>
    <t>BARBILLA</t>
  </si>
  <si>
    <t>3402</t>
  </si>
  <si>
    <t>ESTRADA</t>
  </si>
  <si>
    <t>03071</t>
  </si>
  <si>
    <t>3405</t>
  </si>
  <si>
    <t>3437</t>
  </si>
  <si>
    <t>LARGA DISTANCIA</t>
  </si>
  <si>
    <t>3495</t>
  </si>
  <si>
    <t>03074</t>
  </si>
  <si>
    <t>3488</t>
  </si>
  <si>
    <t>03075</t>
  </si>
  <si>
    <t>3508</t>
  </si>
  <si>
    <t>03208</t>
  </si>
  <si>
    <t>3505</t>
  </si>
  <si>
    <t>VEINTIOCHO MILLAS</t>
  </si>
  <si>
    <t>03077</t>
  </si>
  <si>
    <t>3509</t>
  </si>
  <si>
    <t>LOMAS DEL TORO</t>
  </si>
  <si>
    <t>3519</t>
  </si>
  <si>
    <t>3379</t>
  </si>
  <si>
    <t>3367</t>
  </si>
  <si>
    <t>3429</t>
  </si>
  <si>
    <t>LA MARGARITA</t>
  </si>
  <si>
    <t>03083</t>
  </si>
  <si>
    <t>3477</t>
  </si>
  <si>
    <t>SAHARA</t>
  </si>
  <si>
    <t>3503</t>
  </si>
  <si>
    <t>03085</t>
  </si>
  <si>
    <t>3506</t>
  </si>
  <si>
    <t>3527</t>
  </si>
  <si>
    <t>3541</t>
  </si>
  <si>
    <t>ANITA GRANDE</t>
  </si>
  <si>
    <t>3555</t>
  </si>
  <si>
    <t>03089</t>
  </si>
  <si>
    <t>3612</t>
  </si>
  <si>
    <t>03090</t>
  </si>
  <si>
    <t>3630</t>
  </si>
  <si>
    <t>IDALI PORTUGUEZ CALDERON</t>
  </si>
  <si>
    <t>3643</t>
  </si>
  <si>
    <t>3662</t>
  </si>
  <si>
    <t>3669</t>
  </si>
  <si>
    <t>03094</t>
  </si>
  <si>
    <t>3687</t>
  </si>
  <si>
    <t>EL PRADO</t>
  </si>
  <si>
    <t>ENRIQUE GONZALEZ JIMENEZ</t>
  </si>
  <si>
    <t>3619</t>
  </si>
  <si>
    <t>JIMÉNEZ</t>
  </si>
  <si>
    <t>3636</t>
  </si>
  <si>
    <t>LOS DIAMANTES</t>
  </si>
  <si>
    <t>3663</t>
  </si>
  <si>
    <t>GUÁPILES</t>
  </si>
  <si>
    <t>3395</t>
  </si>
  <si>
    <t>BOCA COHEN</t>
  </si>
  <si>
    <t>3660</t>
  </si>
  <si>
    <t>3668</t>
  </si>
  <si>
    <t>SUERRE</t>
  </si>
  <si>
    <t>VENILDA ANCHIA CASTILLO</t>
  </si>
  <si>
    <t>3550</t>
  </si>
  <si>
    <t>PATIO SAN CRISTÓBAL</t>
  </si>
  <si>
    <t>YAMILETH BOLÍVAR VÍLCHEZ</t>
  </si>
  <si>
    <t>3560</t>
  </si>
  <si>
    <t>LA TERESA</t>
  </si>
  <si>
    <t>3585</t>
  </si>
  <si>
    <t>03105</t>
  </si>
  <si>
    <t>03106</t>
  </si>
  <si>
    <t>3593</t>
  </si>
  <si>
    <t>03108</t>
  </si>
  <si>
    <t>3597</t>
  </si>
  <si>
    <t>03109</t>
  </si>
  <si>
    <t>3615</t>
  </si>
  <si>
    <t>EL BALASTRE</t>
  </si>
  <si>
    <t>3632</t>
  </si>
  <si>
    <t>3685</t>
  </si>
  <si>
    <t>3639</t>
  </si>
  <si>
    <t>SECTOR NUEVE</t>
  </si>
  <si>
    <t>3686</t>
  </si>
  <si>
    <t>COCORÍ</t>
  </si>
  <si>
    <t>3666</t>
  </si>
  <si>
    <t>3681</t>
  </si>
  <si>
    <t>TICABÁN</t>
  </si>
  <si>
    <t>3683</t>
  </si>
  <si>
    <t>BANAMOLA</t>
  </si>
  <si>
    <t>3644</t>
  </si>
  <si>
    <t>3678</t>
  </si>
  <si>
    <t>LA SUERTE</t>
  </si>
  <si>
    <t>03119</t>
  </si>
  <si>
    <t>3690</t>
  </si>
  <si>
    <t>IZTARÚ</t>
  </si>
  <si>
    <t>3682</t>
  </si>
  <si>
    <t>3628</t>
  </si>
  <si>
    <t>LA RITA</t>
  </si>
  <si>
    <t>03123</t>
  </si>
  <si>
    <t>3535</t>
  </si>
  <si>
    <t>TARIRE</t>
  </si>
  <si>
    <t>03125</t>
  </si>
  <si>
    <t>3675</t>
  </si>
  <si>
    <t>3576</t>
  </si>
  <si>
    <t>HUETAR</t>
  </si>
  <si>
    <t>03127</t>
  </si>
  <si>
    <t>03129</t>
  </si>
  <si>
    <t>03130</t>
  </si>
  <si>
    <t>3568</t>
  </si>
  <si>
    <t>CAMPO DE ATERRIZAJE</t>
  </si>
  <si>
    <t>3581</t>
  </si>
  <si>
    <t>3583</t>
  </si>
  <si>
    <t>CAROLINA</t>
  </si>
  <si>
    <t>3584</t>
  </si>
  <si>
    <t>YAMILETH CUBILLO DELGADO</t>
  </si>
  <si>
    <t>03136</t>
  </si>
  <si>
    <t>3586</t>
  </si>
  <si>
    <t>3591</t>
  </si>
  <si>
    <t>03138</t>
  </si>
  <si>
    <t>3620</t>
  </si>
  <si>
    <t>EL TRIÁNGULO</t>
  </si>
  <si>
    <t>3574</t>
  </si>
  <si>
    <t>CAMPO CINCO</t>
  </si>
  <si>
    <t>3631</t>
  </si>
  <si>
    <t>3679</t>
  </si>
  <si>
    <t>03142</t>
  </si>
  <si>
    <t>3658</t>
  </si>
  <si>
    <t>CARLOS NAVARRO MONGE</t>
  </si>
  <si>
    <t>03143</t>
  </si>
  <si>
    <t>3684</t>
  </si>
  <si>
    <t>CAMPO DOS</t>
  </si>
  <si>
    <t>3688</t>
  </si>
  <si>
    <t>CAMPO CUATRO</t>
  </si>
  <si>
    <t>3635</t>
  </si>
  <si>
    <t>FLORIBETH MIRANDA ALFARO</t>
  </si>
  <si>
    <t>03147</t>
  </si>
  <si>
    <t>3543</t>
  </si>
  <si>
    <t>ASTÚA PIRIE</t>
  </si>
  <si>
    <t>3573</t>
  </si>
  <si>
    <t>CAMPO KENNEDY</t>
  </si>
  <si>
    <t>3563</t>
  </si>
  <si>
    <t>03166</t>
  </si>
  <si>
    <t>3572</t>
  </si>
  <si>
    <t>COROBICÍ</t>
  </si>
  <si>
    <t>03152</t>
  </si>
  <si>
    <t>3622</t>
  </si>
  <si>
    <t>VEGA</t>
  </si>
  <si>
    <t>03153</t>
  </si>
  <si>
    <t>3627</t>
  </si>
  <si>
    <t>03154</t>
  </si>
  <si>
    <t>3650</t>
  </si>
  <si>
    <t>CAMPO TRES ESTE</t>
  </si>
  <si>
    <t>LIGIA VILLEGAS ACOSTA</t>
  </si>
  <si>
    <t>3532</t>
  </si>
  <si>
    <t>3533</t>
  </si>
  <si>
    <t>POCORA SUR</t>
  </si>
  <si>
    <t>3580</t>
  </si>
  <si>
    <t>3598</t>
  </si>
  <si>
    <t>3618</t>
  </si>
  <si>
    <t>IROQUOIS</t>
  </si>
  <si>
    <t>03163</t>
  </si>
  <si>
    <t>3626</t>
  </si>
  <si>
    <t>EL CAMARÓN</t>
  </si>
  <si>
    <t>3629</t>
  </si>
  <si>
    <t>MARÍA HIDALGO HIDALGO</t>
  </si>
  <si>
    <t>3640</t>
  </si>
  <si>
    <t>3642</t>
  </si>
  <si>
    <t>PARISMINA</t>
  </si>
  <si>
    <t>3645</t>
  </si>
  <si>
    <t>3647</t>
  </si>
  <si>
    <t>3648</t>
  </si>
  <si>
    <t>BALSAVILLE</t>
  </si>
  <si>
    <t>03170</t>
  </si>
  <si>
    <t>3665</t>
  </si>
  <si>
    <t>03171</t>
  </si>
  <si>
    <t>3691</t>
  </si>
  <si>
    <t>ALEXANDER PÉREZ LÓPEZ</t>
  </si>
  <si>
    <t>03172</t>
  </si>
  <si>
    <t>3638</t>
  </si>
  <si>
    <t>3661</t>
  </si>
  <si>
    <t>3677</t>
  </si>
  <si>
    <t>CARAMBOLA</t>
  </si>
  <si>
    <t>03178</t>
  </si>
  <si>
    <t>3548</t>
  </si>
  <si>
    <t>IRLANDA</t>
  </si>
  <si>
    <t>3421</t>
  </si>
  <si>
    <t>JABUY KEKOLDY</t>
  </si>
  <si>
    <t>03181</t>
  </si>
  <si>
    <t>3589</t>
  </si>
  <si>
    <t>LA GUAIRA</t>
  </si>
  <si>
    <t>MAGDA CASTILLO CHACÓN</t>
  </si>
  <si>
    <t>3605</t>
  </si>
  <si>
    <t>3608</t>
  </si>
  <si>
    <t>EL EDÉN</t>
  </si>
  <si>
    <t>03184</t>
  </si>
  <si>
    <t>3611</t>
  </si>
  <si>
    <t>EL HOGAR</t>
  </si>
  <si>
    <t>03185</t>
  </si>
  <si>
    <t>3671</t>
  </si>
  <si>
    <t>3528</t>
  </si>
  <si>
    <t>DUACARÍ</t>
  </si>
  <si>
    <t>JULIO BARRANTES MATA</t>
  </si>
  <si>
    <t>3594</t>
  </si>
  <si>
    <t>3602</t>
  </si>
  <si>
    <t>3623</t>
  </si>
  <si>
    <t>3673</t>
  </si>
  <si>
    <t>EL LIMBO</t>
  </si>
  <si>
    <t>3689</t>
  </si>
  <si>
    <t>03192</t>
  </si>
  <si>
    <t>3659</t>
  </si>
  <si>
    <t>3656</t>
  </si>
  <si>
    <t>3606</t>
  </si>
  <si>
    <t>3464</t>
  </si>
  <si>
    <t>2356</t>
  </si>
  <si>
    <t>SAN CRISTÓBAL</t>
  </si>
  <si>
    <t>3561</t>
  </si>
  <si>
    <t>JESÚS JIMÉNEZ ZAMORA</t>
  </si>
  <si>
    <t>AZARIAS JIMENEZ ZAMORA</t>
  </si>
  <si>
    <t>3577</t>
  </si>
  <si>
    <t>3590</t>
  </si>
  <si>
    <t>3655</t>
  </si>
  <si>
    <t>MATA DE LIMÓN ESTE</t>
  </si>
  <si>
    <t>3667</t>
  </si>
  <si>
    <t>RÍO CASCADAS</t>
  </si>
  <si>
    <t>0317</t>
  </si>
  <si>
    <t>CARMEN ESTRADA CESPEDES</t>
  </si>
  <si>
    <t>0458</t>
  </si>
  <si>
    <t>CUATRO REINAS</t>
  </si>
  <si>
    <t>1420</t>
  </si>
  <si>
    <t>CAIMITOS</t>
  </si>
  <si>
    <t>HANNIA MAYELA LEON CHAVES</t>
  </si>
  <si>
    <t>1389</t>
  </si>
  <si>
    <t>BARRIO LOS ANGELES</t>
  </si>
  <si>
    <t>1415</t>
  </si>
  <si>
    <t>1711</t>
  </si>
  <si>
    <t>LAS NIEVES</t>
  </si>
  <si>
    <t>1622</t>
  </si>
  <si>
    <t>MORAVIA VERDE</t>
  </si>
  <si>
    <t>3886</t>
  </si>
  <si>
    <t>03256</t>
  </si>
  <si>
    <t>3808</t>
  </si>
  <si>
    <t>EL PARAISO</t>
  </si>
  <si>
    <t>CLOTILDE HERNANDEZ MORALES</t>
  </si>
  <si>
    <t>1070</t>
  </si>
  <si>
    <t>TIERRA PROMETIDA</t>
  </si>
  <si>
    <t>WALTER RODRÍGUEZ JARA</t>
  </si>
  <si>
    <t>1062</t>
  </si>
  <si>
    <t>03261</t>
  </si>
  <si>
    <t>03265</t>
  </si>
  <si>
    <t>1760</t>
  </si>
  <si>
    <t>CACIQUE GUARCO</t>
  </si>
  <si>
    <t>1774</t>
  </si>
  <si>
    <t>03270</t>
  </si>
  <si>
    <t>LA RIVIERA</t>
  </si>
  <si>
    <t>1027</t>
  </si>
  <si>
    <t>LA ARENILLA</t>
  </si>
  <si>
    <t>3795</t>
  </si>
  <si>
    <t>LOS JAZMINES</t>
  </si>
  <si>
    <t>LAS PALMAS</t>
  </si>
  <si>
    <t>2952</t>
  </si>
  <si>
    <t>I.D.A. PORTO LLANO</t>
  </si>
  <si>
    <t>2194</t>
  </si>
  <si>
    <t>1145</t>
  </si>
  <si>
    <t>1240</t>
  </si>
  <si>
    <t>RINCON CHIQUITO</t>
  </si>
  <si>
    <t>ALEJANDRO ROJAS SABORIO</t>
  </si>
  <si>
    <t>1239</t>
  </si>
  <si>
    <t>TUETAL SUR</t>
  </si>
  <si>
    <t>HUMBERTO SOTO HERRERA</t>
  </si>
  <si>
    <t>3322</t>
  </si>
  <si>
    <t>1727</t>
  </si>
  <si>
    <t>PIEDRA AZUL</t>
  </si>
  <si>
    <t>5053</t>
  </si>
  <si>
    <t>LABORATORIO TURRIALBA</t>
  </si>
  <si>
    <t>VANESSA SALAZAR MADRIGAL</t>
  </si>
  <si>
    <t>3878</t>
  </si>
  <si>
    <t>3571</t>
  </si>
  <si>
    <t>EUGENIA MORERA FERNANDEZ</t>
  </si>
  <si>
    <t>3610</t>
  </si>
  <si>
    <t>BUENOS AIRES SUR</t>
  </si>
  <si>
    <t>MAURA LIRA FLORES</t>
  </si>
  <si>
    <t>3641</t>
  </si>
  <si>
    <t>EL RÓTULO</t>
  </si>
  <si>
    <t>LA VALENCIA</t>
  </si>
  <si>
    <t>3153</t>
  </si>
  <si>
    <t>GERARDO DIONI GOMEZ SOLERA</t>
  </si>
  <si>
    <t>3082</t>
  </si>
  <si>
    <t>FILA SAN RAFAEL</t>
  </si>
  <si>
    <t>GRACE SALAS VENEGAS</t>
  </si>
  <si>
    <t>3118</t>
  </si>
  <si>
    <t>EL ROBLE ARRIBA</t>
  </si>
  <si>
    <t>0526</t>
  </si>
  <si>
    <t>CHIROGRES</t>
  </si>
  <si>
    <t>1068</t>
  </si>
  <si>
    <t>3523</t>
  </si>
  <si>
    <t>LA CELIA</t>
  </si>
  <si>
    <t>0505</t>
  </si>
  <si>
    <t>NELSON QUESADA FALLAS</t>
  </si>
  <si>
    <t>0593</t>
  </si>
  <si>
    <t>DOS CERCAS</t>
  </si>
  <si>
    <t>2814</t>
  </si>
  <si>
    <t>PLAYA TORRES</t>
  </si>
  <si>
    <t>2212</t>
  </si>
  <si>
    <t>1524</t>
  </si>
  <si>
    <t>LOS ALPES</t>
  </si>
  <si>
    <t>1515</t>
  </si>
  <si>
    <t>SAN JOSE DE LA MONTAÑA</t>
  </si>
  <si>
    <t>1621</t>
  </si>
  <si>
    <t>0745</t>
  </si>
  <si>
    <t>CEIBÓN</t>
  </si>
  <si>
    <t>0736</t>
  </si>
  <si>
    <t>BÖKÖ BATA</t>
  </si>
  <si>
    <t>3797</t>
  </si>
  <si>
    <t>3859</t>
  </si>
  <si>
    <t>1407</t>
  </si>
  <si>
    <t>1516</t>
  </si>
  <si>
    <t>0477</t>
  </si>
  <si>
    <t>0393</t>
  </si>
  <si>
    <t>CALLE EL ALTO</t>
  </si>
  <si>
    <t>2253</t>
  </si>
  <si>
    <t>2287</t>
  </si>
  <si>
    <t>CORAZÓN DE JESÚS</t>
  </si>
  <si>
    <t>2252</t>
  </si>
  <si>
    <t>TEMPATAL</t>
  </si>
  <si>
    <t>0333</t>
  </si>
  <si>
    <t>2723</t>
  </si>
  <si>
    <t>JUANITO MORA PORRAS</t>
  </si>
  <si>
    <t>2710</t>
  </si>
  <si>
    <t>3700</t>
  </si>
  <si>
    <t>LA INMACULADA</t>
  </si>
  <si>
    <t>3698</t>
  </si>
  <si>
    <t>GUAPINOL NORTE</t>
  </si>
  <si>
    <t>3029</t>
  </si>
  <si>
    <t>BARRIO ALEMANIA</t>
  </si>
  <si>
    <t>3476</t>
  </si>
  <si>
    <t>SABORIO</t>
  </si>
  <si>
    <t>3280</t>
  </si>
  <si>
    <t>3282</t>
  </si>
  <si>
    <t>3385</t>
  </si>
  <si>
    <t>IVONNE WRIGHT RUSSELL</t>
  </si>
  <si>
    <t>3467</t>
  </si>
  <si>
    <t>2335</t>
  </si>
  <si>
    <t>ANA LORENA GUTIERREZ GUEVARA</t>
  </si>
  <si>
    <t>3539</t>
  </si>
  <si>
    <t>I.D.A. LA TRINIDAD</t>
  </si>
  <si>
    <t>1733</t>
  </si>
  <si>
    <t>1933</t>
  </si>
  <si>
    <t>1732</t>
  </si>
  <si>
    <t>SAN JOSE OBRERO</t>
  </si>
  <si>
    <t>1728</t>
  </si>
  <si>
    <t>VILLAS DE AYARCO</t>
  </si>
  <si>
    <t>1242</t>
  </si>
  <si>
    <t>3798</t>
  </si>
  <si>
    <t>PORFIRIO CAMPOS MUÑOZ</t>
  </si>
  <si>
    <t>2074</t>
  </si>
  <si>
    <t>2073</t>
  </si>
  <si>
    <t>2945</t>
  </si>
  <si>
    <t>2241</t>
  </si>
  <si>
    <t>LA CONQUISTA</t>
  </si>
  <si>
    <t>2136</t>
  </si>
  <si>
    <t>NUEVO HORIZONTE</t>
  </si>
  <si>
    <t>1219</t>
  </si>
  <si>
    <t>1087</t>
  </si>
  <si>
    <t>0360</t>
  </si>
  <si>
    <t>2211</t>
  </si>
  <si>
    <t>2260</t>
  </si>
  <si>
    <t>1250</t>
  </si>
  <si>
    <t>1251</t>
  </si>
  <si>
    <t>CATALINA PORRAS QUESADA</t>
  </si>
  <si>
    <t>0471</t>
  </si>
  <si>
    <t>0466</t>
  </si>
  <si>
    <t>FINCA SAN JUAN</t>
  </si>
  <si>
    <t>2497</t>
  </si>
  <si>
    <t>2345</t>
  </si>
  <si>
    <t>JOSE HENRY BALTODANO DIAZ</t>
  </si>
  <si>
    <t>3805</t>
  </si>
  <si>
    <t>VALLE VERDE</t>
  </si>
  <si>
    <t>JOSE ALONSO BUSTOS GARCIA</t>
  </si>
  <si>
    <t>1098</t>
  </si>
  <si>
    <t>ANA CATALINA MAFFIOLI CASTILLO</t>
  </si>
  <si>
    <t>1090</t>
  </si>
  <si>
    <t>1414</t>
  </si>
  <si>
    <t>COLONIA NARANJEÑA</t>
  </si>
  <si>
    <t>1409</t>
  </si>
  <si>
    <t>LA URRACA</t>
  </si>
  <si>
    <t>1402</t>
  </si>
  <si>
    <t>EL FUTURO</t>
  </si>
  <si>
    <t>PASO MARCOS</t>
  </si>
  <si>
    <t>3136</t>
  </si>
  <si>
    <t>5501</t>
  </si>
  <si>
    <t>SAN FRANCISCO DE ASÍS</t>
  </si>
  <si>
    <t>0839</t>
  </si>
  <si>
    <t>EL QUEMADO</t>
  </si>
  <si>
    <t>JONATHAN VALVERDE GARCIA</t>
  </si>
  <si>
    <t>0748</t>
  </si>
  <si>
    <t>RANDALL RIOS BEITA</t>
  </si>
  <si>
    <t>3278</t>
  </si>
  <si>
    <t>CEDAR CREEK</t>
  </si>
  <si>
    <t>3291</t>
  </si>
  <si>
    <t>3289</t>
  </si>
  <si>
    <t>LA AMELIA</t>
  </si>
  <si>
    <t>3290</t>
  </si>
  <si>
    <t>SIQUIRRITO</t>
  </si>
  <si>
    <t>CARMEN MORALES ARAYA</t>
  </si>
  <si>
    <t>3424</t>
  </si>
  <si>
    <t>DONDONIA 2</t>
  </si>
  <si>
    <t>3292</t>
  </si>
  <si>
    <t>1738</t>
  </si>
  <si>
    <t>1737</t>
  </si>
  <si>
    <t>GEINY MONESTEL BRENES</t>
  </si>
  <si>
    <t>1742</t>
  </si>
  <si>
    <t>SAN MARTIN DE SAN CARLOS</t>
  </si>
  <si>
    <t>3054</t>
  </si>
  <si>
    <t>2643</t>
  </si>
  <si>
    <t>LIDIANETH NAVARRO JIMENEZ</t>
  </si>
  <si>
    <t>3544</t>
  </si>
  <si>
    <t>LAS COLINAS</t>
  </si>
  <si>
    <t>2078</t>
  </si>
  <si>
    <t>2104</t>
  </si>
  <si>
    <t>2596</t>
  </si>
  <si>
    <t>ANA YANCY MORALES MURILLO</t>
  </si>
  <si>
    <t>2601</t>
  </si>
  <si>
    <t>2597</t>
  </si>
  <si>
    <t>RIO COROBICI</t>
  </si>
  <si>
    <t>3857</t>
  </si>
  <si>
    <t>0612</t>
  </si>
  <si>
    <t>2940</t>
  </si>
  <si>
    <t>RESIDENCIAL UREÑA</t>
  </si>
  <si>
    <t>2934</t>
  </si>
  <si>
    <t>2935</t>
  </si>
  <si>
    <t>2719</t>
  </si>
  <si>
    <t>2709</t>
  </si>
  <si>
    <t>GUARDIANES DE LA PIEDRA</t>
  </si>
  <si>
    <t>IDALIETTE CORTES ARAYA</t>
  </si>
  <si>
    <t>2718</t>
  </si>
  <si>
    <t>3701</t>
  </si>
  <si>
    <t>3702</t>
  </si>
  <si>
    <t>DAMITAS</t>
  </si>
  <si>
    <t>1917</t>
  </si>
  <si>
    <t>CALLE GIRALES</t>
  </si>
  <si>
    <t>GEOCONDA MORA QUIROS</t>
  </si>
  <si>
    <t>3838</t>
  </si>
  <si>
    <t>LOS TIJOS</t>
  </si>
  <si>
    <t>1417</t>
  </si>
  <si>
    <t>1408</t>
  </si>
  <si>
    <t>2603</t>
  </si>
  <si>
    <t>ALEXANDRA VEGA ARIAS</t>
  </si>
  <si>
    <t>2258</t>
  </si>
  <si>
    <t>2058</t>
  </si>
  <si>
    <t>GUAYABO ABAJO</t>
  </si>
  <si>
    <t>0356</t>
  </si>
  <si>
    <t>0476</t>
  </si>
  <si>
    <t>ETNA ARTAVIA SEGURA</t>
  </si>
  <si>
    <t>0741</t>
  </si>
  <si>
    <t>1731</t>
  </si>
  <si>
    <t>CARLOS FONSECA CHINCHILLA</t>
  </si>
  <si>
    <t>1096</t>
  </si>
  <si>
    <t>LAGOS DEL COYOL</t>
  </si>
  <si>
    <t>HANNIA ANGULO GARCIA</t>
  </si>
  <si>
    <t>1095</t>
  </si>
  <si>
    <t>3352</t>
  </si>
  <si>
    <t>3294</t>
  </si>
  <si>
    <t>3295</t>
  </si>
  <si>
    <t>DUCHÄBLI</t>
  </si>
  <si>
    <t>SANDRO RODRÍGUEZ LUPARIO</t>
  </si>
  <si>
    <t>3293</t>
  </si>
  <si>
    <t>3297</t>
  </si>
  <si>
    <t>3300</t>
  </si>
  <si>
    <t>GREIVIN ARCE CAMPOS</t>
  </si>
  <si>
    <t>2095</t>
  </si>
  <si>
    <t>BAJOS DE CHILAMATE</t>
  </si>
  <si>
    <t>2092</t>
  </si>
  <si>
    <t>5032</t>
  </si>
  <si>
    <t>PROYECTO PACUARE</t>
  </si>
  <si>
    <t>2091</t>
  </si>
  <si>
    <t>SONIA JAEN JAEN</t>
  </si>
  <si>
    <t>1091</t>
  </si>
  <si>
    <t>ELIETH CHACON CAMPOS</t>
  </si>
  <si>
    <t>2108</t>
  </si>
  <si>
    <t>2726</t>
  </si>
  <si>
    <t>VILLA BRUSELAS</t>
  </si>
  <si>
    <t>0357</t>
  </si>
  <si>
    <t>KEMBLY CASTRO POLANCO</t>
  </si>
  <si>
    <t>3809</t>
  </si>
  <si>
    <t>ESPERANZA DIAZ HERNANDEZ</t>
  </si>
  <si>
    <t>4967</t>
  </si>
  <si>
    <t>DR. FERNANDO GUZMAN MATA</t>
  </si>
  <si>
    <t>1754</t>
  </si>
  <si>
    <t>SERGIO SANCHEZ FUENTES</t>
  </si>
  <si>
    <t>3298</t>
  </si>
  <si>
    <t>CECILIA BARKER NEIL</t>
  </si>
  <si>
    <t>3422</t>
  </si>
  <si>
    <t>NAMALDI</t>
  </si>
  <si>
    <t>3368</t>
  </si>
  <si>
    <t>3649</t>
  </si>
  <si>
    <t>EL TAJO</t>
  </si>
  <si>
    <t>3604</t>
  </si>
  <si>
    <t>LA MANUDITA</t>
  </si>
  <si>
    <t>3719</t>
  </si>
  <si>
    <t>3600</t>
  </si>
  <si>
    <t>BARRIOS UNIDOS</t>
  </si>
  <si>
    <t>0767</t>
  </si>
  <si>
    <t>1956</t>
  </si>
  <si>
    <t>1955</t>
  </si>
  <si>
    <t>1453</t>
  </si>
  <si>
    <t>2816</t>
  </si>
  <si>
    <t>2745</t>
  </si>
  <si>
    <t>0989</t>
  </si>
  <si>
    <t>FLORENCIA DE MATAZANOS</t>
  </si>
  <si>
    <t>2651</t>
  </si>
  <si>
    <t>PIEDRA VERDE</t>
  </si>
  <si>
    <t>2289</t>
  </si>
  <si>
    <t>EL CONSUELO</t>
  </si>
  <si>
    <t>1995</t>
  </si>
  <si>
    <t>ASENTAMIENTO YAMA</t>
  </si>
  <si>
    <t>1952</t>
  </si>
  <si>
    <t>KABEBATA</t>
  </si>
  <si>
    <t>2045</t>
  </si>
  <si>
    <t>NIMARIÑAK</t>
  </si>
  <si>
    <t>1281</t>
  </si>
  <si>
    <t>LOS JARDINES</t>
  </si>
  <si>
    <t>3558</t>
  </si>
  <si>
    <t>3420</t>
  </si>
  <si>
    <t>ISLA COHEN</t>
  </si>
  <si>
    <t>JUNIOR ROBINSON LOUIS</t>
  </si>
  <si>
    <t>3435</t>
  </si>
  <si>
    <t>LUIS MATARRITA THOMPSON</t>
  </si>
  <si>
    <t>3394</t>
  </si>
  <si>
    <t>GOLY</t>
  </si>
  <si>
    <t>DORNA VOSE MAY</t>
  </si>
  <si>
    <t>3276</t>
  </si>
  <si>
    <t>3856</t>
  </si>
  <si>
    <t>RONALD FALLAS VALVERDE</t>
  </si>
  <si>
    <t>1905</t>
  </si>
  <si>
    <t>2815</t>
  </si>
  <si>
    <t>OLMAN TORRES TORRES</t>
  </si>
  <si>
    <t>1837</t>
  </si>
  <si>
    <t>CALLE JUCO</t>
  </si>
  <si>
    <t>4947</t>
  </si>
  <si>
    <t>3498</t>
  </si>
  <si>
    <t>3718</t>
  </si>
  <si>
    <t>EL JICOTE</t>
  </si>
  <si>
    <t>3559</t>
  </si>
  <si>
    <t>CAMPO TRES OESTE</t>
  </si>
  <si>
    <t>3562</t>
  </si>
  <si>
    <t>LUIS XV</t>
  </si>
  <si>
    <t>0474</t>
  </si>
  <si>
    <t>LILLIAM GARCIA SEGURA</t>
  </si>
  <si>
    <t>1856</t>
  </si>
  <si>
    <t>EL ALTO DE QUEBRADILLA</t>
  </si>
  <si>
    <t>MARISOL SOLANO MARTINEZ</t>
  </si>
  <si>
    <t>1383</t>
  </si>
  <si>
    <t>3837</t>
  </si>
  <si>
    <t>LOS INGENIEROS</t>
  </si>
  <si>
    <t>3839</t>
  </si>
  <si>
    <t>NAHUATL</t>
  </si>
  <si>
    <t>1127</t>
  </si>
  <si>
    <t>NUEVA SANTA RITA</t>
  </si>
  <si>
    <t>2740</t>
  </si>
  <si>
    <t>2185</t>
  </si>
  <si>
    <t>JULIO RODRIGUEZ BOGANTES</t>
  </si>
  <si>
    <t>1965</t>
  </si>
  <si>
    <t>TSIPIRI</t>
  </si>
  <si>
    <t>1966</t>
  </si>
  <si>
    <t>TSINICLARI</t>
  </si>
  <si>
    <t>2899</t>
  </si>
  <si>
    <t>CENIZO</t>
  </si>
  <si>
    <t>COLONIA ISIDREÑA</t>
  </si>
  <si>
    <t>3430</t>
  </si>
  <si>
    <t>RAMAL SIETE</t>
  </si>
  <si>
    <t>GUISELLE VILLALOBOS VEGA</t>
  </si>
  <si>
    <t>0723</t>
  </si>
  <si>
    <t>0605</t>
  </si>
  <si>
    <t>0780</t>
  </si>
  <si>
    <t>2513</t>
  </si>
  <si>
    <t>LA VILLITA</t>
  </si>
  <si>
    <t>2271</t>
  </si>
  <si>
    <t>2273</t>
  </si>
  <si>
    <t>BARRIO IRVIN</t>
  </si>
  <si>
    <t>2584</t>
  </si>
  <si>
    <t>OBANDITO</t>
  </si>
  <si>
    <t>2568</t>
  </si>
  <si>
    <t>ESTOCOLMO</t>
  </si>
  <si>
    <t>2625</t>
  </si>
  <si>
    <t>1390</t>
  </si>
  <si>
    <t>CAÑO CASTILLA</t>
  </si>
  <si>
    <t>1125</t>
  </si>
  <si>
    <t>ALFONSO VASQUEZ SALAS</t>
  </si>
  <si>
    <t>1404</t>
  </si>
  <si>
    <t>BONANZA</t>
  </si>
  <si>
    <t>0778</t>
  </si>
  <si>
    <t>NUEVA SANTA ANA</t>
  </si>
  <si>
    <t>ALBAN BERMUDEZ VARGAS</t>
  </si>
  <si>
    <t>1847</t>
  </si>
  <si>
    <t>EUGENIA MENDEZ CALVO</t>
  </si>
  <si>
    <t>0779</t>
  </si>
  <si>
    <t>NORMA GRANADOS DUARTE</t>
  </si>
  <si>
    <t>2944</t>
  </si>
  <si>
    <t>0404</t>
  </si>
  <si>
    <t>LAGOS DE LINDORA</t>
  </si>
  <si>
    <t>2101</t>
  </si>
  <si>
    <t>2077</t>
  </si>
  <si>
    <t>FREDDY SANDI ESQUIVEL</t>
  </si>
  <si>
    <t>2179</t>
  </si>
  <si>
    <t>3657</t>
  </si>
  <si>
    <t>LEESVILLE</t>
  </si>
  <si>
    <t>3595</t>
  </si>
  <si>
    <t>CASCADAS</t>
  </si>
  <si>
    <t>3621</t>
  </si>
  <si>
    <t>3534</t>
  </si>
  <si>
    <t>3538</t>
  </si>
  <si>
    <t>NUEVO AMANECER</t>
  </si>
  <si>
    <t>MAYRA I. ROJAS VELÁSQUEZ</t>
  </si>
  <si>
    <t>3536</t>
  </si>
  <si>
    <t>LOMAS</t>
  </si>
  <si>
    <t>3582</t>
  </si>
  <si>
    <t>LA CARLOTA</t>
  </si>
  <si>
    <t>3654</t>
  </si>
  <si>
    <t>5065</t>
  </si>
  <si>
    <t>3279</t>
  </si>
  <si>
    <t>3286</t>
  </si>
  <si>
    <t>KAREN LEANDRO BOX</t>
  </si>
  <si>
    <t>3299</t>
  </si>
  <si>
    <t>3269</t>
  </si>
  <si>
    <t>ALTO COHEN</t>
  </si>
  <si>
    <t>3909</t>
  </si>
  <si>
    <t>1603</t>
  </si>
  <si>
    <t>3609</t>
  </si>
  <si>
    <t>LÍNEA VIEJA</t>
  </si>
  <si>
    <t>3646</t>
  </si>
  <si>
    <t>CARLOS CHACÓN CHAVARRÍA</t>
  </si>
  <si>
    <t>2285</t>
  </si>
  <si>
    <t>1977</t>
  </si>
  <si>
    <t>SINOLI</t>
  </si>
  <si>
    <t>1979</t>
  </si>
  <si>
    <t>ÑARIÑAK</t>
  </si>
  <si>
    <t>2664</t>
  </si>
  <si>
    <t>XINIA CALVO FONSECA</t>
  </si>
  <si>
    <t>2649</t>
  </si>
  <si>
    <t>CLAUDIA CABEZAS VARELA</t>
  </si>
  <si>
    <t>4948</t>
  </si>
  <si>
    <t>2793</t>
  </si>
  <si>
    <t>JOSE RAMIREZ SEGURA</t>
  </si>
  <si>
    <t>2184</t>
  </si>
  <si>
    <t>EL NARANJAL</t>
  </si>
  <si>
    <t>RODOLFO MANZANARES CLARK</t>
  </si>
  <si>
    <t>0305</t>
  </si>
  <si>
    <t>4978</t>
  </si>
  <si>
    <t>5026</t>
  </si>
  <si>
    <t>ALTOS DE GERMANIA</t>
  </si>
  <si>
    <t>5028</t>
  </si>
  <si>
    <t>5011</t>
  </si>
  <si>
    <t>MANUEL MORA VALVERDE</t>
  </si>
  <si>
    <t>5021</t>
  </si>
  <si>
    <t>SAND BOX</t>
  </si>
  <si>
    <t>5029</t>
  </si>
  <si>
    <t>SERINACH</t>
  </si>
  <si>
    <t>4986</t>
  </si>
  <si>
    <t>HARRY CASTRILLO DUARTE</t>
  </si>
  <si>
    <t>5017</t>
  </si>
  <si>
    <t>4942</t>
  </si>
  <si>
    <t>4943</t>
  </si>
  <si>
    <t>WALTER MONGE VALVERDE</t>
  </si>
  <si>
    <t>5311</t>
  </si>
  <si>
    <t>SHUKËBACHARI</t>
  </si>
  <si>
    <t>5307</t>
  </si>
  <si>
    <t>VILLA DAMARIS</t>
  </si>
  <si>
    <t>4964</t>
  </si>
  <si>
    <t>4899</t>
  </si>
  <si>
    <t>JAMAICA</t>
  </si>
  <si>
    <t>4929</t>
  </si>
  <si>
    <t>ARUBA</t>
  </si>
  <si>
    <t>0490</t>
  </si>
  <si>
    <t>4941</t>
  </si>
  <si>
    <t>ANTILLAS NEERLANDESAS</t>
  </si>
  <si>
    <t>5358</t>
  </si>
  <si>
    <t>5324</t>
  </si>
  <si>
    <t>JOSE JOAQUIN MORA PORRAS</t>
  </si>
  <si>
    <t>5346</t>
  </si>
  <si>
    <t>5330</t>
  </si>
  <si>
    <t>CARLOS ALFARO CESPEDES</t>
  </si>
  <si>
    <t>5331</t>
  </si>
  <si>
    <t>5348</t>
  </si>
  <si>
    <t>5885</t>
  </si>
  <si>
    <t>LA COSTANERA</t>
  </si>
  <si>
    <t>GERMAN SILVA MIRANDA</t>
  </si>
  <si>
    <t>5327</t>
  </si>
  <si>
    <t>MAYRA GÓMEZ FONSECA</t>
  </si>
  <si>
    <t>5329</t>
  </si>
  <si>
    <t>5328</t>
  </si>
  <si>
    <t>5314</t>
  </si>
  <si>
    <t>EL BARRO</t>
  </si>
  <si>
    <t>5319</t>
  </si>
  <si>
    <t>LA RIVERA</t>
  </si>
  <si>
    <t>5334</t>
  </si>
  <si>
    <t>LA CAJETA</t>
  </si>
  <si>
    <t>5449</t>
  </si>
  <si>
    <t>CALLE LA LUCHA</t>
  </si>
  <si>
    <t>5343</t>
  </si>
  <si>
    <t>PLAYA GRANDE</t>
  </si>
  <si>
    <t>5342</t>
  </si>
  <si>
    <t>LOS FILTROS</t>
  </si>
  <si>
    <t>5320</t>
  </si>
  <si>
    <t>5691</t>
  </si>
  <si>
    <t>5554</t>
  </si>
  <si>
    <t>BAMBEL #1</t>
  </si>
  <si>
    <t>5526</t>
  </si>
  <si>
    <t>COOPEY</t>
  </si>
  <si>
    <t>5528</t>
  </si>
  <si>
    <t>5562</t>
  </si>
  <si>
    <t>PORTICA</t>
  </si>
  <si>
    <t>5573</t>
  </si>
  <si>
    <t>5525</t>
  </si>
  <si>
    <t>5593</t>
  </si>
  <si>
    <t>5552</t>
  </si>
  <si>
    <t>5553</t>
  </si>
  <si>
    <t>EL CHILE</t>
  </si>
  <si>
    <t>5561</t>
  </si>
  <si>
    <t>EL PELONCITO</t>
  </si>
  <si>
    <t>5566</t>
  </si>
  <si>
    <t>1567</t>
  </si>
  <si>
    <t>ISABEL ROJAS RODRIGUEZ</t>
  </si>
  <si>
    <t>5547</t>
  </si>
  <si>
    <t>5704</t>
  </si>
  <si>
    <t>GUAYABA YÄKÄ</t>
  </si>
  <si>
    <t>5654</t>
  </si>
  <si>
    <t>5652</t>
  </si>
  <si>
    <t>5723</t>
  </si>
  <si>
    <t>EL CONGO</t>
  </si>
  <si>
    <t>LUCRECIA MONTOYA FERNANDEZ</t>
  </si>
  <si>
    <t>5722</t>
  </si>
  <si>
    <t>5720</t>
  </si>
  <si>
    <t>5692</t>
  </si>
  <si>
    <t>5736</t>
  </si>
  <si>
    <t>EL ESTADIO</t>
  </si>
  <si>
    <t>ROSIBEL JIMENEZ VINDAS</t>
  </si>
  <si>
    <t>5745</t>
  </si>
  <si>
    <t>5647</t>
  </si>
  <si>
    <t>5701</t>
  </si>
  <si>
    <t>MELERUK II</t>
  </si>
  <si>
    <t>5644</t>
  </si>
  <si>
    <t>COMADRE</t>
  </si>
  <si>
    <t>5700</t>
  </si>
  <si>
    <t>5726</t>
  </si>
  <si>
    <t>5712</t>
  </si>
  <si>
    <t>LAS ORQUÍDEAS</t>
  </si>
  <si>
    <t>ALLAN GUTIÉRREZ BRICEÑO</t>
  </si>
  <si>
    <t>5649</t>
  </si>
  <si>
    <t>EL MANÁ</t>
  </si>
  <si>
    <t>5890</t>
  </si>
  <si>
    <t>LA TRANQUILIDAD</t>
  </si>
  <si>
    <t>5879</t>
  </si>
  <si>
    <t>GUARIAL</t>
  </si>
  <si>
    <t>5878</t>
  </si>
  <si>
    <t>EL PORTAL</t>
  </si>
  <si>
    <t>5830</t>
  </si>
  <si>
    <t>5867</t>
  </si>
  <si>
    <t>5862</t>
  </si>
  <si>
    <t>LIDY ARAYA GONZALEZ</t>
  </si>
  <si>
    <t>5868</t>
  </si>
  <si>
    <t>SOTA DOS</t>
  </si>
  <si>
    <t>5804</t>
  </si>
  <si>
    <t>CHUMICO</t>
  </si>
  <si>
    <t>5805</t>
  </si>
  <si>
    <t>5866</t>
  </si>
  <si>
    <t>5800</t>
  </si>
  <si>
    <t>DIKËKLÄRIÑAK</t>
  </si>
  <si>
    <t>6357</t>
  </si>
  <si>
    <t>5987</t>
  </si>
  <si>
    <t>LA ANGELINA</t>
  </si>
  <si>
    <t>6014</t>
  </si>
  <si>
    <t>CYNTHIA VEGA SOTO</t>
  </si>
  <si>
    <t>6002</t>
  </si>
  <si>
    <t>NURIA PARKER UMAÑA</t>
  </si>
  <si>
    <t>6099</t>
  </si>
  <si>
    <t>BLANCA NIEVES MOSQUERA ALVAREZ</t>
  </si>
  <si>
    <t>6114</t>
  </si>
  <si>
    <t>6102</t>
  </si>
  <si>
    <t>CALLE DAMAS</t>
  </si>
  <si>
    <t>6152</t>
  </si>
  <si>
    <t>CONVENTILLO</t>
  </si>
  <si>
    <t>6218</t>
  </si>
  <si>
    <t>GAMONALES</t>
  </si>
  <si>
    <t>6272</t>
  </si>
  <si>
    <t>EL LLANITO</t>
  </si>
  <si>
    <t>6297</t>
  </si>
  <si>
    <t>SUSANA MOLINA QUESADA</t>
  </si>
  <si>
    <t>6368</t>
  </si>
  <si>
    <t>6404</t>
  </si>
  <si>
    <t>6392</t>
  </si>
  <si>
    <t>KUCHEY</t>
  </si>
  <si>
    <t>6393</t>
  </si>
  <si>
    <t>LA SIBERIA</t>
  </si>
  <si>
    <t>6331</t>
  </si>
  <si>
    <t>LISBETH CHACON SOTO</t>
  </si>
  <si>
    <t>Dirección Regional:</t>
  </si>
  <si>
    <t>Código Presupuestario:</t>
  </si>
  <si>
    <t>01533</t>
  </si>
  <si>
    <t>01855</t>
  </si>
  <si>
    <t>02346</t>
  </si>
  <si>
    <t>DOMINGO FAUSTINO SARMIENTO</t>
  </si>
  <si>
    <t>MARIANA MADRIGAL DE LA O</t>
  </si>
  <si>
    <t>CARLOS MANUEL ROJAS QUIROS</t>
  </si>
  <si>
    <t>EL CAPULIN</t>
  </si>
  <si>
    <t>PBRO. JOSE DANIEL CARMONA BRICEÑO</t>
  </si>
  <si>
    <t>RAFAEL YGLESIAS CASTRO</t>
  </si>
  <si>
    <t>I.D.A. OTOYA</t>
  </si>
  <si>
    <t>BERMUDAS</t>
  </si>
  <si>
    <t>I.D.A. SARAPIQUI</t>
  </si>
  <si>
    <t>ANSELMO GUTIERREZ BRICEÑO</t>
  </si>
  <si>
    <t>I.D.A. JERUSALEN</t>
  </si>
  <si>
    <t>BUENAVENTURA</t>
  </si>
  <si>
    <t>ABDENAGO PIEDRA MURILLO</t>
  </si>
  <si>
    <t>LORENA SANABRIA PEREIRA</t>
  </si>
  <si>
    <t>ZEANNE DIJERES ESPINOZA</t>
  </si>
  <si>
    <t>LUISA PEREZ OROZCO</t>
  </si>
  <si>
    <t>CARMEN MENESES HERRERA</t>
  </si>
  <si>
    <t>EDWIN GODINEZ VASQUEZ</t>
  </si>
  <si>
    <t>VICTORIA MARCHENA DIAZ</t>
  </si>
  <si>
    <t>PRISCILLA BRENES THAMES</t>
  </si>
  <si>
    <t>ELISA ARIAS JIMENEZ</t>
  </si>
  <si>
    <t>ADRIAN SALAZAR TORRES</t>
  </si>
  <si>
    <t>KATTIA LORENA ORTIZ ANGULO</t>
  </si>
  <si>
    <t>ROSEMARIE MEDINA ALVARADO</t>
  </si>
  <si>
    <t>EMILIO FALLAS UREÑA</t>
  </si>
  <si>
    <t>ALICIA BEATRIZ HERNANDEZ E.</t>
  </si>
  <si>
    <t>CESAR SALMERON LEIVA</t>
  </si>
  <si>
    <t>JOSE MENESES MONGE</t>
  </si>
  <si>
    <t>00061</t>
  </si>
  <si>
    <t>00062</t>
  </si>
  <si>
    <t>00164</t>
  </si>
  <si>
    <t>JOSE TRINIDAD MORA VALVERDE</t>
  </si>
  <si>
    <t>WILKER DIAZ CORRALES</t>
  </si>
  <si>
    <t>00193</t>
  </si>
  <si>
    <t>00246</t>
  </si>
  <si>
    <t>00253</t>
  </si>
  <si>
    <t>00255</t>
  </si>
  <si>
    <t>00258</t>
  </si>
  <si>
    <t>00307</t>
  </si>
  <si>
    <t>VICTOR MANUEL CUBILLO VARGAS</t>
  </si>
  <si>
    <t>00316</t>
  </si>
  <si>
    <t>00324</t>
  </si>
  <si>
    <t>LESLYE RUBEN BOJORGES LEON</t>
  </si>
  <si>
    <t>YENDRY CESPEDES GONZALEZ</t>
  </si>
  <si>
    <t>PROCOPIO GAMBOA VILLALOBOS</t>
  </si>
  <si>
    <t>GREGORIO CALDERON MONGUIO</t>
  </si>
  <si>
    <t>00449</t>
  </si>
  <si>
    <t>00454</t>
  </si>
  <si>
    <t>PRISCILLA BOGARIN VILLALOBOS</t>
  </si>
  <si>
    <t>00527</t>
  </si>
  <si>
    <t>00528</t>
  </si>
  <si>
    <t>00529</t>
  </si>
  <si>
    <t>00532</t>
  </si>
  <si>
    <t>00544</t>
  </si>
  <si>
    <t>00546</t>
  </si>
  <si>
    <t>00557</t>
  </si>
  <si>
    <t>00558</t>
  </si>
  <si>
    <t>00559</t>
  </si>
  <si>
    <t>00569</t>
  </si>
  <si>
    <t>ELSA NAIDA ARAYA RAMOS</t>
  </si>
  <si>
    <t>1220</t>
  </si>
  <si>
    <t>00587</t>
  </si>
  <si>
    <t>MIXTA DE SIQUIARES</t>
  </si>
  <si>
    <t>JEISON CORDOBA BONILLA</t>
  </si>
  <si>
    <t>NOELIA LEON BRIZO</t>
  </si>
  <si>
    <t>00608</t>
  </si>
  <si>
    <t>ILEANA ARCE CAMPOS</t>
  </si>
  <si>
    <t>SUSSY CORTES CARRERA</t>
  </si>
  <si>
    <t>00632</t>
  </si>
  <si>
    <t>00635</t>
  </si>
  <si>
    <t>VICTOR MANUEL ALFARO ALFARO</t>
  </si>
  <si>
    <t>00649</t>
  </si>
  <si>
    <t>00701</t>
  </si>
  <si>
    <t>00726</t>
  </si>
  <si>
    <t>00740</t>
  </si>
  <si>
    <t>00797</t>
  </si>
  <si>
    <t>00821</t>
  </si>
  <si>
    <t>00827</t>
  </si>
  <si>
    <t>00830</t>
  </si>
  <si>
    <t>00833</t>
  </si>
  <si>
    <t>00848</t>
  </si>
  <si>
    <t>00851</t>
  </si>
  <si>
    <t>00853</t>
  </si>
  <si>
    <t>00856</t>
  </si>
  <si>
    <t>00858</t>
  </si>
  <si>
    <t>00859</t>
  </si>
  <si>
    <t>00866</t>
  </si>
  <si>
    <t>00870</t>
  </si>
  <si>
    <t>00873</t>
  </si>
  <si>
    <t>00875</t>
  </si>
  <si>
    <t>00900</t>
  </si>
  <si>
    <t>00922</t>
  </si>
  <si>
    <t>00930</t>
  </si>
  <si>
    <t>ANA CAROLINA BALTODANO BRENES</t>
  </si>
  <si>
    <t>00936</t>
  </si>
  <si>
    <t>00943</t>
  </si>
  <si>
    <t>00944</t>
  </si>
  <si>
    <t>00981</t>
  </si>
  <si>
    <t>MAYELA HERNANDEZ AGUERO</t>
  </si>
  <si>
    <t>SILVIA RAUDES TORRES</t>
  </si>
  <si>
    <t>PATRICIA LEITON HIDALGO</t>
  </si>
  <si>
    <t>01043</t>
  </si>
  <si>
    <t>01106</t>
  </si>
  <si>
    <t>01111</t>
  </si>
  <si>
    <t>01115</t>
  </si>
  <si>
    <t>MADAY ROJAS CALVO</t>
  </si>
  <si>
    <t>GUSTAVO VALVERDE ACUÑA</t>
  </si>
  <si>
    <t>01141</t>
  </si>
  <si>
    <t>01162</t>
  </si>
  <si>
    <t>EL ACHIOTE</t>
  </si>
  <si>
    <t>01187</t>
  </si>
  <si>
    <t>CULTIVEZ</t>
  </si>
  <si>
    <t>01208</t>
  </si>
  <si>
    <t>01227</t>
  </si>
  <si>
    <t>01228</t>
  </si>
  <si>
    <t>MALINCIN JIMENEZ AMADOR</t>
  </si>
  <si>
    <t>01261</t>
  </si>
  <si>
    <t>01263</t>
  </si>
  <si>
    <t>LUISA VILLAREAL MUÑOZ</t>
  </si>
  <si>
    <t>VICTOR HUGO CALDERON LOPEZ</t>
  </si>
  <si>
    <t>GUISELLE FALLAS VILLAVICENCIO</t>
  </si>
  <si>
    <t>01337</t>
  </si>
  <si>
    <t>ANA LORENA GREEN GREEN</t>
  </si>
  <si>
    <t>YORLENY SANCHEZ SALAS</t>
  </si>
  <si>
    <t>1416</t>
  </si>
  <si>
    <t>01365</t>
  </si>
  <si>
    <t>SANDRA CAMPBELL ROJAS</t>
  </si>
  <si>
    <t>01392</t>
  </si>
  <si>
    <t>01405</t>
  </si>
  <si>
    <t>01410</t>
  </si>
  <si>
    <t>01413</t>
  </si>
  <si>
    <t>MARCO VINICIO CHAVES FALLAS</t>
  </si>
  <si>
    <t>01458</t>
  </si>
  <si>
    <t>01501</t>
  </si>
  <si>
    <t>01504</t>
  </si>
  <si>
    <t>JESSICA CONTRERAS OVARES</t>
  </si>
  <si>
    <t>01515</t>
  </si>
  <si>
    <t>01529</t>
  </si>
  <si>
    <t>HARRY QUESADA CARVAJAL</t>
  </si>
  <si>
    <t>LIZBETH MOLINA CORRALES</t>
  </si>
  <si>
    <t>MARICELA CHACON FERNANDEZ</t>
  </si>
  <si>
    <t>0521</t>
  </si>
  <si>
    <t>01562</t>
  </si>
  <si>
    <t>CEIBA ESTE</t>
  </si>
  <si>
    <t>SOFIA FERNANDEZ FONSECA</t>
  </si>
  <si>
    <t>LILLIAM PANIAGUA GONZALEZ</t>
  </si>
  <si>
    <t>3151</t>
  </si>
  <si>
    <t>01645</t>
  </si>
  <si>
    <t>LA CONCORDIA</t>
  </si>
  <si>
    <t>ROSEMARY CLAYTON COPE</t>
  </si>
  <si>
    <t>01749</t>
  </si>
  <si>
    <t>01750</t>
  </si>
  <si>
    <t>SONIA ULLOA ULLOA</t>
  </si>
  <si>
    <t>01757</t>
  </si>
  <si>
    <t>GIOCONDA CALDERON HERNANDEZ</t>
  </si>
  <si>
    <t>01769</t>
  </si>
  <si>
    <t>MAGDA CHACON RODRIGUEZ</t>
  </si>
  <si>
    <t>01850</t>
  </si>
  <si>
    <t>2305</t>
  </si>
  <si>
    <t>CELESTINO ALVAREZ RUÍZ</t>
  </si>
  <si>
    <t>LIDIETH VILLAFUERTE ROJAS</t>
  </si>
  <si>
    <t>ADOLFO FALLAS ACUNA</t>
  </si>
  <si>
    <t>ALEXANDER VALVERDE TORRES</t>
  </si>
  <si>
    <t>3513</t>
  </si>
  <si>
    <t>01931</t>
  </si>
  <si>
    <t>VALLE DE LAS ROSAS</t>
  </si>
  <si>
    <t>Mª CECILIA CAMPOS SALAZAR</t>
  </si>
  <si>
    <t>01972</t>
  </si>
  <si>
    <t>RAFAEL RIVERA MEZA</t>
  </si>
  <si>
    <t>02028</t>
  </si>
  <si>
    <t>3013</t>
  </si>
  <si>
    <t>02039</t>
  </si>
  <si>
    <t>LA CAMPIÑA</t>
  </si>
  <si>
    <t>02049</t>
  </si>
  <si>
    <t>ARCELIO MORA GUTIERREZ</t>
  </si>
  <si>
    <t>02104</t>
  </si>
  <si>
    <t>02126</t>
  </si>
  <si>
    <t>02127</t>
  </si>
  <si>
    <t>02146</t>
  </si>
  <si>
    <t>02174</t>
  </si>
  <si>
    <t>02182</t>
  </si>
  <si>
    <t>02201</t>
  </si>
  <si>
    <t>ISELA BOGANTES ALFARO</t>
  </si>
  <si>
    <t>02205</t>
  </si>
  <si>
    <t>02233</t>
  </si>
  <si>
    <t>02240</t>
  </si>
  <si>
    <t>02243</t>
  </si>
  <si>
    <t>02258</t>
  </si>
  <si>
    <t>02308</t>
  </si>
  <si>
    <t>DINER PORRAS ALPIZAR</t>
  </si>
  <si>
    <t>2748</t>
  </si>
  <si>
    <t>02366</t>
  </si>
  <si>
    <t>OSVALDO SEQUEIRA SEQUEIRA</t>
  </si>
  <si>
    <t>0473</t>
  </si>
  <si>
    <t>02406</t>
  </si>
  <si>
    <t>HERBERTH FARRER KNIGHTS</t>
  </si>
  <si>
    <t>02411</t>
  </si>
  <si>
    <t>MA. DE LOS A. ELIZONDO GUZMAN</t>
  </si>
  <si>
    <t>SUSANA LOPEZ FERNANDEZ</t>
  </si>
  <si>
    <t>02442</t>
  </si>
  <si>
    <t>MARGARITA HERNANDEZ MATARRITA</t>
  </si>
  <si>
    <t>02482</t>
  </si>
  <si>
    <t>02502</t>
  </si>
  <si>
    <t>3193</t>
  </si>
  <si>
    <t>02541</t>
  </si>
  <si>
    <t>02553</t>
  </si>
  <si>
    <t>MARGARITA RODRIGUEZ ZUÑIGA</t>
  </si>
  <si>
    <t>JOSE RAFAEL ROJAS MATARRITA</t>
  </si>
  <si>
    <t>02573</t>
  </si>
  <si>
    <t>02574</t>
  </si>
  <si>
    <t>02580</t>
  </si>
  <si>
    <t>02582</t>
  </si>
  <si>
    <t>3551</t>
  </si>
  <si>
    <t>02632</t>
  </si>
  <si>
    <t>CINDY MARCHENA SANDOVAL</t>
  </si>
  <si>
    <t>02637</t>
  </si>
  <si>
    <t>02643</t>
  </si>
  <si>
    <t>EILEEN SIBAJA ELIZONDO</t>
  </si>
  <si>
    <t>02654</t>
  </si>
  <si>
    <t>WARREN FALLAS VALVERDE</t>
  </si>
  <si>
    <t>KAROL ROJAS CALVO</t>
  </si>
  <si>
    <t>2622</t>
  </si>
  <si>
    <t>02683</t>
  </si>
  <si>
    <t>PATRICIA CORRALES LOPEZ</t>
  </si>
  <si>
    <t>02746</t>
  </si>
  <si>
    <t>0670</t>
  </si>
  <si>
    <t>02755</t>
  </si>
  <si>
    <t>YORLENY CAMPOS PEREZ</t>
  </si>
  <si>
    <t>02774</t>
  </si>
  <si>
    <t>02811</t>
  </si>
  <si>
    <t>02817</t>
  </si>
  <si>
    <t>0836</t>
  </si>
  <si>
    <t>02832</t>
  </si>
  <si>
    <t>BAJO LAS ESPERANZAS</t>
  </si>
  <si>
    <t>2547</t>
  </si>
  <si>
    <t>02842</t>
  </si>
  <si>
    <t>02891</t>
  </si>
  <si>
    <t>02896</t>
  </si>
  <si>
    <t>JAVIER FALLAS SOTO</t>
  </si>
  <si>
    <t>0519</t>
  </si>
  <si>
    <t>02901</t>
  </si>
  <si>
    <t>JUAN RUDIN ISELIN</t>
  </si>
  <si>
    <t>02904</t>
  </si>
  <si>
    <t>FLOR MARIA VEGA RAMIREZ</t>
  </si>
  <si>
    <t>02910</t>
  </si>
  <si>
    <t>02911</t>
  </si>
  <si>
    <t>02912</t>
  </si>
  <si>
    <t>02916</t>
  </si>
  <si>
    <t>02918</t>
  </si>
  <si>
    <t>02925</t>
  </si>
  <si>
    <t>02949</t>
  </si>
  <si>
    <t>02956</t>
  </si>
  <si>
    <t>02961</t>
  </si>
  <si>
    <t>02965</t>
  </si>
  <si>
    <t>02973</t>
  </si>
  <si>
    <t>02983</t>
  </si>
  <si>
    <t>3537</t>
  </si>
  <si>
    <t>02990</t>
  </si>
  <si>
    <t>I.D.A. NAYURIBE</t>
  </si>
  <si>
    <t>02992</t>
  </si>
  <si>
    <t>03003</t>
  </si>
  <si>
    <t>OLDEMAR GUTIERREZ MAYORGA</t>
  </si>
  <si>
    <t>03031</t>
  </si>
  <si>
    <t>JUANA FRANCISCA ROMERO</t>
  </si>
  <si>
    <t>03033</t>
  </si>
  <si>
    <t>03034</t>
  </si>
  <si>
    <t>DAGOBERTO GARCIA ORTIZ</t>
  </si>
  <si>
    <t>03040</t>
  </si>
  <si>
    <t>MONTE DE SIÓN</t>
  </si>
  <si>
    <t>03043</t>
  </si>
  <si>
    <t>03044</t>
  </si>
  <si>
    <t>03046</t>
  </si>
  <si>
    <t>CARMEN LOBO CHAVES</t>
  </si>
  <si>
    <t>03055</t>
  </si>
  <si>
    <t>03072</t>
  </si>
  <si>
    <t>03079</t>
  </si>
  <si>
    <t>03082</t>
  </si>
  <si>
    <t>ANA MACHADO ARIAS</t>
  </si>
  <si>
    <t>03087</t>
  </si>
  <si>
    <t>MARJORIE QUESADA SALAS</t>
  </si>
  <si>
    <t>2469</t>
  </si>
  <si>
    <t>03096</t>
  </si>
  <si>
    <t>2451</t>
  </si>
  <si>
    <t>03097</t>
  </si>
  <si>
    <t>RIO DE ORA</t>
  </si>
  <si>
    <t>03099</t>
  </si>
  <si>
    <t>TATIANA MORALES BARQUERO</t>
  </si>
  <si>
    <t>03116</t>
  </si>
  <si>
    <t>03121</t>
  </si>
  <si>
    <t>ANGIE MORA SEGURA</t>
  </si>
  <si>
    <t>MARLEN A. SCOTT MORRIS</t>
  </si>
  <si>
    <t>03126</t>
  </si>
  <si>
    <t>03135</t>
  </si>
  <si>
    <t>03139</t>
  </si>
  <si>
    <t>YANETH ROJAS MENDEZ</t>
  </si>
  <si>
    <t>03159</t>
  </si>
  <si>
    <t>03160</t>
  </si>
  <si>
    <t>03162</t>
  </si>
  <si>
    <t>03165</t>
  </si>
  <si>
    <t>03187</t>
  </si>
  <si>
    <t>03188</t>
  </si>
  <si>
    <t>03189</t>
  </si>
  <si>
    <t>03193</t>
  </si>
  <si>
    <t>03196</t>
  </si>
  <si>
    <t>03198</t>
  </si>
  <si>
    <t>03201</t>
  </si>
  <si>
    <t>03202</t>
  </si>
  <si>
    <t>RODRIGO A. RAMÍREZ CASTRILLO</t>
  </si>
  <si>
    <t>03248</t>
  </si>
  <si>
    <t>MOISES RUIZ GUTIERREZ</t>
  </si>
  <si>
    <t>03254</t>
  </si>
  <si>
    <t>2856</t>
  </si>
  <si>
    <t>03291</t>
  </si>
  <si>
    <t>3578</t>
  </si>
  <si>
    <t>03293</t>
  </si>
  <si>
    <t>03294</t>
  </si>
  <si>
    <t>1435</t>
  </si>
  <si>
    <t>03295</t>
  </si>
  <si>
    <t>MARIA ESTER VEGA CABEZAS</t>
  </si>
  <si>
    <t>03296</t>
  </si>
  <si>
    <t>3326</t>
  </si>
  <si>
    <t>03297</t>
  </si>
  <si>
    <t>DONDONIA 1</t>
  </si>
  <si>
    <t>1258</t>
  </si>
  <si>
    <t>BAJOS DE TORO AMARILLO</t>
  </si>
  <si>
    <t>03302</t>
  </si>
  <si>
    <t>03304</t>
  </si>
  <si>
    <t>1684</t>
  </si>
  <si>
    <t>03305</t>
  </si>
  <si>
    <t>COLONIA GUANACASTE</t>
  </si>
  <si>
    <t>3715</t>
  </si>
  <si>
    <t>BAJAMAR</t>
  </si>
  <si>
    <t>0960</t>
  </si>
  <si>
    <t>01046</t>
  </si>
  <si>
    <t>JUAN BAUTISTA SOLIS RODRIGUEZ</t>
  </si>
  <si>
    <t>01116</t>
  </si>
  <si>
    <t>01344</t>
  </si>
  <si>
    <t>01394</t>
  </si>
  <si>
    <t>01428</t>
  </si>
  <si>
    <t>FINCA GUARARÍ</t>
  </si>
  <si>
    <t>MANUEL DEL PILAR ZUMBADO GONZÁLEZ</t>
  </si>
  <si>
    <t>01628</t>
  </si>
  <si>
    <t>00786</t>
  </si>
  <si>
    <t>01643</t>
  </si>
  <si>
    <t>01640</t>
  </si>
  <si>
    <t>01639</t>
  </si>
  <si>
    <t>01652</t>
  </si>
  <si>
    <t>01840</t>
  </si>
  <si>
    <t>FAUSTO GUZMÁN CALVO</t>
  </si>
  <si>
    <t>01940</t>
  </si>
  <si>
    <t>01971</t>
  </si>
  <si>
    <t>02097</t>
  </si>
  <si>
    <t>02242</t>
  </si>
  <si>
    <t>JOSE MARIA CALDERON</t>
  </si>
  <si>
    <t>02270</t>
  </si>
  <si>
    <t>02274</t>
  </si>
  <si>
    <t>02523</t>
  </si>
  <si>
    <t>02610</t>
  </si>
  <si>
    <t>02602</t>
  </si>
  <si>
    <t>SAN ANTONIO DE SABALITO</t>
  </si>
  <si>
    <t>COOPA BUENA</t>
  </si>
  <si>
    <t>CENTRAL COTO 47</t>
  </si>
  <si>
    <t>02887</t>
  </si>
  <si>
    <t>02981</t>
  </si>
  <si>
    <t>03022</t>
  </si>
  <si>
    <t>03048</t>
  </si>
  <si>
    <t>03057</t>
  </si>
  <si>
    <t>03076</t>
  </si>
  <si>
    <t>03120</t>
  </si>
  <si>
    <t>03132</t>
  </si>
  <si>
    <t>03385</t>
  </si>
  <si>
    <t>00747</t>
  </si>
  <si>
    <t>03441</t>
  </si>
  <si>
    <t>00831</t>
  </si>
  <si>
    <t>00941</t>
  </si>
  <si>
    <t>00933</t>
  </si>
  <si>
    <t>03418</t>
  </si>
  <si>
    <t>03527</t>
  </si>
  <si>
    <t>03420</t>
  </si>
  <si>
    <t>03422</t>
  </si>
  <si>
    <t>01748</t>
  </si>
  <si>
    <t>03382</t>
  </si>
  <si>
    <t>FINCA CAPRI</t>
  </si>
  <si>
    <t>03345</t>
  </si>
  <si>
    <t>03383</t>
  </si>
  <si>
    <t>00722</t>
  </si>
  <si>
    <t>02372</t>
  </si>
  <si>
    <t>03502</t>
  </si>
  <si>
    <t>03509</t>
  </si>
  <si>
    <t>03539</t>
  </si>
  <si>
    <t>00855</t>
  </si>
  <si>
    <t>03070</t>
  </si>
  <si>
    <t>03446</t>
  </si>
  <si>
    <t>00828</t>
  </si>
  <si>
    <t>DR. LUIS SHAPIRO</t>
  </si>
  <si>
    <t>03391</t>
  </si>
  <si>
    <t>FINCA MARITIMA</t>
  </si>
  <si>
    <t>03474</t>
  </si>
  <si>
    <t>02752</t>
  </si>
  <si>
    <t>03145</t>
  </si>
  <si>
    <t>03191</t>
  </si>
  <si>
    <t>03486</t>
  </si>
  <si>
    <t>03508</t>
  </si>
  <si>
    <t>01595</t>
  </si>
  <si>
    <t>03438</t>
  </si>
  <si>
    <t>03601</t>
  </si>
  <si>
    <t>03532</t>
  </si>
  <si>
    <t>03568</t>
  </si>
  <si>
    <t>CIUDADELAS UNIDAS</t>
  </si>
  <si>
    <t>03591</t>
  </si>
  <si>
    <t>00143</t>
  </si>
  <si>
    <t>03397</t>
  </si>
  <si>
    <t>00968</t>
  </si>
  <si>
    <t>03570</t>
  </si>
  <si>
    <t>00507</t>
  </si>
  <si>
    <t>03545</t>
  </si>
  <si>
    <t>01210</t>
  </si>
  <si>
    <t>01666</t>
  </si>
  <si>
    <t>02884</t>
  </si>
  <si>
    <t>03595</t>
  </si>
  <si>
    <t>02880</t>
  </si>
  <si>
    <t>02997</t>
  </si>
  <si>
    <t>03060</t>
  </si>
  <si>
    <t>02107</t>
  </si>
  <si>
    <t>03745</t>
  </si>
  <si>
    <t>03407</t>
  </si>
  <si>
    <t>02929</t>
  </si>
  <si>
    <t>02972</t>
  </si>
  <si>
    <t>02988</t>
  </si>
  <si>
    <t>EL MILANO</t>
  </si>
  <si>
    <t>00738</t>
  </si>
  <si>
    <t>00812</t>
  </si>
  <si>
    <t>03174</t>
  </si>
  <si>
    <t>03190</t>
  </si>
  <si>
    <t>02353</t>
  </si>
  <si>
    <t>01734</t>
  </si>
  <si>
    <t>02578</t>
  </si>
  <si>
    <t>02722</t>
  </si>
  <si>
    <t>03386</t>
  </si>
  <si>
    <t>02241</t>
  </si>
  <si>
    <t>03417</t>
  </si>
  <si>
    <t>01463</t>
  </si>
  <si>
    <t>01000</t>
  </si>
  <si>
    <t>03550</t>
  </si>
  <si>
    <t>EL CAMPO (SAN PABLO)</t>
  </si>
  <si>
    <t>01047</t>
  </si>
  <si>
    <t>03558</t>
  </si>
  <si>
    <t>02130</t>
  </si>
  <si>
    <t>01773</t>
  </si>
  <si>
    <t>00901</t>
  </si>
  <si>
    <t>03478</t>
  </si>
  <si>
    <t>03630</t>
  </si>
  <si>
    <t>03633</t>
  </si>
  <si>
    <t>03389</t>
  </si>
  <si>
    <t>03575</t>
  </si>
  <si>
    <t>03569</t>
  </si>
  <si>
    <t>03608</t>
  </si>
  <si>
    <t>03473</t>
  </si>
  <si>
    <t>02978</t>
  </si>
  <si>
    <t>03056</t>
  </si>
  <si>
    <t>03338</t>
  </si>
  <si>
    <t>02140</t>
  </si>
  <si>
    <t>03585</t>
  </si>
  <si>
    <t>03525</t>
  </si>
  <si>
    <t>CABECERA DE CAÑAS</t>
  </si>
  <si>
    <t>02262</t>
  </si>
  <si>
    <t>02238</t>
  </si>
  <si>
    <t>01832</t>
  </si>
  <si>
    <t>03452</t>
  </si>
  <si>
    <t>03562</t>
  </si>
  <si>
    <t>03680</t>
  </si>
  <si>
    <t>02440</t>
  </si>
  <si>
    <t>00909</t>
  </si>
  <si>
    <t>03685</t>
  </si>
  <si>
    <t>03394</t>
  </si>
  <si>
    <t>02670</t>
  </si>
  <si>
    <t>03416</t>
  </si>
  <si>
    <t>03317</t>
  </si>
  <si>
    <t>03112</t>
  </si>
  <si>
    <t>02594</t>
  </si>
  <si>
    <t>02843</t>
  </si>
  <si>
    <t>AFRICA</t>
  </si>
  <si>
    <t>03531</t>
  </si>
  <si>
    <t>03646</t>
  </si>
  <si>
    <t>02749</t>
  </si>
  <si>
    <t>03551</t>
  </si>
  <si>
    <t>COOPE ISABEL</t>
  </si>
  <si>
    <t>03697</t>
  </si>
  <si>
    <t>01086</t>
  </si>
  <si>
    <t>03637</t>
  </si>
  <si>
    <t>01112</t>
  </si>
  <si>
    <t>03503</t>
  </si>
  <si>
    <t>03406</t>
  </si>
  <si>
    <t>I.D.A. LOUISIANA</t>
  </si>
  <si>
    <t>03006</t>
  </si>
  <si>
    <t>03700</t>
  </si>
  <si>
    <t>00033</t>
  </si>
  <si>
    <t>00057</t>
  </si>
  <si>
    <t>01230</t>
  </si>
  <si>
    <t>02125</t>
  </si>
  <si>
    <t>03349</t>
  </si>
  <si>
    <t>00445</t>
  </si>
  <si>
    <t>00446</t>
  </si>
  <si>
    <t>03482</t>
  </si>
  <si>
    <t>02173</t>
  </si>
  <si>
    <t>SANTA TERESA DE CAJON</t>
  </si>
  <si>
    <t>03336</t>
  </si>
  <si>
    <t>01406</t>
  </si>
  <si>
    <t>03662</t>
  </si>
  <si>
    <t>03722</t>
  </si>
  <si>
    <t>03725</t>
  </si>
  <si>
    <t>00815</t>
  </si>
  <si>
    <t>03600</t>
  </si>
  <si>
    <t>00865</t>
  </si>
  <si>
    <t>03534</t>
  </si>
  <si>
    <t>02980</t>
  </si>
  <si>
    <t>02964</t>
  </si>
  <si>
    <t>03117</t>
  </si>
  <si>
    <t>01457</t>
  </si>
  <si>
    <t>03655</t>
  </si>
  <si>
    <t>03735</t>
  </si>
  <si>
    <t>00144</t>
  </si>
  <si>
    <t>01730</t>
  </si>
  <si>
    <t>03516</t>
  </si>
  <si>
    <t>01920</t>
  </si>
  <si>
    <t>01937</t>
  </si>
  <si>
    <t>02025</t>
  </si>
  <si>
    <t>GEORGINA BOLMARCICH DE ORLICH</t>
  </si>
  <si>
    <t>02135</t>
  </si>
  <si>
    <t>00989</t>
  </si>
  <si>
    <t>03765</t>
  </si>
  <si>
    <t>02803</t>
  </si>
  <si>
    <t>03738</t>
  </si>
  <si>
    <t>03500</t>
  </si>
  <si>
    <t>02878</t>
  </si>
  <si>
    <t>03582</t>
  </si>
  <si>
    <t>02924</t>
  </si>
  <si>
    <t>03583</t>
  </si>
  <si>
    <t>02940</t>
  </si>
  <si>
    <t>02942</t>
  </si>
  <si>
    <t>03403</t>
  </si>
  <si>
    <t>02958</t>
  </si>
  <si>
    <t>02969</t>
  </si>
  <si>
    <t>02138</t>
  </si>
  <si>
    <t>03528</t>
  </si>
  <si>
    <t>03574</t>
  </si>
  <si>
    <t>03744</t>
  </si>
  <si>
    <t>03467</t>
  </si>
  <si>
    <t>I.D.A. GARABITO</t>
  </si>
  <si>
    <t>02052</t>
  </si>
  <si>
    <t>00451</t>
  </si>
  <si>
    <t>03068</t>
  </si>
  <si>
    <t>03435</t>
  </si>
  <si>
    <t>01110</t>
  </si>
  <si>
    <t>01764</t>
  </si>
  <si>
    <t>03493</t>
  </si>
  <si>
    <t>03734</t>
  </si>
  <si>
    <t>03770</t>
  </si>
  <si>
    <t>02460</t>
  </si>
  <si>
    <t>03645</t>
  </si>
  <si>
    <t>02046</t>
  </si>
  <si>
    <t>03755</t>
  </si>
  <si>
    <t>03709</t>
  </si>
  <si>
    <t>03820</t>
  </si>
  <si>
    <t>03828</t>
  </si>
  <si>
    <t>HOGAR DE NIÑOS TÍA TERE</t>
  </si>
  <si>
    <t>02658</t>
  </si>
  <si>
    <t>00031</t>
  </si>
  <si>
    <t>JOSEFITA JURADO DE ALVARADO</t>
  </si>
  <si>
    <t>03743</t>
  </si>
  <si>
    <t>02110</t>
  </si>
  <si>
    <t>03529</t>
  </si>
  <si>
    <t>01995</t>
  </si>
  <si>
    <t>03810</t>
  </si>
  <si>
    <t>01768</t>
  </si>
  <si>
    <t>00218</t>
  </si>
  <si>
    <t>02150</t>
  </si>
  <si>
    <t>01260</t>
  </si>
  <si>
    <t>03377</t>
  </si>
  <si>
    <t>02692</t>
  </si>
  <si>
    <t>FILA DE TRUCHO</t>
  </si>
  <si>
    <t>03328</t>
  </si>
  <si>
    <t>02727</t>
  </si>
  <si>
    <t>02742</t>
  </si>
  <si>
    <t>03533</t>
  </si>
  <si>
    <t>03436</t>
  </si>
  <si>
    <t>02772</t>
  </si>
  <si>
    <t>01811</t>
  </si>
  <si>
    <t>01802</t>
  </si>
  <si>
    <t>01771</t>
  </si>
  <si>
    <t>01782</t>
  </si>
  <si>
    <t>03784</t>
  </si>
  <si>
    <t>03267</t>
  </si>
  <si>
    <t>03419</t>
  </si>
  <si>
    <t>03814</t>
  </si>
  <si>
    <t>00959</t>
  </si>
  <si>
    <t>03802</t>
  </si>
  <si>
    <t>EL CARMEN LA SUIZA</t>
  </si>
  <si>
    <t>03565</t>
  </si>
  <si>
    <t>03788</t>
  </si>
  <si>
    <t>03789</t>
  </si>
  <si>
    <t>03334</t>
  </si>
  <si>
    <t>03799</t>
  </si>
  <si>
    <t>TEODORO SALAMANCA</t>
  </si>
  <si>
    <t>03408</t>
  </si>
  <si>
    <t>03501</t>
  </si>
  <si>
    <t>03832</t>
  </si>
  <si>
    <t>03576</t>
  </si>
  <si>
    <t>03831</t>
  </si>
  <si>
    <t>03505</t>
  </si>
  <si>
    <t>00553</t>
  </si>
  <si>
    <t>03380</t>
  </si>
  <si>
    <t>03701</t>
  </si>
  <si>
    <t>03642</t>
  </si>
  <si>
    <t>02291</t>
  </si>
  <si>
    <t>02383</t>
  </si>
  <si>
    <t>00256</t>
  </si>
  <si>
    <t>00555</t>
  </si>
  <si>
    <t>03825</t>
  </si>
  <si>
    <t>03824</t>
  </si>
  <si>
    <t>01874</t>
  </si>
  <si>
    <t>03783</t>
  </si>
  <si>
    <t>NUEVA GENERACION</t>
  </si>
  <si>
    <t>01806</t>
  </si>
  <si>
    <t>03847</t>
  </si>
  <si>
    <t>03821</t>
  </si>
  <si>
    <t>03823</t>
  </si>
  <si>
    <t>03732</t>
  </si>
  <si>
    <t>03826</t>
  </si>
  <si>
    <t>01961</t>
  </si>
  <si>
    <t>01838</t>
  </si>
  <si>
    <t>03387</t>
  </si>
  <si>
    <t>02695</t>
  </si>
  <si>
    <t>02747</t>
  </si>
  <si>
    <t>03808</t>
  </si>
  <si>
    <t>02806</t>
  </si>
  <si>
    <t>02823</t>
  </si>
  <si>
    <t>03495</t>
  </si>
  <si>
    <t>03496</t>
  </si>
  <si>
    <t>JOSÉ FABIO GÓNGORA UMAÑA</t>
  </si>
  <si>
    <t>03881</t>
  </si>
  <si>
    <t>03378</t>
  </si>
  <si>
    <t>01133</t>
  </si>
  <si>
    <t>04057</t>
  </si>
  <si>
    <t>LAS DELICIAS VENADO</t>
  </si>
  <si>
    <t>03487</t>
  </si>
  <si>
    <t>03491</t>
  </si>
  <si>
    <t>01517</t>
  </si>
  <si>
    <t>03871</t>
  </si>
  <si>
    <t>02950</t>
  </si>
  <si>
    <t>03062</t>
  </si>
  <si>
    <t>03402</t>
  </si>
  <si>
    <t>03766</t>
  </si>
  <si>
    <t>00321</t>
  </si>
  <si>
    <t>JOSE MARIA CAÑAS</t>
  </si>
  <si>
    <t>03760</t>
  </si>
  <si>
    <t>02026</t>
  </si>
  <si>
    <t>03520</t>
  </si>
  <si>
    <t>03742</t>
  </si>
  <si>
    <t>01754</t>
  </si>
  <si>
    <t>02142</t>
  </si>
  <si>
    <t>01270</t>
  </si>
  <si>
    <t>02311</t>
  </si>
  <si>
    <t>02318</t>
  </si>
  <si>
    <t>02333</t>
  </si>
  <si>
    <t>02324</t>
  </si>
  <si>
    <t>02671</t>
  </si>
  <si>
    <t>03696</t>
  </si>
  <si>
    <t>JESUS MORALES GARBANZO</t>
  </si>
  <si>
    <t>03875</t>
  </si>
  <si>
    <t>03822</t>
  </si>
  <si>
    <t>03412</t>
  </si>
  <si>
    <t>02066</t>
  </si>
  <si>
    <t>03879</t>
  </si>
  <si>
    <t>02421</t>
  </si>
  <si>
    <t>MARAVILLA</t>
  </si>
  <si>
    <t>03107</t>
  </si>
  <si>
    <t>03910</t>
  </si>
  <si>
    <t>03911</t>
  </si>
  <si>
    <t>03953</t>
  </si>
  <si>
    <t>03954</t>
  </si>
  <si>
    <t>02405</t>
  </si>
  <si>
    <t>03925</t>
  </si>
  <si>
    <t>01902</t>
  </si>
  <si>
    <t>CESAR FLORES ZUÑIGA</t>
  </si>
  <si>
    <t>03793</t>
  </si>
  <si>
    <t>03088</t>
  </si>
  <si>
    <t>03314</t>
  </si>
  <si>
    <t>03643</t>
  </si>
  <si>
    <t>02721</t>
  </si>
  <si>
    <t>02570</t>
  </si>
  <si>
    <t>02770</t>
  </si>
  <si>
    <t>03456</t>
  </si>
  <si>
    <t>03624</t>
  </si>
  <si>
    <t>03577</t>
  </si>
  <si>
    <t>I.D.A. LA CHIRIPA</t>
  </si>
  <si>
    <t>03596</t>
  </si>
  <si>
    <t>01728</t>
  </si>
  <si>
    <t>03749</t>
  </si>
  <si>
    <t>03573</t>
  </si>
  <si>
    <t>02486</t>
  </si>
  <si>
    <t>03358</t>
  </si>
  <si>
    <t>03797</t>
  </si>
  <si>
    <t>03360</t>
  </si>
  <si>
    <t>03951</t>
  </si>
  <si>
    <t>02365</t>
  </si>
  <si>
    <t>PELAYO MARCET CASAJUANA</t>
  </si>
  <si>
    <t>00254</t>
  </si>
  <si>
    <t>01681</t>
  </si>
  <si>
    <t>03827</t>
  </si>
  <si>
    <t>02409</t>
  </si>
  <si>
    <t>02020</t>
  </si>
  <si>
    <t>02200</t>
  </si>
  <si>
    <t>02967</t>
  </si>
  <si>
    <t>00162</t>
  </si>
  <si>
    <t>00165</t>
  </si>
  <si>
    <t>02943</t>
  </si>
  <si>
    <t>03683</t>
  </si>
  <si>
    <t>03762</t>
  </si>
  <si>
    <t>03654</t>
  </si>
  <si>
    <t>02860</t>
  </si>
  <si>
    <t>03975</t>
  </si>
  <si>
    <t>03977</t>
  </si>
  <si>
    <t>02360</t>
  </si>
  <si>
    <t>01770</t>
  </si>
  <si>
    <t>03561</t>
  </si>
  <si>
    <t>03857</t>
  </si>
  <si>
    <t>01848</t>
  </si>
  <si>
    <t>03982</t>
  </si>
  <si>
    <t>03494</t>
  </si>
  <si>
    <t>03936</t>
  </si>
  <si>
    <t>03804</t>
  </si>
  <si>
    <t>03960</t>
  </si>
  <si>
    <t>02153</t>
  </si>
  <si>
    <t>03834</t>
  </si>
  <si>
    <t>01075</t>
  </si>
  <si>
    <t>02506</t>
  </si>
  <si>
    <t>03984</t>
  </si>
  <si>
    <t>03514</t>
  </si>
  <si>
    <t>03946</t>
  </si>
  <si>
    <t>03536</t>
  </si>
  <si>
    <t>02347</t>
  </si>
  <si>
    <t>03852</t>
  </si>
  <si>
    <t>03996</t>
  </si>
  <si>
    <t>03998</t>
  </si>
  <si>
    <t>04003</t>
  </si>
  <si>
    <t>02614</t>
  </si>
  <si>
    <t>03480</t>
  </si>
  <si>
    <t>COLONIA DE VALLE</t>
  </si>
  <si>
    <t>02001</t>
  </si>
  <si>
    <t>03888</t>
  </si>
  <si>
    <t>03719</t>
  </si>
  <si>
    <t>02299</t>
  </si>
  <si>
    <t>02047</t>
  </si>
  <si>
    <t>03674</t>
  </si>
  <si>
    <t>03540</t>
  </si>
  <si>
    <t>04025</t>
  </si>
  <si>
    <t>04056</t>
  </si>
  <si>
    <t>04047</t>
  </si>
  <si>
    <t>04042</t>
  </si>
  <si>
    <t>03997</t>
  </si>
  <si>
    <t>LAGUNA DEL TORTUGUERO</t>
  </si>
  <si>
    <t>03519</t>
  </si>
  <si>
    <t>03644</t>
  </si>
  <si>
    <t>03689</t>
  </si>
  <si>
    <t>04031</t>
  </si>
  <si>
    <t>03312</t>
  </si>
  <si>
    <t>03549</t>
  </si>
  <si>
    <t>03753</t>
  </si>
  <si>
    <t>04011</t>
  </si>
  <si>
    <t>00926</t>
  </si>
  <si>
    <t>01530</t>
  </si>
  <si>
    <t>03752</t>
  </si>
  <si>
    <t>03943</t>
  </si>
  <si>
    <t>03901</t>
  </si>
  <si>
    <t>03437</t>
  </si>
  <si>
    <t>04085</t>
  </si>
  <si>
    <t>03671</t>
  </si>
  <si>
    <t>02229</t>
  </si>
  <si>
    <t>02302</t>
  </si>
  <si>
    <t>03663</t>
  </si>
  <si>
    <t>02362</t>
  </si>
  <si>
    <t>03537</t>
  </si>
  <si>
    <t>03541</t>
  </si>
  <si>
    <t>03916</t>
  </si>
  <si>
    <t>03641</t>
  </si>
  <si>
    <t>03833</t>
  </si>
  <si>
    <t>02936</t>
  </si>
  <si>
    <t>03830</t>
  </si>
  <si>
    <t>03739</t>
  </si>
  <si>
    <t>01204</t>
  </si>
  <si>
    <t>04001</t>
  </si>
  <si>
    <t>03375</t>
  </si>
  <si>
    <t>01800</t>
  </si>
  <si>
    <t>00247</t>
  </si>
  <si>
    <t>03934</t>
  </si>
  <si>
    <t>04064</t>
  </si>
  <si>
    <t>03369</t>
  </si>
  <si>
    <t>04000</t>
  </si>
  <si>
    <t>04050</t>
  </si>
  <si>
    <t>03607</t>
  </si>
  <si>
    <t>03023</t>
  </si>
  <si>
    <t>WATSI - VOLIO</t>
  </si>
  <si>
    <t>03581</t>
  </si>
  <si>
    <t>03579</t>
  </si>
  <si>
    <t>01195</t>
  </si>
  <si>
    <t>03553</t>
  </si>
  <si>
    <t>03909</t>
  </si>
  <si>
    <t>01851</t>
  </si>
  <si>
    <t>ADOLFO BERGER FAERRON</t>
  </si>
  <si>
    <t>02917</t>
  </si>
  <si>
    <t>04094</t>
  </si>
  <si>
    <t>02714</t>
  </si>
  <si>
    <t>02647</t>
  </si>
  <si>
    <t>03329</t>
  </si>
  <si>
    <t>AGUAS CALIENTES</t>
  </si>
  <si>
    <t>02731</t>
  </si>
  <si>
    <t>02753</t>
  </si>
  <si>
    <t>02819</t>
  </si>
  <si>
    <t>02556</t>
  </si>
  <si>
    <t>02197</t>
  </si>
  <si>
    <t>03972</t>
  </si>
  <si>
    <t>03787</t>
  </si>
  <si>
    <t>04083</t>
  </si>
  <si>
    <t>00079</t>
  </si>
  <si>
    <t>01156</t>
  </si>
  <si>
    <t>I.D.A. SALINAS</t>
  </si>
  <si>
    <t>04049</t>
  </si>
  <si>
    <t>03424</t>
  </si>
  <si>
    <t>RUPERTO ZUÑIGA SANCHO</t>
  </si>
  <si>
    <t>04084</t>
  </si>
  <si>
    <t>02326</t>
  </si>
  <si>
    <t>04098</t>
  </si>
  <si>
    <t>03433</t>
  </si>
  <si>
    <t>04104</t>
  </si>
  <si>
    <t>03850</t>
  </si>
  <si>
    <t>03768</t>
  </si>
  <si>
    <t>03347</t>
  </si>
  <si>
    <t>02723</t>
  </si>
  <si>
    <t>02370</t>
  </si>
  <si>
    <t>04018</t>
  </si>
  <si>
    <t>03515</t>
  </si>
  <si>
    <t>04087</t>
  </si>
  <si>
    <t>04082</t>
  </si>
  <si>
    <t>01516</t>
  </si>
  <si>
    <t>01994</t>
  </si>
  <si>
    <t>01998</t>
  </si>
  <si>
    <t>04014</t>
  </si>
  <si>
    <t>03522</t>
  </si>
  <si>
    <t>04133</t>
  </si>
  <si>
    <t>04046</t>
  </si>
  <si>
    <t>LA UVITA DE OSA</t>
  </si>
  <si>
    <t>04134</t>
  </si>
  <si>
    <t>04135</t>
  </si>
  <si>
    <t>03315</t>
  </si>
  <si>
    <t>04102</t>
  </si>
  <si>
    <t>01637</t>
  </si>
  <si>
    <t>LAS BANDERAS</t>
  </si>
  <si>
    <t>01161</t>
  </si>
  <si>
    <t>00078</t>
  </si>
  <si>
    <t>04095</t>
  </si>
  <si>
    <t>04081</t>
  </si>
  <si>
    <t>03939</t>
  </si>
  <si>
    <t>03861</t>
  </si>
  <si>
    <t>03863</t>
  </si>
  <si>
    <t>00570</t>
  </si>
  <si>
    <t>04092</t>
  </si>
  <si>
    <t>04103</t>
  </si>
  <si>
    <t>04159</t>
  </si>
  <si>
    <t>04045</t>
  </si>
  <si>
    <t>03817</t>
  </si>
  <si>
    <t>01729</t>
  </si>
  <si>
    <t>02105</t>
  </si>
  <si>
    <t>04146</t>
  </si>
  <si>
    <t>03993</t>
  </si>
  <si>
    <t>01894</t>
  </si>
  <si>
    <t>04075</t>
  </si>
  <si>
    <t>04156</t>
  </si>
  <si>
    <t>04089</t>
  </si>
  <si>
    <t>03326</t>
  </si>
  <si>
    <t>04140</t>
  </si>
  <si>
    <t>01707</t>
  </si>
  <si>
    <t>03813</t>
  </si>
  <si>
    <t>04007</t>
  </si>
  <si>
    <t>03451</t>
  </si>
  <si>
    <t>01733</t>
  </si>
  <si>
    <t>03918</t>
  </si>
  <si>
    <t>03664</t>
  </si>
  <si>
    <t>04123</t>
  </si>
  <si>
    <t>04122</t>
  </si>
  <si>
    <t>04127</t>
  </si>
  <si>
    <t>KOPPER MUELLE</t>
  </si>
  <si>
    <t>01183</t>
  </si>
  <si>
    <t>03396</t>
  </si>
  <si>
    <t>03730</t>
  </si>
  <si>
    <t>03504</t>
  </si>
  <si>
    <t>04184</t>
  </si>
  <si>
    <t>02595</t>
  </si>
  <si>
    <t>04147</t>
  </si>
  <si>
    <t>BLÖRIÑAK</t>
  </si>
  <si>
    <t>04080</t>
  </si>
  <si>
    <t>04199</t>
  </si>
  <si>
    <t>04200</t>
  </si>
  <si>
    <t>04201</t>
  </si>
  <si>
    <t>04202</t>
  </si>
  <si>
    <t>03714</t>
  </si>
  <si>
    <t>04167</t>
  </si>
  <si>
    <t>03648</t>
  </si>
  <si>
    <t>03372</t>
  </si>
  <si>
    <t>03359</t>
  </si>
  <si>
    <t>04029</t>
  </si>
  <si>
    <t>04176</t>
  </si>
  <si>
    <t>LA QUEROGA</t>
  </si>
  <si>
    <t>03990</t>
  </si>
  <si>
    <t>I.D.A. SAN MARTÍN</t>
  </si>
  <si>
    <t>04209</t>
  </si>
  <si>
    <t>04145</t>
  </si>
  <si>
    <t>03919</t>
  </si>
  <si>
    <t>02218</t>
  </si>
  <si>
    <t>03206</t>
  </si>
  <si>
    <t>03659</t>
  </si>
  <si>
    <t>03791</t>
  </si>
  <si>
    <t>04207</t>
  </si>
  <si>
    <t>03728</t>
  </si>
  <si>
    <t>MELICO SALAZAR ZÚÑIGA</t>
  </si>
  <si>
    <t>03872</t>
  </si>
  <si>
    <t>04228</t>
  </si>
  <si>
    <t>JÖNKRUHORÄ</t>
  </si>
  <si>
    <t>03392</t>
  </si>
  <si>
    <t>03684</t>
  </si>
  <si>
    <t>04232</t>
  </si>
  <si>
    <t>KONYÖÚ</t>
  </si>
  <si>
    <t>04239</t>
  </si>
  <si>
    <t>03488</t>
  </si>
  <si>
    <t>04026</t>
  </si>
  <si>
    <t>04250</t>
  </si>
  <si>
    <t>02193</t>
  </si>
  <si>
    <t>04008</t>
  </si>
  <si>
    <t>01224</t>
  </si>
  <si>
    <t>04213</t>
  </si>
  <si>
    <t>03931</t>
  </si>
  <si>
    <t>CARBONERA</t>
  </si>
  <si>
    <t>04262</t>
  </si>
  <si>
    <t>CAÑO ZAPOTA</t>
  </si>
  <si>
    <t>ABRAHAN FARAH MATA</t>
  </si>
  <si>
    <t>02793</t>
  </si>
  <si>
    <t>VEGAS DE IMPERIO</t>
  </si>
  <si>
    <t>02329</t>
  </si>
  <si>
    <t>03199</t>
  </si>
  <si>
    <t>03729</t>
  </si>
  <si>
    <t>TOTAL</t>
  </si>
  <si>
    <t>00765</t>
  </si>
  <si>
    <t>01067</t>
  </si>
  <si>
    <t>02223</t>
  </si>
  <si>
    <t>0924</t>
  </si>
  <si>
    <t>00545</t>
  </si>
  <si>
    <t>00082</t>
  </si>
  <si>
    <t>03442</t>
  </si>
  <si>
    <t>03485</t>
  </si>
  <si>
    <t>00857</t>
  </si>
  <si>
    <t>1321</t>
  </si>
  <si>
    <t>00932</t>
  </si>
  <si>
    <t>00884</t>
  </si>
  <si>
    <t>00886</t>
  </si>
  <si>
    <t>03310</t>
  </si>
  <si>
    <t>1449</t>
  </si>
  <si>
    <t>1531</t>
  </si>
  <si>
    <t>03489</t>
  </si>
  <si>
    <t>00610</t>
  </si>
  <si>
    <t>00850</t>
  </si>
  <si>
    <t>CUBUJUQUI</t>
  </si>
  <si>
    <t>2290</t>
  </si>
  <si>
    <t>GUAPINOL</t>
  </si>
  <si>
    <t>2376</t>
  </si>
  <si>
    <t>CUESTA GRANDE</t>
  </si>
  <si>
    <t>02550</t>
  </si>
  <si>
    <t>2523</t>
  </si>
  <si>
    <t>02588</t>
  </si>
  <si>
    <t>2540</t>
  </si>
  <si>
    <t>PASO HONDO</t>
  </si>
  <si>
    <t>2894</t>
  </si>
  <si>
    <t>2956</t>
  </si>
  <si>
    <t>02151</t>
  </si>
  <si>
    <t>3040</t>
  </si>
  <si>
    <t>02155</t>
  </si>
  <si>
    <t>03865</t>
  </si>
  <si>
    <t>3058</t>
  </si>
  <si>
    <t>00935</t>
  </si>
  <si>
    <t>3080</t>
  </si>
  <si>
    <t>00801</t>
  </si>
  <si>
    <t>3130</t>
  </si>
  <si>
    <t>3192</t>
  </si>
  <si>
    <t>02621</t>
  </si>
  <si>
    <t>01792</t>
  </si>
  <si>
    <t>00799</t>
  </si>
  <si>
    <t>3261</t>
  </si>
  <si>
    <t>00864</t>
  </si>
  <si>
    <t>00080</t>
  </si>
  <si>
    <t>00101</t>
  </si>
  <si>
    <t>00203</t>
  </si>
  <si>
    <t>00206</t>
  </si>
  <si>
    <t>00200</t>
  </si>
  <si>
    <t>00053</t>
  </si>
  <si>
    <t>00054</t>
  </si>
  <si>
    <t>00055</t>
  </si>
  <si>
    <t>00038</t>
  </si>
  <si>
    <t>00084</t>
  </si>
  <si>
    <t>00009</t>
  </si>
  <si>
    <t>00014</t>
  </si>
  <si>
    <t>00198</t>
  </si>
  <si>
    <t>00039</t>
  </si>
  <si>
    <t>00119</t>
  </si>
  <si>
    <t>00015</t>
  </si>
  <si>
    <t>00118</t>
  </si>
  <si>
    <t>00121</t>
  </si>
  <si>
    <t>00097</t>
  </si>
  <si>
    <t>00219</t>
  </si>
  <si>
    <t>00037</t>
  </si>
  <si>
    <t>00083</t>
  </si>
  <si>
    <t>00086</t>
  </si>
  <si>
    <t>00120</t>
  </si>
  <si>
    <t>00051</t>
  </si>
  <si>
    <t>00205</t>
  </si>
  <si>
    <t>00117</t>
  </si>
  <si>
    <t>00222</t>
  </si>
  <si>
    <t>00140</t>
  </si>
  <si>
    <t>00142</t>
  </si>
  <si>
    <t>00141</t>
  </si>
  <si>
    <t>00098</t>
  </si>
  <si>
    <t>00251</t>
  </si>
  <si>
    <t>00139</t>
  </si>
  <si>
    <t>00161</t>
  </si>
  <si>
    <t>00146</t>
  </si>
  <si>
    <t>03343</t>
  </si>
  <si>
    <t>00363</t>
  </si>
  <si>
    <t>00077</t>
  </si>
  <si>
    <t>00447</t>
  </si>
  <si>
    <t>00495</t>
  </si>
  <si>
    <t>00634</t>
  </si>
  <si>
    <t>00450</t>
  </si>
  <si>
    <t>00506</t>
  </si>
  <si>
    <t>00526</t>
  </si>
  <si>
    <t>00448</t>
  </si>
  <si>
    <t>00225</t>
  </si>
  <si>
    <t>00796</t>
  </si>
  <si>
    <t>00224</t>
  </si>
  <si>
    <t>00829</t>
  </si>
  <si>
    <t>00825</t>
  </si>
  <si>
    <t>00135</t>
  </si>
  <si>
    <t>00137</t>
  </si>
  <si>
    <t>00138</t>
  </si>
  <si>
    <t>00136</t>
  </si>
  <si>
    <t>00163</t>
  </si>
  <si>
    <t>00229</t>
  </si>
  <si>
    <t>00197</t>
  </si>
  <si>
    <t>00883</t>
  </si>
  <si>
    <t>00787</t>
  </si>
  <si>
    <t>00854</t>
  </si>
  <si>
    <t>00972</t>
  </si>
  <si>
    <t>01023</t>
  </si>
  <si>
    <t>6098</t>
  </si>
  <si>
    <t>TARISE</t>
  </si>
  <si>
    <t>04204</t>
  </si>
  <si>
    <t>LAS ORQUIDEAS</t>
  </si>
  <si>
    <t>02587</t>
  </si>
  <si>
    <t>02228</t>
  </si>
  <si>
    <t>CRISTINA CORDERO ROBLES</t>
  </si>
  <si>
    <t>COSTA RICA</t>
  </si>
  <si>
    <t>0387</t>
  </si>
  <si>
    <t>MAURO FERNANDEZ ACUÑA</t>
  </si>
  <si>
    <t>LAURA SOSA SALAS</t>
  </si>
  <si>
    <t>JENNY PRADO MARIN</t>
  </si>
  <si>
    <t>0533</t>
  </si>
  <si>
    <t>03323</t>
  </si>
  <si>
    <t>RICARDO JIMENEZ OREAMUNO</t>
  </si>
  <si>
    <t>WENDY ALVARADO CUBILLO</t>
  </si>
  <si>
    <t>OLGA LIDIA MONTOYA MARIN</t>
  </si>
  <si>
    <t>MIGUEL ANGEL LOPEZ JIMENEZ</t>
  </si>
  <si>
    <t>RAFAEL ALVARADO ANGULO</t>
  </si>
  <si>
    <t>ANNIA GAMBOA MORA</t>
  </si>
  <si>
    <t>GERARDO MURILLO CERDAS</t>
  </si>
  <si>
    <t>GERARDINA GARCIA BARQUERO</t>
  </si>
  <si>
    <t>ROSE MARY PADILLA ZUÑIGA</t>
  </si>
  <si>
    <t>MARVIN DUARTE ARIAS</t>
  </si>
  <si>
    <t>FLORIBETH GARRO MORA</t>
  </si>
  <si>
    <t>ENRIQUE GIOVANNI FALLAS GAMBOA</t>
  </si>
  <si>
    <t>ESYIN CALDERON VALVERDE</t>
  </si>
  <si>
    <t>CRISIA MATAMOROS HERRERA</t>
  </si>
  <si>
    <t>ELISA MARIA MURILLO ALFARO</t>
  </si>
  <si>
    <t>MELVIN CUBERO JIMENEZ</t>
  </si>
  <si>
    <t>ZULAY MARTINEZ CHAVES</t>
  </si>
  <si>
    <t>AMELIA HIDALGO QUESADA</t>
  </si>
  <si>
    <t>ALBA ROSA FUENTES HERNANDEZ</t>
  </si>
  <si>
    <t>MARIA IRENE FONSECA HERRERA</t>
  </si>
  <si>
    <t>RAUL ROJAS RODRIGUEZ</t>
  </si>
  <si>
    <t>MARLEN LOPEZ CALVO</t>
  </si>
  <si>
    <t>1267</t>
  </si>
  <si>
    <t>02871</t>
  </si>
  <si>
    <t>CAÑUELA</t>
  </si>
  <si>
    <t>03318</t>
  </si>
  <si>
    <t>LEANDRO VALVERDE MADRIGAL</t>
  </si>
  <si>
    <t>ISABEL YGLESIAS CASTRO</t>
  </si>
  <si>
    <t>MILDRED Mª ZAMORA MONTOYA</t>
  </si>
  <si>
    <t>NEIDY QUESADA MEJIAS</t>
  </si>
  <si>
    <t>OLGA Mª AVILA ARRIETA</t>
  </si>
  <si>
    <t>1456</t>
  </si>
  <si>
    <t>03658</t>
  </si>
  <si>
    <t>EMILIANO GOMEZ ALVARADO</t>
  </si>
  <si>
    <t>YAMILETH CRUZ RAMIREZ</t>
  </si>
  <si>
    <t>1564</t>
  </si>
  <si>
    <t>MARIBELL ROJAS CONEJO</t>
  </si>
  <si>
    <t>MARGARITA MADRIGAL JIMENEZ</t>
  </si>
  <si>
    <t>RODNEY NAVARRO SOTO</t>
  </si>
  <si>
    <t>ROSA SERRANO HIDALGO</t>
  </si>
  <si>
    <t>JEANNETTE ARROYO NUÑEZ</t>
  </si>
  <si>
    <t>SANDRO JARQUIN GAITAN</t>
  </si>
  <si>
    <t>1756</t>
  </si>
  <si>
    <t>LISBETH FALLAS ROJAS</t>
  </si>
  <si>
    <t>PATRICIA MORA MENA</t>
  </si>
  <si>
    <t>NIEVES CHAVES ROMERO</t>
  </si>
  <si>
    <t>ALEXANDER JIMENEZ NUÑEZ</t>
  </si>
  <si>
    <t>MARCO AURELIO PEREIRA RAMIREZ</t>
  </si>
  <si>
    <t>JAIRO MIRANDA ELIZONDO</t>
  </si>
  <si>
    <t>2085</t>
  </si>
  <si>
    <t>03339</t>
  </si>
  <si>
    <t>EL ALAMO</t>
  </si>
  <si>
    <t>ASENTAMIENTO CHIRRIPO</t>
  </si>
  <si>
    <t>YANCY SILENI MENDOZA LOPEZ</t>
  </si>
  <si>
    <t>ISABEL VALENCIA LOPEZ</t>
  </si>
  <si>
    <t>2124</t>
  </si>
  <si>
    <t>2127</t>
  </si>
  <si>
    <t>SHEYRIS L. ARTAVIA CHACON</t>
  </si>
  <si>
    <t>JULIETA ALVARADO GONZALEZ</t>
  </si>
  <si>
    <t>JESUS ARGÜELLO VILLALOBOS</t>
  </si>
  <si>
    <t>WILBERTH CASTRO SANCHEZ</t>
  </si>
  <si>
    <t>LUIS MATAMOROS HERNANDEZ</t>
  </si>
  <si>
    <t>MARIA ROSA MORA NAVARRO</t>
  </si>
  <si>
    <t>RONALD A. RAMIREZ RODRIGUEZ</t>
  </si>
  <si>
    <t>SAN JOSE DE RIO SUCIO</t>
  </si>
  <si>
    <t>2269</t>
  </si>
  <si>
    <t>SALVADORA CASTRO QUINTANILLA</t>
  </si>
  <si>
    <t>NOILY ALAN COREA</t>
  </si>
  <si>
    <t>2295</t>
  </si>
  <si>
    <t>02863</t>
  </si>
  <si>
    <t>FALCONIANA</t>
  </si>
  <si>
    <t>03354</t>
  </si>
  <si>
    <t>ZORAIDA DIAZ ARAGON</t>
  </si>
  <si>
    <t>ELIETH GARCIA BRICEÑO</t>
  </si>
  <si>
    <t>AIDA ISABEL AGUIRRE AGUIRRE</t>
  </si>
  <si>
    <t>03309</t>
  </si>
  <si>
    <t>2395</t>
  </si>
  <si>
    <t>LA ISLITA</t>
  </si>
  <si>
    <t>DIANE GOMEZ BUSTOS</t>
  </si>
  <si>
    <t>2616</t>
  </si>
  <si>
    <t>CAMPOS DE ORO</t>
  </si>
  <si>
    <t>MARILYN CASCANTE VILLEGAS</t>
  </si>
  <si>
    <t>EVELIA BARQUERO NUÑEZ</t>
  </si>
  <si>
    <t>JORGE MORERA CASCANTE</t>
  </si>
  <si>
    <t>GERARDO MATARRITA FONSECA</t>
  </si>
  <si>
    <t>HAZEL QUESADA MONGE</t>
  </si>
  <si>
    <t>JOSE NARANJO ESQUIVEL</t>
  </si>
  <si>
    <t>JASON RIVERA VEGA</t>
  </si>
  <si>
    <t>03330</t>
  </si>
  <si>
    <t>LA SANSI</t>
  </si>
  <si>
    <t>MIRIAM ZAPATA BUSTOS</t>
  </si>
  <si>
    <t>JOBO CIVIL</t>
  </si>
  <si>
    <t>MARIO ZUÑIGA MORALES</t>
  </si>
  <si>
    <t>ROXANA HERRA BONILLA</t>
  </si>
  <si>
    <t>3110</t>
  </si>
  <si>
    <t>02761</t>
  </si>
  <si>
    <t>03325</t>
  </si>
  <si>
    <t>PUNTA MALA</t>
  </si>
  <si>
    <t>DONALD CORTES PORRAS</t>
  </si>
  <si>
    <t>INGRID DELGADO TREJOS</t>
  </si>
  <si>
    <t>PATRICK CARRILLO DELGADO</t>
  </si>
  <si>
    <t>XIANY ROSALES ROSALES</t>
  </si>
  <si>
    <t>3225</t>
  </si>
  <si>
    <t>03331</t>
  </si>
  <si>
    <t>ALTOS DE SAN ANTONIO</t>
  </si>
  <si>
    <t>3277</t>
  </si>
  <si>
    <t>03698</t>
  </si>
  <si>
    <t>LIDIETTE M. BECKFORD WHITE</t>
  </si>
  <si>
    <t>3372</t>
  </si>
  <si>
    <t>03327</t>
  </si>
  <si>
    <t>03053</t>
  </si>
  <si>
    <t>3419</t>
  </si>
  <si>
    <t>03761</t>
  </si>
  <si>
    <t>JUAN CALVO GUIDO</t>
  </si>
  <si>
    <t>RUTH E. MANDERSON DALEY</t>
  </si>
  <si>
    <t>3450</t>
  </si>
  <si>
    <t>KENT DE BANANITO NORTE</t>
  </si>
  <si>
    <t>02926</t>
  </si>
  <si>
    <t>ELOISA VOSE MAY</t>
  </si>
  <si>
    <t>NORMA DAILEY DAILEY</t>
  </si>
  <si>
    <t>ELADIO CAMPOS NOGUERA</t>
  </si>
  <si>
    <t>02986</t>
  </si>
  <si>
    <t>3531</t>
  </si>
  <si>
    <t>ELIECER ARAYA LEITON</t>
  </si>
  <si>
    <t>3542</t>
  </si>
  <si>
    <t>03149</t>
  </si>
  <si>
    <t>OLGER MENDEZ SOLANO</t>
  </si>
  <si>
    <t>ROGER MADRIGAL ALPIZAR</t>
  </si>
  <si>
    <t>SAN JULIAN</t>
  </si>
  <si>
    <t>DORIS ALPIZAR SANCHEZ</t>
  </si>
  <si>
    <t>ROSEMARY SALAZAR MURILLO</t>
  </si>
  <si>
    <t>3768</t>
  </si>
  <si>
    <t>LA VASCONIA</t>
  </si>
  <si>
    <t>FRANCISCO MORERA VARGAS</t>
  </si>
  <si>
    <t>ENDERS GUTIERREZ OLIVARES</t>
  </si>
  <si>
    <t>WENDY LU MORA PIEDRA</t>
  </si>
  <si>
    <t>DEYMER BALTODANO VARGAS</t>
  </si>
  <si>
    <t>5045</t>
  </si>
  <si>
    <t>REPUBLICA DE GUYANA</t>
  </si>
  <si>
    <t>HEIDY CHACON GUZMAN</t>
  </si>
  <si>
    <t>03961</t>
  </si>
  <si>
    <t>ALEXANDER TORRES ARAYA</t>
  </si>
  <si>
    <t>JUAN CARLOS HERNANDEZ GONZALEZ</t>
  </si>
  <si>
    <t>6554</t>
  </si>
  <si>
    <t>LA FLORITA</t>
  </si>
  <si>
    <t>04292</t>
  </si>
  <si>
    <t>6555</t>
  </si>
  <si>
    <t>03319</t>
  </si>
  <si>
    <t>04296</t>
  </si>
  <si>
    <t>6557</t>
  </si>
  <si>
    <t>ARCO IRIS</t>
  </si>
  <si>
    <t>04290</t>
  </si>
  <si>
    <t>6559</t>
  </si>
  <si>
    <t>MELIDA GARCIA FLORES</t>
  </si>
  <si>
    <t>04297</t>
  </si>
  <si>
    <t>6563</t>
  </si>
  <si>
    <t>03316</t>
  </si>
  <si>
    <t>PLAZA VIEJA</t>
  </si>
  <si>
    <t>04289</t>
  </si>
  <si>
    <t>LABORATORIO U.C.R.</t>
  </si>
  <si>
    <t>FRANKLIN DELANO ROOSEVELT</t>
  </si>
  <si>
    <t>MANUEL MARIA GUTIERREZ ZAMORA</t>
  </si>
  <si>
    <t>MANUEL PADILLA UREÑA</t>
  </si>
  <si>
    <t>PALMICHAL DE ACOSTA</t>
  </si>
  <si>
    <t>LIDER ROGELIO FERNÁNDEZ GÜELL</t>
  </si>
  <si>
    <t>SAN LUIS DE CARRILLOS</t>
  </si>
  <si>
    <t>LAS VEGAS DEL RIO SUCIO</t>
  </si>
  <si>
    <t>I.D.A. CAÑO NEGRO</t>
  </si>
  <si>
    <t>RODEITO</t>
  </si>
  <si>
    <t>DÚRIKA</t>
  </si>
  <si>
    <t>SANTA CRUZ-EL TABLAZO</t>
  </si>
  <si>
    <t>1410</t>
  </si>
  <si>
    <t>ESCALERAS</t>
  </si>
  <si>
    <t>1446</t>
  </si>
  <si>
    <t>03362</t>
  </si>
  <si>
    <t>2652</t>
  </si>
  <si>
    <t>2809</t>
  </si>
  <si>
    <t>3570</t>
  </si>
  <si>
    <t>AGRIMAGA</t>
  </si>
  <si>
    <t>3693</t>
  </si>
  <si>
    <t>03829</t>
  </si>
  <si>
    <t>EL MILLÓN</t>
  </si>
  <si>
    <t>DEPARTAMENTO DE ANÁLISIS ESTADÍSTICO</t>
  </si>
  <si>
    <t>Dirección de Planificación Institucional</t>
  </si>
  <si>
    <t>Ministerio de Educación Pública</t>
  </si>
  <si>
    <t>00003</t>
  </si>
  <si>
    <t>00017</t>
  </si>
  <si>
    <t>00025</t>
  </si>
  <si>
    <t>00026</t>
  </si>
  <si>
    <t>00027</t>
  </si>
  <si>
    <t>00029</t>
  </si>
  <si>
    <t>SAN AGUSTIN</t>
  </si>
  <si>
    <t>00034</t>
  </si>
  <si>
    <t>00035</t>
  </si>
  <si>
    <t>00048</t>
  </si>
  <si>
    <t>FRANCO COSTARRICENSE</t>
  </si>
  <si>
    <t>00056</t>
  </si>
  <si>
    <t>00058</t>
  </si>
  <si>
    <t>00059</t>
  </si>
  <si>
    <t>00060</t>
  </si>
  <si>
    <t>00063</t>
  </si>
  <si>
    <t>00088</t>
  </si>
  <si>
    <t>00089</t>
  </si>
  <si>
    <t>00090</t>
  </si>
  <si>
    <t>00091</t>
  </si>
  <si>
    <t>00099</t>
  </si>
  <si>
    <t>00102</t>
  </si>
  <si>
    <t>00145</t>
  </si>
  <si>
    <t>00166</t>
  </si>
  <si>
    <t>MONTELIMAR</t>
  </si>
  <si>
    <t>00223</t>
  </si>
  <si>
    <t>00249</t>
  </si>
  <si>
    <t>00250</t>
  </si>
  <si>
    <t>00252</t>
  </si>
  <si>
    <t>00257</t>
  </si>
  <si>
    <t>00268</t>
  </si>
  <si>
    <t>00304</t>
  </si>
  <si>
    <t>00313</t>
  </si>
  <si>
    <t>00323</t>
  </si>
  <si>
    <t>00331</t>
  </si>
  <si>
    <t>00338</t>
  </si>
  <si>
    <t>00421</t>
  </si>
  <si>
    <t>00513</t>
  </si>
  <si>
    <t>JORGE DEBRAVO</t>
  </si>
  <si>
    <t>00547</t>
  </si>
  <si>
    <t>00589</t>
  </si>
  <si>
    <t>00658</t>
  </si>
  <si>
    <t>BARRIO LIMON</t>
  </si>
  <si>
    <t>00664</t>
  </si>
  <si>
    <t>LA GUINEA</t>
  </si>
  <si>
    <t>00729</t>
  </si>
  <si>
    <t>00809</t>
  </si>
  <si>
    <t>00841</t>
  </si>
  <si>
    <t>00846</t>
  </si>
  <si>
    <t>00872</t>
  </si>
  <si>
    <t>00913</t>
  </si>
  <si>
    <t>00927</t>
  </si>
  <si>
    <t>00937</t>
  </si>
  <si>
    <t>00992</t>
  </si>
  <si>
    <t>01102</t>
  </si>
  <si>
    <t>01189</t>
  </si>
  <si>
    <t>01211</t>
  </si>
  <si>
    <t>01218</t>
  </si>
  <si>
    <t>01219</t>
  </si>
  <si>
    <t>01222</t>
  </si>
  <si>
    <t>01225</t>
  </si>
  <si>
    <t>01226</t>
  </si>
  <si>
    <t>01231</t>
  </si>
  <si>
    <t>01252</t>
  </si>
  <si>
    <t>01636</t>
  </si>
  <si>
    <t>01766</t>
  </si>
  <si>
    <t>GRANADA</t>
  </si>
  <si>
    <t>01869</t>
  </si>
  <si>
    <t>01886</t>
  </si>
  <si>
    <t>01887</t>
  </si>
  <si>
    <t>01888</t>
  </si>
  <si>
    <t>01921</t>
  </si>
  <si>
    <t>01947</t>
  </si>
  <si>
    <t>01973</t>
  </si>
  <si>
    <t>01997</t>
  </si>
  <si>
    <t>02045</t>
  </si>
  <si>
    <t>02143</t>
  </si>
  <si>
    <t>02183</t>
  </si>
  <si>
    <t>02217</t>
  </si>
  <si>
    <t>02219</t>
  </si>
  <si>
    <t>02230</t>
  </si>
  <si>
    <t>02246</t>
  </si>
  <si>
    <t>02250</t>
  </si>
  <si>
    <t>02256</t>
  </si>
  <si>
    <t>02260</t>
  </si>
  <si>
    <t>02261</t>
  </si>
  <si>
    <t>02410</t>
  </si>
  <si>
    <t>02412</t>
  </si>
  <si>
    <t>02414</t>
  </si>
  <si>
    <t>02415</t>
  </si>
  <si>
    <t>02428</t>
  </si>
  <si>
    <t>02431</t>
  </si>
  <si>
    <t>SAN MIGUELITO</t>
  </si>
  <si>
    <t>02436</t>
  </si>
  <si>
    <t>02489</t>
  </si>
  <si>
    <t>02491</t>
  </si>
  <si>
    <t>02509</t>
  </si>
  <si>
    <t>02516</t>
  </si>
  <si>
    <t>02551</t>
  </si>
  <si>
    <t>02552</t>
  </si>
  <si>
    <t>02572</t>
  </si>
  <si>
    <t>02577</t>
  </si>
  <si>
    <t>02583</t>
  </si>
  <si>
    <t>02584</t>
  </si>
  <si>
    <t>02631</t>
  </si>
  <si>
    <t>02638</t>
  </si>
  <si>
    <t>02649</t>
  </si>
  <si>
    <t>02759</t>
  </si>
  <si>
    <t>02773</t>
  </si>
  <si>
    <t>02784</t>
  </si>
  <si>
    <t>02873</t>
  </si>
  <si>
    <t>02927</t>
  </si>
  <si>
    <t>02954</t>
  </si>
  <si>
    <t>02955</t>
  </si>
  <si>
    <t>02993</t>
  </si>
  <si>
    <t>03004</t>
  </si>
  <si>
    <t>03047</t>
  </si>
  <si>
    <t>03051</t>
  </si>
  <si>
    <t>03155</t>
  </si>
  <si>
    <t>03195</t>
  </si>
  <si>
    <t>03200</t>
  </si>
  <si>
    <t>03243</t>
  </si>
  <si>
    <t>03252</t>
  </si>
  <si>
    <t>03274</t>
  </si>
  <si>
    <t>03276</t>
  </si>
  <si>
    <t>03277</t>
  </si>
  <si>
    <t>03278</t>
  </si>
  <si>
    <t>03282</t>
  </si>
  <si>
    <t>03290</t>
  </si>
  <si>
    <t>03300</t>
  </si>
  <si>
    <t>03306</t>
  </si>
  <si>
    <t>03322</t>
  </si>
  <si>
    <t>03335</t>
  </si>
  <si>
    <t>Teléfono supervisión:</t>
  </si>
  <si>
    <t>CUADRO 1</t>
  </si>
  <si>
    <t>CUADRO 2</t>
  </si>
  <si>
    <t>02734</t>
  </si>
  <si>
    <t>01809</t>
  </si>
  <si>
    <t>03350</t>
  </si>
  <si>
    <t>02398</t>
  </si>
  <si>
    <t>02338</t>
  </si>
  <si>
    <t>01720</t>
  </si>
  <si>
    <t>01960</t>
  </si>
  <si>
    <t>01986</t>
  </si>
  <si>
    <t>01243</t>
  </si>
  <si>
    <t>02172</t>
  </si>
  <si>
    <t>01883</t>
  </si>
  <si>
    <t>02006</t>
  </si>
  <si>
    <t>0581</t>
  </si>
  <si>
    <t>0587</t>
  </si>
  <si>
    <t>0520</t>
  </si>
  <si>
    <t>0648</t>
  </si>
  <si>
    <t>0643</t>
  </si>
  <si>
    <t>0675</t>
  </si>
  <si>
    <t>0837</t>
  </si>
  <si>
    <t>0856</t>
  </si>
  <si>
    <t>0851</t>
  </si>
  <si>
    <t>1257</t>
  </si>
  <si>
    <t>1278</t>
  </si>
  <si>
    <t>1638</t>
  </si>
  <si>
    <t>1428</t>
  </si>
  <si>
    <t>1479</t>
  </si>
  <si>
    <t>1852</t>
  </si>
  <si>
    <t>2070</t>
  </si>
  <si>
    <t>2313</t>
  </si>
  <si>
    <t>2823</t>
  </si>
  <si>
    <t>2785</t>
  </si>
  <si>
    <t>1918</t>
  </si>
  <si>
    <t>2734</t>
  </si>
  <si>
    <t>2904</t>
  </si>
  <si>
    <t>3439</t>
  </si>
  <si>
    <t>3674</t>
  </si>
  <si>
    <t>3071</t>
  </si>
  <si>
    <t>1243</t>
  </si>
  <si>
    <t>2550</t>
  </si>
  <si>
    <t>3567</t>
  </si>
  <si>
    <t>2619</t>
  </si>
  <si>
    <t>3672</t>
  </si>
  <si>
    <t>2116</t>
  </si>
  <si>
    <t>1903</t>
  </si>
  <si>
    <t>1844</t>
  </si>
  <si>
    <t>4957</t>
  </si>
  <si>
    <t>4958</t>
  </si>
  <si>
    <t>5555</t>
  </si>
  <si>
    <t>6277</t>
  </si>
  <si>
    <t>6558</t>
  </si>
  <si>
    <t>6566</t>
  </si>
  <si>
    <t>FRAY CASIANO DE MADRID</t>
  </si>
  <si>
    <t>DOCTOR JOSE MARIA CASTRO MADRIZ</t>
  </si>
  <si>
    <t>JULIETA  BARBOZA VALVERDE</t>
  </si>
  <si>
    <t>HAZEL ADRIANA PEREZ BONILLA</t>
  </si>
  <si>
    <t>MARIA ELENA BARRANTES VEGA</t>
  </si>
  <si>
    <t>MARCO VINICIO FLORES ARROYO</t>
  </si>
  <si>
    <t>YESENIA MENA MADRIGAL</t>
  </si>
  <si>
    <t>PACIFICA FERNANDEZ OREAMUNO</t>
  </si>
  <si>
    <t>DR. CALDERON MUÑOZ</t>
  </si>
  <si>
    <t>PBRO. YANUARIO QUESADA</t>
  </si>
  <si>
    <t>REPUBLICA FEDERAL DE ALEMANIA</t>
  </si>
  <si>
    <t>GISELLE SALAZAR ARIAS</t>
  </si>
  <si>
    <t>ANDREY FUENTES AZOFEIFA</t>
  </si>
  <si>
    <t>MARLENE CHAVES DUARTE</t>
  </si>
  <si>
    <t>ROBERTO ESQUIVEL MENESES</t>
  </si>
  <si>
    <t>BRAULIO ODIO HERRERA</t>
  </si>
  <si>
    <t>BANACHEK GARCIA MUÑOZ</t>
  </si>
  <si>
    <t>LIZ KELLEM ACOSTA ARAYA</t>
  </si>
  <si>
    <t>MARLENE MORA VARGAS</t>
  </si>
  <si>
    <t>CEIBA BAJA</t>
  </si>
  <si>
    <t>VILMA HIDALGO ALFARO</t>
  </si>
  <si>
    <t>FLORALIA</t>
  </si>
  <si>
    <t>REPUBLICA DE PARAGUAY</t>
  </si>
  <si>
    <t>DELFINA UREÑA C.</t>
  </si>
  <si>
    <t>JOSE FRANCISCO AGUERO JIMENEZ</t>
  </si>
  <si>
    <t>RAFAEL AGUERO AGUERO</t>
  </si>
  <si>
    <t>DR. CLODOMIRO PICADO TWIGHT</t>
  </si>
  <si>
    <t>MARIELSI FALLAS PORRAS</t>
  </si>
  <si>
    <t>JONATHAN DELGADO CALDERON</t>
  </si>
  <si>
    <t>SINAI</t>
  </si>
  <si>
    <t>FREDDY MACHADO ARIAS</t>
  </si>
  <si>
    <t>EL BRUJO</t>
  </si>
  <si>
    <t>ROBERTO MORA ELIZONDO</t>
  </si>
  <si>
    <t>GEOVANNI BONILLA CASCANTE</t>
  </si>
  <si>
    <t>JOSE MARIA CHAVERRI PICADO</t>
  </si>
  <si>
    <t>RUTH VALVERDE MARTINEZ</t>
  </si>
  <si>
    <t>LIZBETH ROJAS DÍAZ</t>
  </si>
  <si>
    <t>CINTHIA SOTO ARIAS</t>
  </si>
  <si>
    <t>FREDDY ARIAS CESPEDES</t>
  </si>
  <si>
    <t>XINIA FONSECA BADILLA.</t>
  </si>
  <si>
    <t>JEANNETTE CHAVES FONSECA</t>
  </si>
  <si>
    <t>SAN RAFAEL DE PLATANARES</t>
  </si>
  <si>
    <t>ARNOLDO SEGURA CISNEROS</t>
  </si>
  <si>
    <t>OLDEMAR ORTÍZ MORALES</t>
  </si>
  <si>
    <t>MARVIN RODNEY MAYORGA ACOSTA</t>
  </si>
  <si>
    <t>ROBERTO GRANADOS CHAVARRIA</t>
  </si>
  <si>
    <t>JOSÉ ENRIQUE VEGA QUESADA</t>
  </si>
  <si>
    <t>MARÍA VICTORIA LÁZARO ORTÍZ</t>
  </si>
  <si>
    <t>ILEANA SERRACÍN LORÍA</t>
  </si>
  <si>
    <t>MARICEL SOLERA ALPÍZAR</t>
  </si>
  <si>
    <t>MANUEL FRANCISCO CARRILLO SABORIO</t>
  </si>
  <si>
    <t>RAFAEL ALBERTO LUNA HERRERA</t>
  </si>
  <si>
    <t>MARIA ISABEL SANCHEZ GOMEZ</t>
  </si>
  <si>
    <t>LUIS FELIPE GONZALEZ FLORES</t>
  </si>
  <si>
    <t>HORTENCIA ACOSTA ORTIZ</t>
  </si>
  <si>
    <t>JESUS MAGDALENO VARGAS AGUILAR</t>
  </si>
  <si>
    <t>DR. ADOLFO JIMENEZ DE LA GUARDIA</t>
  </si>
  <si>
    <t>AMANCIO CORDOBA SOTO</t>
  </si>
  <si>
    <t>GENERAL JOSE DE SAN MARTIN</t>
  </si>
  <si>
    <t>JOSE MANUEL PERALTA QUESADA</t>
  </si>
  <si>
    <t>VILMA Mª PICADO SALAZAR</t>
  </si>
  <si>
    <t>MARIA TERESA OBREGON LORIA</t>
  </si>
  <si>
    <t>MONSEÑOR DELFIN QUESADA CASTRO</t>
  </si>
  <si>
    <t>WILFREDO RODRIGUEZ GOMEZ</t>
  </si>
  <si>
    <t>ANABEL ROSALES CASTRO</t>
  </si>
  <si>
    <t>MIGUEL RODRIGUEZ VILLARREAL</t>
  </si>
  <si>
    <t>ODETTE CASTILLO ROJAS</t>
  </si>
  <si>
    <t>KATTIA MARIA CAMACHO ACOSTA</t>
  </si>
  <si>
    <t>IRMA ISABEL VASQUEZ WHITE</t>
  </si>
  <si>
    <t>TRANQUILINO VIQUEZ RODRIGUEZ</t>
  </si>
  <si>
    <t>MONSEÑOR SANABRIA MARTINEZ</t>
  </si>
  <si>
    <t>SANDRA LORENA GOMEZ CHAVES</t>
  </si>
  <si>
    <t>MARCELA MONTERO VARGAS</t>
  </si>
  <si>
    <t>ROSARIO RAMIREZ CHAVES</t>
  </si>
  <si>
    <t>MONSEÑOR CLODOVEO HIDALGO SOLANO</t>
  </si>
  <si>
    <t>FRANCISCO JOSE ORLICH BOLMARCICH</t>
  </si>
  <si>
    <t>YENDRY VINDAS CHINCHILLA</t>
  </si>
  <si>
    <t>BAJO MATAMOROS</t>
  </si>
  <si>
    <t>JUAN V. OROZCO DELGADO</t>
  </si>
  <si>
    <t>JUDAS TADEO CORRALES SAENZ</t>
  </si>
  <si>
    <t>PATRICIA GAMBOA VALVERDE</t>
  </si>
  <si>
    <t>ALCIDES LEAL MORA</t>
  </si>
  <si>
    <t>VIRGINIA RODRIGUEZ CHAVES</t>
  </si>
  <si>
    <t>JUAN ML. CHAVES SABORIO</t>
  </si>
  <si>
    <t>COLONIA I.D.A. ANATERI</t>
  </si>
  <si>
    <t>MAGALY CARVAJAL GONZALEZ</t>
  </si>
  <si>
    <t>JOSE MIGUEL BALTODANO ROJAS</t>
  </si>
  <si>
    <t>LIDIETTE MARIA LEON CHAVES</t>
  </si>
  <si>
    <t>CARMEN LIDIA CASTRO RODRIGUEZ</t>
  </si>
  <si>
    <t>MARTHA EUGENIA ANGULO VARELA</t>
  </si>
  <si>
    <t>OLGA MARTA ROJAS ROJAS</t>
  </si>
  <si>
    <t>MARIA AUXILIADORA RAMIREZ G.</t>
  </si>
  <si>
    <t>MARITZA RIOS DUARTE</t>
  </si>
  <si>
    <t>I.D.A. LOS LAGOS</t>
  </si>
  <si>
    <t>OSCAR RULAMAN SALAS</t>
  </si>
  <si>
    <t>CINTHIA MENDEZ GAMBOA</t>
  </si>
  <si>
    <t>ALIDA LEON CHAVES</t>
  </si>
  <si>
    <t>FREDDY BERROCAL CARRILLO</t>
  </si>
  <si>
    <t>GIOVANNI LOPEZ RUGAMA</t>
  </si>
  <si>
    <t>LISANDRO VASQUEZ GRANADOS</t>
  </si>
  <si>
    <t>JUAN CARLOS VILLALOBOS GUZMAN</t>
  </si>
  <si>
    <t>ANA PATRICIA MATARRITA ARAYA</t>
  </si>
  <si>
    <t>IDALIE DURAN CORRALES</t>
  </si>
  <si>
    <t>EVELYN CORRALES ACUÑA</t>
  </si>
  <si>
    <t>SUSANA PORRAS MEJIAS</t>
  </si>
  <si>
    <t>DENIA BLANCO ACOSTA</t>
  </si>
  <si>
    <t>MAUREN RAMIREZ MONGE</t>
  </si>
  <si>
    <t>TRECE DE NOVIEMBRE</t>
  </si>
  <si>
    <t>OLMAN VINDAS VARGAS</t>
  </si>
  <si>
    <t>LUIS RICARDO MENA JIMENEZ</t>
  </si>
  <si>
    <t>CRISTIE MOLINA QUESADA</t>
  </si>
  <si>
    <t>JOSE JOAQUIN PERALTA ESQUIVEL</t>
  </si>
  <si>
    <t>MARIA ARAYA CISNEROS</t>
  </si>
  <si>
    <t>MARJORIE MONTOYA SANABRIA</t>
  </si>
  <si>
    <t>PBRO. JUAN DE DIOS TREJOS</t>
  </si>
  <si>
    <t>GUILLERMO RODRIGUEZ AGUILAR</t>
  </si>
  <si>
    <t>IVANNIA PATRICIA GUILLEN NIETO</t>
  </si>
  <si>
    <t>JUAN EVANGELISTA SOJO CARTIN</t>
  </si>
  <si>
    <t>FELIPE ALVARADO ECHANDI</t>
  </si>
  <si>
    <t>MARCELA SANABRIA NAVARRO</t>
  </si>
  <si>
    <t>HILDA MORA GOMEZ</t>
  </si>
  <si>
    <t>MARIA AMELIA MONTEALEGRE</t>
  </si>
  <si>
    <t>MYRIAM GARCIA PEÑA</t>
  </si>
  <si>
    <t>CAROLINA BELLELLI</t>
  </si>
  <si>
    <t>HUMBERTO JIMENEZ ROJAS</t>
  </si>
  <si>
    <t>PATRICIA HERNANDEZ MOLINA</t>
  </si>
  <si>
    <t>DR. JOSE MARIA CASTRO MADRIZ</t>
  </si>
  <si>
    <t>MARIO IVAN SOLANO AVILA</t>
  </si>
  <si>
    <t>SONIA MOLINA ROMERO</t>
  </si>
  <si>
    <t>DR. VALERIANO FERNANDEZ FERRAZ</t>
  </si>
  <si>
    <t>HILDA CHAVES QUIROS</t>
  </si>
  <si>
    <t>MANUEL ALBERTO CHAN CARRILLO</t>
  </si>
  <si>
    <t>CARLOS ACUÑA ARCE</t>
  </si>
  <si>
    <t>MIGUEL A. RODRIGUEZ ALFARO</t>
  </si>
  <si>
    <t>JOAQUÍN CAMACHO ULATE</t>
  </si>
  <si>
    <t>MARIA DE L.ANG.SANCHEZ GOMEZ</t>
  </si>
  <si>
    <t>ROSIBEL ORTEGA ALVAREZ</t>
  </si>
  <si>
    <t>MARIBEL CASTRO CAMPOS</t>
  </si>
  <si>
    <t>ZENEIDA ARTAVIA MOYA</t>
  </si>
  <si>
    <t>MA.DE LOS ANG.MELENDEZ MONTERO</t>
  </si>
  <si>
    <t>JOSE MANUEL CAMPOS TORRES</t>
  </si>
  <si>
    <t>JACQUELINE RUIZ ROSALES</t>
  </si>
  <si>
    <t>I.D.A. LA PAZ</t>
  </si>
  <si>
    <t>FREDDY URBINA MENDEZ</t>
  </si>
  <si>
    <t>RONCY MENA MASIS</t>
  </si>
  <si>
    <t>MANUEL ANGEL ORTIZ OBANDO</t>
  </si>
  <si>
    <t>YUMALETH BARRANTES BARRANTES</t>
  </si>
  <si>
    <t>YERLYN VANESSA LARA ALEMAN</t>
  </si>
  <si>
    <t>MARCOS MARCOTELO DAVILA</t>
  </si>
  <si>
    <t>JUNTAS DE CAOBA</t>
  </si>
  <si>
    <t>KATTIA MARIA VILLEGAS CRUZ</t>
  </si>
  <si>
    <t>JOSE DANIEL CARMONA SOTO</t>
  </si>
  <si>
    <t>LABORATORIO JOHN FITGERALD KENNEDY</t>
  </si>
  <si>
    <t>NOYLE SANDOVAL CASTILLO</t>
  </si>
  <si>
    <t>MARIA GABRIELA CASTAÑEDA GOMEZ</t>
  </si>
  <si>
    <t>GENERAL TOMAS GUARDIA GUTIERREZ</t>
  </si>
  <si>
    <t>FREDDY GUADAMUZ ROSALES</t>
  </si>
  <si>
    <t>GABRIEL BRIZUELA CORTES</t>
  </si>
  <si>
    <t>FRANCISCA SANCHEZ CRUZ</t>
  </si>
  <si>
    <t>ANA CECILIA LOPEZ LOPEZ</t>
  </si>
  <si>
    <t>VIKY VILLAREAL CARRANZA</t>
  </si>
  <si>
    <t>SHIRLENY BALTODANO MEDINA</t>
  </si>
  <si>
    <t>JERRY CORTES CARRERA</t>
  </si>
  <si>
    <t>JULIO GRIJALBA VILLAREAL</t>
  </si>
  <si>
    <t>HANNIA GARCÍA ENRIQUEZ</t>
  </si>
  <si>
    <t>GERARDO ROJAS GUERRRERO</t>
  </si>
  <si>
    <t>JEANETTE SUAREZ DELGADO</t>
  </si>
  <si>
    <t>JEANNETH CANTILLO CANTILLO</t>
  </si>
  <si>
    <t>ELIA Mª. ANGULO MARCHENA</t>
  </si>
  <si>
    <t>ANA TERESA MATARRITA MATARRITA</t>
  </si>
  <si>
    <t>NOILY T. MONTES MARCHENA</t>
  </si>
  <si>
    <t>PEDRO GUTIERREZ BARRANTES</t>
  </si>
  <si>
    <t>HANMETH VILLALOBOS MURILLO</t>
  </si>
  <si>
    <t>YORLENY REYES AGUIRRE</t>
  </si>
  <si>
    <t>ANA BALTODANO S.</t>
  </si>
  <si>
    <t>GEOCONDA CORTEZ CHAVEZ</t>
  </si>
  <si>
    <t>RAFAEL ANGEL SANCHEZ ARRIETA</t>
  </si>
  <si>
    <t>ETHELVINA ROJAS CALVO</t>
  </si>
  <si>
    <t>PATRICIA UGALDE MORALES</t>
  </si>
  <si>
    <t>LUIS FERNANDO GUADAMUZ GUEVARA</t>
  </si>
  <si>
    <t>MARIA MAYELA LOBO CHAVARRIA</t>
  </si>
  <si>
    <t>CARMEN MARIA PEREZ ALVAREZ</t>
  </si>
  <si>
    <t>SIONY ESPINOZA ACEVEDO</t>
  </si>
  <si>
    <t>MA.EUGENIA LARA GUADAMUZ</t>
  </si>
  <si>
    <t>ALICE SANCHEZ GONZALEZ</t>
  </si>
  <si>
    <t>GERARDO GUADAMUZ MATARRITA</t>
  </si>
  <si>
    <t>JOSE RICARDO ORLICH ZAMORA</t>
  </si>
  <si>
    <t>JUAN LUIS OROZCO FERNANDEZ</t>
  </si>
  <si>
    <t>DEYANIRA ROJAS RUIZ</t>
  </si>
  <si>
    <t>GUISELLE FERNANDEZ MEDINA</t>
  </si>
  <si>
    <t>EUGENIA NARANJO SOTO</t>
  </si>
  <si>
    <t>PEDRO ROSALES REYES</t>
  </si>
  <si>
    <t>02340</t>
  </si>
  <si>
    <t>ARLENE CAMARENA VALVERDE</t>
  </si>
  <si>
    <t>TITO ANGEL GUTIERREZ MATARRITA</t>
  </si>
  <si>
    <t>DR. RAFAEL ANGEL CALDERON GUARDIA</t>
  </si>
  <si>
    <t>CALDERA</t>
  </si>
  <si>
    <t>02399</t>
  </si>
  <si>
    <t>HERIBERTO ZELEDON RODRIGUEZ</t>
  </si>
  <si>
    <t>ROXANA SOLIS SEQUEIRA</t>
  </si>
  <si>
    <t>RAFAEL ANGEL FONSECA LEON</t>
  </si>
  <si>
    <t>FRED CHAVARRIA MADRIGAL</t>
  </si>
  <si>
    <t>WILLIAM SIBAJA ALVAREZ</t>
  </si>
  <si>
    <t>XIANY CASTILLO ROJAS</t>
  </si>
  <si>
    <t>ELSA CAMACHO LOAICIGA</t>
  </si>
  <si>
    <t>MARÍA ESTHER ALVAREZ GRANADOS</t>
  </si>
  <si>
    <t>PEGGY ALPÍZAR BARRANTES</t>
  </si>
  <si>
    <t>KEYLIN PICADO CHAVES</t>
  </si>
  <si>
    <t>RONULFO SALAZAR ARROYO</t>
  </si>
  <si>
    <t>LAURA Mª ZÚÑIGA COWAN</t>
  </si>
  <si>
    <t>MICHAEL ESPINOZA MORALES</t>
  </si>
  <si>
    <t>EDUARDO LENADRO MACHADO</t>
  </si>
  <si>
    <t>PEGGY NEJIA PANIAGUA</t>
  </si>
  <si>
    <t>REYNALDO MORA UREÑA</t>
  </si>
  <si>
    <t>BELLO ORIENTE</t>
  </si>
  <si>
    <t>XINIA PRENDAS VEGA</t>
  </si>
  <si>
    <t>JESUS ROJAS DUARTE</t>
  </si>
  <si>
    <t>MARCIA SANDOYA ATENCIO</t>
  </si>
  <si>
    <t>JORGE LUIS GUZMAN SALAS</t>
  </si>
  <si>
    <t>BAJO DE LOS INDIOS</t>
  </si>
  <si>
    <t>MARIA ELENA VIDAL CHAVARRIA</t>
  </si>
  <si>
    <t>EULALIO JAIRO MAROTO JIMENEZ</t>
  </si>
  <si>
    <t>TRACEY MCLEAN POWELL</t>
  </si>
  <si>
    <t>OLGA SIMPSON SIMPSON</t>
  </si>
  <si>
    <t>YENORI PITAR RODRÍGUEZ</t>
  </si>
  <si>
    <t>IGNOLIO NERCIS SÁNCHEZ</t>
  </si>
  <si>
    <t>BERNARDO RODRÍGUEZ LUPARIO</t>
  </si>
  <si>
    <t>BADRI T. BALTODANO BARRIOS</t>
  </si>
  <si>
    <t>HENRY MORALES CHUAP</t>
  </si>
  <si>
    <t>SHARISHA ABRAMS REID</t>
  </si>
  <si>
    <t>DAISY CABRACA CABRACA</t>
  </si>
  <si>
    <t>CAROLINE HANSON MYERS</t>
  </si>
  <si>
    <t>HARRY BROWN DONALDSON</t>
  </si>
  <si>
    <t>XINIA A. HARVEY BROWN</t>
  </si>
  <si>
    <t>WILLIAN DELGADO MATAMOROS</t>
  </si>
  <si>
    <t>MARIA ALICIA VALVERDE CARVAJAL</t>
  </si>
  <si>
    <t>JESUS GONZALEZ VEGA</t>
  </si>
  <si>
    <t>CERRO NEGRO</t>
  </si>
  <si>
    <t>ROSALÍA SOLÍS VEGA</t>
  </si>
  <si>
    <t>KARLA MADRIGAL RODRIGUEZ</t>
  </si>
  <si>
    <t>GUÁCIMO</t>
  </si>
  <si>
    <t>SARA NÚÑEZ SANABRIA</t>
  </si>
  <si>
    <t>REINER BRICEÑO OBANDO</t>
  </si>
  <si>
    <t>LUIS ULLOA VALVERDE</t>
  </si>
  <si>
    <t>I.D.A. AGUJAS</t>
  </si>
  <si>
    <t>JAQUELINE CEDEÑO SILES</t>
  </si>
  <si>
    <t>ZAIDA ORDOÑEZ VARGAS</t>
  </si>
  <si>
    <t>ENRIQUE QUIROS SANCHEZ</t>
  </si>
  <si>
    <t>ISLA CABALLO</t>
  </si>
  <si>
    <t>MELISSA FERLLINI CAMACHO</t>
  </si>
  <si>
    <t>ANA LUCIA MADRIGAL</t>
  </si>
  <si>
    <t>MONSEÑOR BERNARDO AUGUSTO THIEL</t>
  </si>
  <si>
    <t>03421</t>
  </si>
  <si>
    <t>ALBERTO MANUEL BRENES MORA</t>
  </si>
  <si>
    <t>KENNLY JIMENEZ DELGADO</t>
  </si>
  <si>
    <t>NOILY MARIA VARGAS SERRANO</t>
  </si>
  <si>
    <t>RAFAEL ANGEL CALDERON GUARDIA</t>
  </si>
  <si>
    <t>LUIS DEMETRIO TINOCO CASTRO</t>
  </si>
  <si>
    <t>GARITA VIEJA</t>
  </si>
  <si>
    <t>MARGARITA BUSTOS GONZALEZ</t>
  </si>
  <si>
    <t>03471</t>
  </si>
  <si>
    <t>GIOVANNI UGALDE ACUÑA</t>
  </si>
  <si>
    <t>Mª ODILIE PADILLA VILLALOBOS</t>
  </si>
  <si>
    <t>FANNY OBANDO ZUÑIGA</t>
  </si>
  <si>
    <t>SARA ETHEL CALVO FONSECA</t>
  </si>
  <si>
    <t>ANA CELIA CANALES CARMONA</t>
  </si>
  <si>
    <t>SUSANA CHACÓN VILLEGAS</t>
  </si>
  <si>
    <t>ANA SÁNCHEZ BRITON</t>
  </si>
  <si>
    <t>MARCO TULIO TANDIOY OBANDO</t>
  </si>
  <si>
    <t>LUIS RICARDO CHAVES ALVAREZ</t>
  </si>
  <si>
    <t>03599</t>
  </si>
  <si>
    <t>JOSE ADRIAN ZUÑIGA MORA</t>
  </si>
  <si>
    <t>SUSANA ARDON JIMENEZ</t>
  </si>
  <si>
    <t>PASO LAJAS</t>
  </si>
  <si>
    <t>03670</t>
  </si>
  <si>
    <t>EUSEBIO LAZARO LEIVA</t>
  </si>
  <si>
    <t>AGUAS FRÍAS</t>
  </si>
  <si>
    <t>03691</t>
  </si>
  <si>
    <t>03711</t>
  </si>
  <si>
    <t>LA CONCEPCION</t>
  </si>
  <si>
    <t>03715</t>
  </si>
  <si>
    <t>LAUREN PANIAGUA VARGAS</t>
  </si>
  <si>
    <t>RIGOBERTO RODRIGUEZ DELGADO</t>
  </si>
  <si>
    <t>03790</t>
  </si>
  <si>
    <t>JOSE CHAVARRIA CARRILLO</t>
  </si>
  <si>
    <t>FRANCISCO JIMÉNEZ SALAZAR</t>
  </si>
  <si>
    <t>REPUBLICA TRINIDAD Y TOBAGO</t>
  </si>
  <si>
    <t>ELSA LIDIETH ARIAS MORA</t>
  </si>
  <si>
    <t>03907</t>
  </si>
  <si>
    <t>YORLENY ELIZONDO LEZAMA</t>
  </si>
  <si>
    <t>HÉCTOR HERNÁNDEZ BOLIVAR</t>
  </si>
  <si>
    <t>03950</t>
  </si>
  <si>
    <t>ANABELLE VALVERDE FALLAS</t>
  </si>
  <si>
    <t>I.D.A. CAÑA BLANCA</t>
  </si>
  <si>
    <t>ARMANDO BARRIENTOS DIAZ</t>
  </si>
  <si>
    <t>MARIA EUGENIA VILLALOBOS R</t>
  </si>
  <si>
    <t>ALLEN JIMENEZ ZAMORA</t>
  </si>
  <si>
    <t>04053</t>
  </si>
  <si>
    <t>CARMEN MARÍA OVIEDO ZUÑIGA</t>
  </si>
  <si>
    <t>LORENZO MARTIN REYES ALVARADO</t>
  </si>
  <si>
    <t>CAPACITACION AMBIENTAL VERACRUZ</t>
  </si>
  <si>
    <t>JOHANNA V.GONZALEZ KOOPER</t>
  </si>
  <si>
    <t>JOSE MANUEL ARROYO GUTIERREZ</t>
  </si>
  <si>
    <t>LA ILUSION DE CANTA GALLO</t>
  </si>
  <si>
    <t>LEONARDO TIJERINO RIVERA</t>
  </si>
  <si>
    <t>04215</t>
  </si>
  <si>
    <t>I.D.A. EL VIVERO</t>
  </si>
  <si>
    <t>04288</t>
  </si>
  <si>
    <t>WENDY ROJAS ARIAS</t>
  </si>
  <si>
    <t>CERRO ALEGRE</t>
  </si>
  <si>
    <t>04298</t>
  </si>
  <si>
    <t>3885</t>
  </si>
  <si>
    <t>LOS CEIBOS</t>
  </si>
  <si>
    <t>SILVIA RODRIGUEZ CASTILLO</t>
  </si>
  <si>
    <t>02449</t>
  </si>
  <si>
    <t>2558</t>
  </si>
  <si>
    <t>2974</t>
  </si>
  <si>
    <t>KAMAKIRI</t>
  </si>
  <si>
    <t>0871</t>
  </si>
  <si>
    <t>HUACABATA</t>
  </si>
  <si>
    <t>0751</t>
  </si>
  <si>
    <t>YERI</t>
  </si>
  <si>
    <t>6279</t>
  </si>
  <si>
    <t>CEBROR</t>
  </si>
  <si>
    <t>1964</t>
  </si>
  <si>
    <t>ALTO ALMIRANTE</t>
  </si>
  <si>
    <t>JOSE ADRIANO MAYORGA FIGUEROA</t>
  </si>
  <si>
    <t>3362</t>
  </si>
  <si>
    <t>DURURPE</t>
  </si>
  <si>
    <t>1669</t>
  </si>
  <si>
    <t>03098</t>
  </si>
  <si>
    <t>0689</t>
  </si>
  <si>
    <t>JOSE ROJAS ALPIZAR</t>
  </si>
  <si>
    <t>03275</t>
  </si>
  <si>
    <t>2503</t>
  </si>
  <si>
    <t>ALTOS DEL ROBLE</t>
  </si>
  <si>
    <t>03351</t>
  </si>
  <si>
    <t>2741</t>
  </si>
  <si>
    <t>TIVIVES</t>
  </si>
  <si>
    <t>03352</t>
  </si>
  <si>
    <t>1666</t>
  </si>
  <si>
    <t>SANTA TERESA SUR</t>
  </si>
  <si>
    <t>03353</t>
  </si>
  <si>
    <t>1382</t>
  </si>
  <si>
    <t>AGUA AZUL</t>
  </si>
  <si>
    <t>5989</t>
  </si>
  <si>
    <t>SWAKBLI</t>
  </si>
  <si>
    <t>03355</t>
  </si>
  <si>
    <t>2967</t>
  </si>
  <si>
    <t>EL ÑEQUE</t>
  </si>
  <si>
    <t>03253</t>
  </si>
  <si>
    <t>04211</t>
  </si>
  <si>
    <t>03754</t>
  </si>
  <si>
    <t>01004</t>
  </si>
  <si>
    <t>04173</t>
  </si>
  <si>
    <t>03507</t>
  </si>
  <si>
    <t>CUADRO 3</t>
  </si>
  <si>
    <t>Trabajo Infantil:</t>
  </si>
  <si>
    <t xml:space="preserve">MOVIMIENTOS DE MATRÍCULA </t>
  </si>
  <si>
    <t>Movimientos 
de Matrícula</t>
  </si>
  <si>
    <t>Más:</t>
  </si>
  <si>
    <t>Menos:</t>
  </si>
  <si>
    <t>Fallecidos</t>
  </si>
  <si>
    <t>Notas:</t>
  </si>
  <si>
    <t>Muje-
res</t>
  </si>
  <si>
    <t>0496</t>
  </si>
  <si>
    <t>0537</t>
  </si>
  <si>
    <t>0584</t>
  </si>
  <si>
    <t>0676</t>
  </si>
  <si>
    <t>0684</t>
  </si>
  <si>
    <t>02795</t>
  </si>
  <si>
    <t>0726</t>
  </si>
  <si>
    <t>0772</t>
  </si>
  <si>
    <t>03367</t>
  </si>
  <si>
    <t>0891</t>
  </si>
  <si>
    <t>0974</t>
  </si>
  <si>
    <t>02068</t>
  </si>
  <si>
    <t>0975</t>
  </si>
  <si>
    <t>1072</t>
  </si>
  <si>
    <t>02462</t>
  </si>
  <si>
    <t>1304</t>
  </si>
  <si>
    <t>1412</t>
  </si>
  <si>
    <t>1509</t>
  </si>
  <si>
    <t>02361</t>
  </si>
  <si>
    <t>1585</t>
  </si>
  <si>
    <t>1686</t>
  </si>
  <si>
    <t>1834</t>
  </si>
  <si>
    <t>1941</t>
  </si>
  <si>
    <t>1962</t>
  </si>
  <si>
    <t>1992</t>
  </si>
  <si>
    <t>2033</t>
  </si>
  <si>
    <t>2037</t>
  </si>
  <si>
    <t>02845</t>
  </si>
  <si>
    <t>2057</t>
  </si>
  <si>
    <t>2231</t>
  </si>
  <si>
    <t>2545</t>
  </si>
  <si>
    <t>2774</t>
  </si>
  <si>
    <t>2838</t>
  </si>
  <si>
    <t>2965</t>
  </si>
  <si>
    <t>03374</t>
  </si>
  <si>
    <t>3048</t>
  </si>
  <si>
    <t>02810</t>
  </si>
  <si>
    <t>3221</t>
  </si>
  <si>
    <t>03373</t>
  </si>
  <si>
    <t>3447</t>
  </si>
  <si>
    <t>03370</t>
  </si>
  <si>
    <t>3468</t>
  </si>
  <si>
    <t>3501</t>
  </si>
  <si>
    <t>3516</t>
  </si>
  <si>
    <t>02780</t>
  </si>
  <si>
    <t>3616</t>
  </si>
  <si>
    <t>3748</t>
  </si>
  <si>
    <t>3914</t>
  </si>
  <si>
    <t>4940</t>
  </si>
  <si>
    <t>4974</t>
  </si>
  <si>
    <t>5887</t>
  </si>
  <si>
    <t>6024</t>
  </si>
  <si>
    <t>6140</t>
  </si>
  <si>
    <t>6298</t>
  </si>
  <si>
    <t>03379</t>
  </si>
  <si>
    <t>6648</t>
  </si>
  <si>
    <t>6664</t>
  </si>
  <si>
    <t>EDGAR MARIO ARCE VARGAS</t>
  </si>
  <si>
    <t>CARLOS CORRALES HERRERA</t>
  </si>
  <si>
    <t>REVERENDO FRANCISCO SCHMITZ</t>
  </si>
  <si>
    <t>CESAR MANZANARES VARGAS</t>
  </si>
  <si>
    <t>DOCTOR FERRAZ</t>
  </si>
  <si>
    <t>ELIZABETH SALAZAR MORA</t>
  </si>
  <si>
    <t>EL HOYON</t>
  </si>
  <si>
    <t>JACINTO PANIAGÜA RODRIGUEZ</t>
  </si>
  <si>
    <t>DINNIA RUIZ DIAZ</t>
  </si>
  <si>
    <t>SIRA VARELA QUESADA</t>
  </si>
  <si>
    <t>PADRE PERALTA</t>
  </si>
  <si>
    <t>ANGELA GONZALEZ RIOS</t>
  </si>
  <si>
    <t>EUGENIO CORRALES BIANCHINI</t>
  </si>
  <si>
    <t>DIGNA QUESADA GOMEZ</t>
  </si>
  <si>
    <t>GRACE GOMEZ GOMEZ</t>
  </si>
  <si>
    <t>JOSE LUIS AGUILAR GARRO</t>
  </si>
  <si>
    <t>PBRO RICARDO SALAS CAMPOS</t>
  </si>
  <si>
    <t>MARIA MARIN GALAGARZA</t>
  </si>
  <si>
    <t>MARIA LEAL RODRIGUEZ</t>
  </si>
  <si>
    <t>PACIFICA GARCIA FERNANDEZ</t>
  </si>
  <si>
    <t>BERNARDO GUTIERREZ</t>
  </si>
  <si>
    <t>ELKIE MARTINEZ BRENES</t>
  </si>
  <si>
    <t>OLYMPIA TREJOS LOPEZ</t>
  </si>
  <si>
    <t>MARGARITA ROJAS ZUÑIGA</t>
  </si>
  <si>
    <t>MARIA MOYA WOLFE</t>
  </si>
  <si>
    <t>ANTONIO RAMIREZ HOTSON</t>
  </si>
  <si>
    <t>JEANNETH NAVARRO GUZMAN</t>
  </si>
  <si>
    <t>OKY CAMBRONERO MESEN</t>
  </si>
  <si>
    <t>ALI MARCHENA VILLEGAS</t>
  </si>
  <si>
    <t>JENDRY MOYA DURAN</t>
  </si>
  <si>
    <t>YANCY ROJAS ARAUZ</t>
  </si>
  <si>
    <t>BATAAN</t>
  </si>
  <si>
    <t>EDGAR VILLEGAS RODRIGUEZ</t>
  </si>
  <si>
    <t>HUGO LÓPEZ TREJOS</t>
  </si>
  <si>
    <t>ROLANDO VARGAS FERNÁNDEZ</t>
  </si>
  <si>
    <t>LA CATALUÑA</t>
  </si>
  <si>
    <t>JOSE PLUMMER ALLEN</t>
  </si>
  <si>
    <t>MARGOT CAMACHO JIMENEZ</t>
  </si>
  <si>
    <t>JEANNETTE HERNANDEZ B.</t>
  </si>
  <si>
    <t>ANTONIO QUIROS ESPINOZA</t>
  </si>
  <si>
    <t>LIDIA CAMPOS RAMIREZ</t>
  </si>
  <si>
    <t>MOIN</t>
  </si>
  <si>
    <t>ANGELA NUÑEZ HERNANDEZ</t>
  </si>
  <si>
    <t>RIO CUBA</t>
  </si>
  <si>
    <t>LIMON 2000</t>
  </si>
  <si>
    <t>ESTELA LOPEZ TAPIA</t>
  </si>
  <si>
    <t>DORIS Z. STONE</t>
  </si>
  <si>
    <t>LUIS ALBERTO TORRES RIVERA</t>
  </si>
  <si>
    <t>MARVIN ALONSO OVARES OBANDO</t>
  </si>
  <si>
    <t>FRANCISCA BUSTOS LÓPEZ</t>
  </si>
  <si>
    <t>EUGENIA CALVO CASTILLO</t>
  </si>
  <si>
    <t>ANTONIO FERNANDEZ GAMBOA</t>
  </si>
  <si>
    <t>ODETH RAMIREZ MENDEZ</t>
  </si>
  <si>
    <t>KARLA RAMIREZ ESPINOZA</t>
  </si>
  <si>
    <t>TANIA JACKSON NUÑEZ</t>
  </si>
  <si>
    <t>ELEAZAR VILLEGAS RODRIGUEZ</t>
  </si>
  <si>
    <t>IGNACIO GUTIERREZ</t>
  </si>
  <si>
    <t>JOSE M. CONTRERAS BUSTOS</t>
  </si>
  <si>
    <t>MERCEDES ORTEGA HERNANDEZ</t>
  </si>
  <si>
    <t>KATTIA MARIA MARTINEZ SEGURA</t>
  </si>
  <si>
    <t>CARLOS ARAYA PINEDA</t>
  </si>
  <si>
    <t>CHRISTIAN RIVERA NUÑEZ</t>
  </si>
  <si>
    <t>TOBIAS VAGLIO</t>
  </si>
  <si>
    <t>CARLOS ML. SUAREZ FONSECA</t>
  </si>
  <si>
    <t>LUZON</t>
  </si>
  <si>
    <t>CELIA REID JONES</t>
  </si>
  <si>
    <t>NELSY JULISSA GOMEZ SOLORZANO</t>
  </si>
  <si>
    <t>SANDRA F. JIMENEZ BRENES</t>
  </si>
  <si>
    <t>CAROLINA HURTADO HURTADO</t>
  </si>
  <si>
    <t>JULIO CESAR VARGAS GUERRERO</t>
  </si>
  <si>
    <t>PRIMO COGHI FERRARI</t>
  </si>
  <si>
    <t>YENDRY FONSECA MADRIZ</t>
  </si>
  <si>
    <t>ROGENA ABRAHAMS NUÑEZ</t>
  </si>
  <si>
    <t>HERIBERTO QUIROS SOLANO</t>
  </si>
  <si>
    <t>ANA LORENA RIVERA ARIAS</t>
  </si>
  <si>
    <t>JOSE LUIS ROMERO PRADO</t>
  </si>
  <si>
    <t>HENRY RICARDO OTAROLA ZAMORA</t>
  </si>
  <si>
    <t>BENITO JUAREZ GARCIA</t>
  </si>
  <si>
    <t>AILLEN BRICEÑO AGUILAR</t>
  </si>
  <si>
    <t>GELIN ARCE MARTÍNEZ</t>
  </si>
  <si>
    <t>BUFALO</t>
  </si>
  <si>
    <t>LISBETH ARAYA CORTES</t>
  </si>
  <si>
    <t>RIO BANANO</t>
  </si>
  <si>
    <t>UNION CAMPESINA</t>
  </si>
  <si>
    <t>HENRY NUÑEZ CHAVES</t>
  </si>
  <si>
    <t>RIO QUITO</t>
  </si>
  <si>
    <t>JORLENE RODRIGUEZ ORTEGA</t>
  </si>
  <si>
    <t>MARINO VARGAS CAMPOS</t>
  </si>
  <si>
    <t>IDANIA CORTES OSORNO</t>
  </si>
  <si>
    <t>JEANNETHE HUERTAS LOPEZ</t>
  </si>
  <si>
    <t>WALTER SANCHEZ CARDENAS</t>
  </si>
  <si>
    <t>SADDY BENAVIDES AGÜERO</t>
  </si>
  <si>
    <t>FRANCISCO RUIZ RUIZ</t>
  </si>
  <si>
    <t>JUDITH VILLAFUERTE CRUZ</t>
  </si>
  <si>
    <t>WILBERTH BONILLA BONILLA</t>
  </si>
  <si>
    <t>NINOSKA MONCADA QUIROS</t>
  </si>
  <si>
    <t>JULIA FERNÁNDEZ RODRIGUEZ</t>
  </si>
  <si>
    <t>LA ALEGRIA DE OROSI</t>
  </si>
  <si>
    <t>ANA CRISTINA MADRIGAL LEANDRO</t>
  </si>
  <si>
    <t>DAVID CHAVES ULLOA</t>
  </si>
  <si>
    <t>ALBA IRIS ABARCA LOPEZ</t>
  </si>
  <si>
    <t>BENJAMIN DIAZ LEIVA</t>
  </si>
  <si>
    <t>YAJAIRA GONZALEZ SIBAJA</t>
  </si>
  <si>
    <t>GRETTEL ARANA NOGUERA</t>
  </si>
  <si>
    <t>I.D.A. LOS ANGELES</t>
  </si>
  <si>
    <t>KATHYA GUZMAN RAMIREZ</t>
  </si>
  <si>
    <t>YARLENI LEITON FUENTES</t>
  </si>
  <si>
    <t>ANA LEON MORA</t>
  </si>
  <si>
    <t>WENDIER MARTINEZ CERDAS</t>
  </si>
  <si>
    <t>DARLING CALDERON ANGULO</t>
  </si>
  <si>
    <t>LAS BRISAS DEL REVENTAZON</t>
  </si>
  <si>
    <t>KATTIA JESSICA VARGAS BERMUDEZ</t>
  </si>
  <si>
    <t>VICTOR RODRIGO LOAIZA SANCHEZ</t>
  </si>
  <si>
    <t>VICTOR MADRIGAL CASTRO</t>
  </si>
  <si>
    <t>NAMÚ WOKIR</t>
  </si>
  <si>
    <t>03580</t>
  </si>
  <si>
    <t>LEOPOLDINA BALTODANO ZUÑIGA</t>
  </si>
  <si>
    <t>VEINTISEIS MILLAS</t>
  </si>
  <si>
    <t>ERIC RAMIREZ MORENO</t>
  </si>
  <si>
    <t>JENNIFFER PEÑA ALFARO</t>
  </si>
  <si>
    <t>MARIA DEL CARMEN TREJOS TREJOS</t>
  </si>
  <si>
    <t>LISBETH MEDINA CASTILLO</t>
  </si>
  <si>
    <t>RIO CAÑAS</t>
  </si>
  <si>
    <t>ARTURO DUARTE GUADAMUZ</t>
  </si>
  <si>
    <t>VIRGINIA CORRALES PEREIRA</t>
  </si>
  <si>
    <t>VLADIMIR DIAZ ORTIZ</t>
  </si>
  <si>
    <t>ROSE MARY ROMERO PRADO</t>
  </si>
  <si>
    <t>WILBER SANCHEZ CARDENAS</t>
  </si>
  <si>
    <t>DIANA QUESADA ACUÑA</t>
  </si>
  <si>
    <t>CESAR MARTIN ESPINOZA DIAZ</t>
  </si>
  <si>
    <t>MARIA LUISA</t>
  </si>
  <si>
    <t>CEIBA ALTA</t>
  </si>
  <si>
    <t>MILY LORENA JIMENEZ PEREZ</t>
  </si>
  <si>
    <t>JORGE EDO. ZAMORA MONTERO</t>
  </si>
  <si>
    <t>CORRALAR DE MORA</t>
  </si>
  <si>
    <t>GUAUBATA</t>
  </si>
  <si>
    <t>EL EDEN</t>
  </si>
  <si>
    <t>ARTURO GARCIA GOLCHER</t>
  </si>
  <si>
    <t>03716</t>
  </si>
  <si>
    <t>SARA Mª GUTIERREZ MEDINA</t>
  </si>
  <si>
    <t>PABLO JAEN GUZMAN</t>
  </si>
  <si>
    <t>SALVADOR MACOTELO DAVILA</t>
  </si>
  <si>
    <t>DONALD GERARDO MORA VEGA</t>
  </si>
  <si>
    <t>OSCAR GODINEZ RODRIGUEZ</t>
  </si>
  <si>
    <t>TSENE DIKOL</t>
  </si>
  <si>
    <t>ROSANY VALVERDES MORALES</t>
  </si>
  <si>
    <t>03878</t>
  </si>
  <si>
    <t>KARINA PHILLIPS GRANT</t>
  </si>
  <si>
    <t>MIRNA CRUZ MORA</t>
  </si>
  <si>
    <t>KEILOR RODRIGUEZ MARIN</t>
  </si>
  <si>
    <t>CHIRCO</t>
  </si>
  <si>
    <t>DIANA IVETH CASTRO VILLALOBOS</t>
  </si>
  <si>
    <t>ESTER FALLAS GRANADOS</t>
  </si>
  <si>
    <t>KATTIA SCOTT MARTINEZ</t>
  </si>
  <si>
    <t>LUIS ALBERTO AGUERO UMAÑA</t>
  </si>
  <si>
    <t>ARLENY CORDOBA VARGAS</t>
  </si>
  <si>
    <t>ANA LORENA BLANCO QUESADA</t>
  </si>
  <si>
    <t>XINIA HERNANDEZ RAMIREZ</t>
  </si>
  <si>
    <t>RIO DURUY</t>
  </si>
  <si>
    <t>DUGNIA MATAMOROS LORIA</t>
  </si>
  <si>
    <t>ROBERTA CAMERON MONTEQUIE</t>
  </si>
  <si>
    <t>DORA LISA VIALES RAMIREZ</t>
  </si>
  <si>
    <t>PIZOTILLO</t>
  </si>
  <si>
    <t>02133</t>
  </si>
  <si>
    <t>MARLEN MADRIZ ARCE</t>
  </si>
  <si>
    <t>JOSE FELICIANO ORTIZ FIGUEROA</t>
  </si>
  <si>
    <t>SAN VICENTE Y LAS GRANADINAS</t>
  </si>
  <si>
    <t>03962</t>
  </si>
  <si>
    <t>MINOR ALONSO ELLIS LEANDRO</t>
  </si>
  <si>
    <t>RICHARD NARANJO AGUILAR</t>
  </si>
  <si>
    <t>MAURICIO SALINA VARGAS</t>
  </si>
  <si>
    <t>SIRIA AGUILERA GUTIERREZ</t>
  </si>
  <si>
    <t>POLKA</t>
  </si>
  <si>
    <t>YENDRY ANGELICA MORA MONGE</t>
  </si>
  <si>
    <t>ARACELLY AMPIE CARBALLO</t>
  </si>
  <si>
    <t>IGNACIO FUENTES MOLINA</t>
  </si>
  <si>
    <t>AURORA MENA CORDERO</t>
  </si>
  <si>
    <t>JORGE VILLALOBOS PADILLA</t>
  </si>
  <si>
    <t>00588</t>
  </si>
  <si>
    <t>LISSETTE SALAS VILLALOBOS</t>
  </si>
  <si>
    <t>INGRID MARCELA CABEZAS VASQUEZ</t>
  </si>
  <si>
    <t>MIRADOR</t>
  </si>
  <si>
    <t>ARLENA GUTIERREZ MATARRITA</t>
  </si>
  <si>
    <t>XINIA PATRICIA CAMPOS LOAIZA</t>
  </si>
  <si>
    <t>SANDRA SALAZAR PARRA</t>
  </si>
  <si>
    <t>ROSIBEL ARAYA ROJAS</t>
  </si>
  <si>
    <t>ROSARIO ARRIETA GOMEZ</t>
  </si>
  <si>
    <t>PUERTO LINDO</t>
  </si>
  <si>
    <t>03598</t>
  </si>
  <si>
    <t>YORLENI GALLO RUIZ</t>
  </si>
  <si>
    <t>ANA LIA RUIZ MARCHENA</t>
  </si>
  <si>
    <t>DAMARIS RIVERA AGUILAR</t>
  </si>
  <si>
    <t>MARCELA VARGAS CUBILLO</t>
  </si>
  <si>
    <t>GRISELDA MORALES FRASES</t>
  </si>
  <si>
    <t>BAJOS DE PLOMO</t>
  </si>
  <si>
    <t>ALBA EULALIA SANCHEZ CORRALES</t>
  </si>
  <si>
    <t>ATIRRO</t>
  </si>
  <si>
    <t>MELISSA QUESADA HIDALGO</t>
  </si>
  <si>
    <t>SANTUBAL</t>
  </si>
  <si>
    <t>XIQUIARI</t>
  </si>
  <si>
    <t>MINOR JIMENEZ ACUÑA</t>
  </si>
  <si>
    <t>03563</t>
  </si>
  <si>
    <t>KOIYABA</t>
  </si>
  <si>
    <t>03653</t>
  </si>
  <si>
    <t>TSIMARI</t>
  </si>
  <si>
    <t>03900</t>
  </si>
  <si>
    <t>MINOR ARIAS MORERA</t>
  </si>
  <si>
    <t>03882</t>
  </si>
  <si>
    <t>04308</t>
  </si>
  <si>
    <t>WAWET</t>
  </si>
  <si>
    <t>JAIRO MORALES MORA</t>
  </si>
  <si>
    <t>04171</t>
  </si>
  <si>
    <t>SOKI</t>
  </si>
  <si>
    <t>04317</t>
  </si>
  <si>
    <t>LOMA LINDA</t>
  </si>
  <si>
    <t>HANNIA MANNING RODA</t>
  </si>
  <si>
    <t>04096</t>
  </si>
  <si>
    <t>LAS PILAS</t>
  </si>
  <si>
    <t>SKA DIKOL</t>
  </si>
  <si>
    <t>BEILER ROJAS DELGADO</t>
  </si>
  <si>
    <t>04214</t>
  </si>
  <si>
    <t>04118</t>
  </si>
  <si>
    <t>ASENTAMIENTO SALAMÁ</t>
  </si>
  <si>
    <t>BAJO CANET</t>
  </si>
  <si>
    <t>ÑUKA KICHA</t>
  </si>
  <si>
    <t>04191</t>
  </si>
  <si>
    <t>03283</t>
  </si>
  <si>
    <t>03376</t>
  </si>
  <si>
    <t>03361</t>
  </si>
  <si>
    <t>03356</t>
  </si>
  <si>
    <t>03357</t>
  </si>
  <si>
    <t>PLAYA HERMOSA</t>
  </si>
  <si>
    <t>Trabajo Adolescente:</t>
  </si>
  <si>
    <t>4/  Alumnos matriculados en el Centro Educativo que se trasladaron a otra Institución.</t>
  </si>
  <si>
    <t>0315</t>
  </si>
  <si>
    <t>0320</t>
  </si>
  <si>
    <t>0325</t>
  </si>
  <si>
    <t>0330</t>
  </si>
  <si>
    <t>0335</t>
  </si>
  <si>
    <t>0339</t>
  </si>
  <si>
    <t>0341</t>
  </si>
  <si>
    <t>0342</t>
  </si>
  <si>
    <t>0344</t>
  </si>
  <si>
    <t>0347</t>
  </si>
  <si>
    <t>0351</t>
  </si>
  <si>
    <t>0352</t>
  </si>
  <si>
    <t>0358</t>
  </si>
  <si>
    <t>0359</t>
  </si>
  <si>
    <t>0361</t>
  </si>
  <si>
    <t>0363</t>
  </si>
  <si>
    <t>0370</t>
  </si>
  <si>
    <t>0373</t>
  </si>
  <si>
    <t>0386</t>
  </si>
  <si>
    <t>0388</t>
  </si>
  <si>
    <t>0397</t>
  </si>
  <si>
    <t>0401</t>
  </si>
  <si>
    <t>0409</t>
  </si>
  <si>
    <t>0410</t>
  </si>
  <si>
    <t>0413</t>
  </si>
  <si>
    <t>0414</t>
  </si>
  <si>
    <t>0418</t>
  </si>
  <si>
    <t>0423</t>
  </si>
  <si>
    <t>0426</t>
  </si>
  <si>
    <t>0431</t>
  </si>
  <si>
    <t>0435</t>
  </si>
  <si>
    <t>0439</t>
  </si>
  <si>
    <t>0443</t>
  </si>
  <si>
    <t>0447</t>
  </si>
  <si>
    <t>0454</t>
  </si>
  <si>
    <t>0456</t>
  </si>
  <si>
    <t>0465</t>
  </si>
  <si>
    <t>0469</t>
  </si>
  <si>
    <t>0470</t>
  </si>
  <si>
    <t>0482</t>
  </si>
  <si>
    <t>0487</t>
  </si>
  <si>
    <t>0489</t>
  </si>
  <si>
    <t>0494</t>
  </si>
  <si>
    <t>0499</t>
  </si>
  <si>
    <t>0504</t>
  </si>
  <si>
    <t>0508</t>
  </si>
  <si>
    <t>0511</t>
  </si>
  <si>
    <t>0517</t>
  </si>
  <si>
    <t>0523</t>
  </si>
  <si>
    <t>0527</t>
  </si>
  <si>
    <t>0528</t>
  </si>
  <si>
    <t>0532</t>
  </si>
  <si>
    <t>0534</t>
  </si>
  <si>
    <t>0538</t>
  </si>
  <si>
    <t>0542</t>
  </si>
  <si>
    <t>0560</t>
  </si>
  <si>
    <t>0561</t>
  </si>
  <si>
    <t>0563</t>
  </si>
  <si>
    <t>0567</t>
  </si>
  <si>
    <t>0568</t>
  </si>
  <si>
    <t>0572</t>
  </si>
  <si>
    <t>0573</t>
  </si>
  <si>
    <t>0575</t>
  </si>
  <si>
    <t>0577</t>
  </si>
  <si>
    <t>0585</t>
  </si>
  <si>
    <t>0586</t>
  </si>
  <si>
    <t>0588</t>
  </si>
  <si>
    <t>0600</t>
  </si>
  <si>
    <t>0601</t>
  </si>
  <si>
    <t>0606</t>
  </si>
  <si>
    <t>0607</t>
  </si>
  <si>
    <t>0608</t>
  </si>
  <si>
    <t>0611</t>
  </si>
  <si>
    <t>0617</t>
  </si>
  <si>
    <t>0625</t>
  </si>
  <si>
    <t>0627</t>
  </si>
  <si>
    <t>0628</t>
  </si>
  <si>
    <t>0631</t>
  </si>
  <si>
    <t>0632</t>
  </si>
  <si>
    <t>0633</t>
  </si>
  <si>
    <t>0639</t>
  </si>
  <si>
    <t>0640</t>
  </si>
  <si>
    <t>0641</t>
  </si>
  <si>
    <t>0642</t>
  </si>
  <si>
    <t>0644</t>
  </si>
  <si>
    <t>0647</t>
  </si>
  <si>
    <t>0649</t>
  </si>
  <si>
    <t>0650</t>
  </si>
  <si>
    <t>0653</t>
  </si>
  <si>
    <t>0654</t>
  </si>
  <si>
    <t>0655</t>
  </si>
  <si>
    <t>0657</t>
  </si>
  <si>
    <t>0659</t>
  </si>
  <si>
    <t>0661</t>
  </si>
  <si>
    <t>0662</t>
  </si>
  <si>
    <t>0663</t>
  </si>
  <si>
    <t>0665</t>
  </si>
  <si>
    <t>0668</t>
  </si>
  <si>
    <t>0671</t>
  </si>
  <si>
    <t>0672</t>
  </si>
  <si>
    <t>0679</t>
  </si>
  <si>
    <t>0685</t>
  </si>
  <si>
    <t>0686</t>
  </si>
  <si>
    <t>0687</t>
  </si>
  <si>
    <t>0692</t>
  </si>
  <si>
    <t>0693</t>
  </si>
  <si>
    <t>0697</t>
  </si>
  <si>
    <t>0700</t>
  </si>
  <si>
    <t>0701</t>
  </si>
  <si>
    <t>0703</t>
  </si>
  <si>
    <t>0707</t>
  </si>
  <si>
    <t>0708</t>
  </si>
  <si>
    <t>0713</t>
  </si>
  <si>
    <t>0715</t>
  </si>
  <si>
    <t>0716</t>
  </si>
  <si>
    <t>0718</t>
  </si>
  <si>
    <t>0720</t>
  </si>
  <si>
    <t>0721</t>
  </si>
  <si>
    <t>0724</t>
  </si>
  <si>
    <t>0727</t>
  </si>
  <si>
    <t>0729</t>
  </si>
  <si>
    <t>0730</t>
  </si>
  <si>
    <t>0732</t>
  </si>
  <si>
    <t>0734</t>
  </si>
  <si>
    <t>0735</t>
  </si>
  <si>
    <t>0737</t>
  </si>
  <si>
    <t>0738</t>
  </si>
  <si>
    <t>0739</t>
  </si>
  <si>
    <t>0740</t>
  </si>
  <si>
    <t>0742</t>
  </si>
  <si>
    <t>0747</t>
  </si>
  <si>
    <t>0749</t>
  </si>
  <si>
    <t>0750</t>
  </si>
  <si>
    <t>0753</t>
  </si>
  <si>
    <t>0756</t>
  </si>
  <si>
    <t>0757</t>
  </si>
  <si>
    <t>0758</t>
  </si>
  <si>
    <t>0759</t>
  </si>
  <si>
    <t>0760</t>
  </si>
  <si>
    <t>0763</t>
  </si>
  <si>
    <t>0764</t>
  </si>
  <si>
    <t>0765</t>
  </si>
  <si>
    <t>0766</t>
  </si>
  <si>
    <t>0769</t>
  </si>
  <si>
    <t>0770</t>
  </si>
  <si>
    <t>0773</t>
  </si>
  <si>
    <t>0774</t>
  </si>
  <si>
    <t>0776</t>
  </si>
  <si>
    <t>0777</t>
  </si>
  <si>
    <t>0789</t>
  </si>
  <si>
    <t>0790</t>
  </si>
  <si>
    <t>0792</t>
  </si>
  <si>
    <t>0794</t>
  </si>
  <si>
    <t>0795</t>
  </si>
  <si>
    <t>0797</t>
  </si>
  <si>
    <t>0799</t>
  </si>
  <si>
    <t>0800</t>
  </si>
  <si>
    <t>0810</t>
  </si>
  <si>
    <t>0818</t>
  </si>
  <si>
    <t>0819</t>
  </si>
  <si>
    <t>0820</t>
  </si>
  <si>
    <t>0822</t>
  </si>
  <si>
    <t>0824</t>
  </si>
  <si>
    <t>0828</t>
  </si>
  <si>
    <t>0829</t>
  </si>
  <si>
    <t>0832</t>
  </si>
  <si>
    <t>0841</t>
  </si>
  <si>
    <t>0842</t>
  </si>
  <si>
    <t>0845</t>
  </si>
  <si>
    <t>0852</t>
  </si>
  <si>
    <t>0853</t>
  </si>
  <si>
    <t>0854</t>
  </si>
  <si>
    <t>0855</t>
  </si>
  <si>
    <t>0861</t>
  </si>
  <si>
    <t>0865</t>
  </si>
  <si>
    <t>0866</t>
  </si>
  <si>
    <t>0868</t>
  </si>
  <si>
    <t>0869</t>
  </si>
  <si>
    <t>0874</t>
  </si>
  <si>
    <t>0879</t>
  </si>
  <si>
    <t>0881</t>
  </si>
  <si>
    <t>0883</t>
  </si>
  <si>
    <t>0892</t>
  </si>
  <si>
    <t>0893</t>
  </si>
  <si>
    <t>0896</t>
  </si>
  <si>
    <t>0897</t>
  </si>
  <si>
    <t>0898</t>
  </si>
  <si>
    <t>0899</t>
  </si>
  <si>
    <t>0902</t>
  </si>
  <si>
    <t>0904</t>
  </si>
  <si>
    <t>0907</t>
  </si>
  <si>
    <t>0913</t>
  </si>
  <si>
    <t>0915</t>
  </si>
  <si>
    <t>0916</t>
  </si>
  <si>
    <t>0917</t>
  </si>
  <si>
    <t>0918</t>
  </si>
  <si>
    <t>0923</t>
  </si>
  <si>
    <t>0926</t>
  </si>
  <si>
    <t>0930</t>
  </si>
  <si>
    <t>0934</t>
  </si>
  <si>
    <t>0937</t>
  </si>
  <si>
    <t>0938</t>
  </si>
  <si>
    <t>0939</t>
  </si>
  <si>
    <t>0941</t>
  </si>
  <si>
    <t>0944</t>
  </si>
  <si>
    <t>0946</t>
  </si>
  <si>
    <t>0948</t>
  </si>
  <si>
    <t>0949</t>
  </si>
  <si>
    <t>0951</t>
  </si>
  <si>
    <t>0952</t>
  </si>
  <si>
    <t>0955</t>
  </si>
  <si>
    <t>0957</t>
  </si>
  <si>
    <t>0958</t>
  </si>
  <si>
    <t>0965</t>
  </si>
  <si>
    <t>0967</t>
  </si>
  <si>
    <t>0969</t>
  </si>
  <si>
    <t>0970</t>
  </si>
  <si>
    <t>0971</t>
  </si>
  <si>
    <t>0973</t>
  </si>
  <si>
    <t>0978</t>
  </si>
  <si>
    <t>0986</t>
  </si>
  <si>
    <t>0996</t>
  </si>
  <si>
    <t>1002</t>
  </si>
  <si>
    <t>1007</t>
  </si>
  <si>
    <t>1012</t>
  </si>
  <si>
    <t>1014</t>
  </si>
  <si>
    <t>1016</t>
  </si>
  <si>
    <t>1017</t>
  </si>
  <si>
    <t>1018</t>
  </si>
  <si>
    <t>1021</t>
  </si>
  <si>
    <t>1023</t>
  </si>
  <si>
    <t>1029</t>
  </si>
  <si>
    <t>1030</t>
  </si>
  <si>
    <t>1031</t>
  </si>
  <si>
    <t>1033</t>
  </si>
  <si>
    <t>1041</t>
  </si>
  <si>
    <t>1043</t>
  </si>
  <si>
    <t>1044</t>
  </si>
  <si>
    <t>1045</t>
  </si>
  <si>
    <t>1048</t>
  </si>
  <si>
    <t>1049</t>
  </si>
  <si>
    <t>1050</t>
  </si>
  <si>
    <t>1052</t>
  </si>
  <si>
    <t>1053</t>
  </si>
  <si>
    <t>1055</t>
  </si>
  <si>
    <t>1056</t>
  </si>
  <si>
    <t>1057</t>
  </si>
  <si>
    <t>1061</t>
  </si>
  <si>
    <t>1063</t>
  </si>
  <si>
    <t>1064</t>
  </si>
  <si>
    <t>1065</t>
  </si>
  <si>
    <t>1066</t>
  </si>
  <si>
    <t>1067</t>
  </si>
  <si>
    <t>1069</t>
  </si>
  <si>
    <t>1073</t>
  </si>
  <si>
    <t>1074</t>
  </si>
  <si>
    <t>1076</t>
  </si>
  <si>
    <t>1079</t>
  </si>
  <si>
    <t>1080</t>
  </si>
  <si>
    <t>1102</t>
  </si>
  <si>
    <t>1116</t>
  </si>
  <si>
    <t>1123</t>
  </si>
  <si>
    <t>1138</t>
  </si>
  <si>
    <t>1139</t>
  </si>
  <si>
    <t>1140</t>
  </si>
  <si>
    <t>1153</t>
  </si>
  <si>
    <t>1162</t>
  </si>
  <si>
    <t>1174</t>
  </si>
  <si>
    <t>1183</t>
  </si>
  <si>
    <t>1187</t>
  </si>
  <si>
    <t>1210</t>
  </si>
  <si>
    <t>1217</t>
  </si>
  <si>
    <t>1218</t>
  </si>
  <si>
    <t>1234</t>
  </si>
  <si>
    <t>1236</t>
  </si>
  <si>
    <t>1246</t>
  </si>
  <si>
    <t>1249</t>
  </si>
  <si>
    <t>1254</t>
  </si>
  <si>
    <t>1259</t>
  </si>
  <si>
    <t>1261</t>
  </si>
  <si>
    <t>1266</t>
  </si>
  <si>
    <t>1269</t>
  </si>
  <si>
    <t>1273</t>
  </si>
  <si>
    <t>1275</t>
  </si>
  <si>
    <t>1276</t>
  </si>
  <si>
    <t>1279</t>
  </si>
  <si>
    <t>1286</t>
  </si>
  <si>
    <t>1289</t>
  </si>
  <si>
    <t>1293</t>
  </si>
  <si>
    <t>1297</t>
  </si>
  <si>
    <t>1313</t>
  </si>
  <si>
    <t>1316</t>
  </si>
  <si>
    <t>1317</t>
  </si>
  <si>
    <t>1318</t>
  </si>
  <si>
    <t>1329</t>
  </si>
  <si>
    <t>1336</t>
  </si>
  <si>
    <t>1346</t>
  </si>
  <si>
    <t>1350</t>
  </si>
  <si>
    <t>1359</t>
  </si>
  <si>
    <t>1373</t>
  </si>
  <si>
    <t>1374</t>
  </si>
  <si>
    <t>1380</t>
  </si>
  <si>
    <t>1381</t>
  </si>
  <si>
    <t>1384</t>
  </si>
  <si>
    <t>1386</t>
  </si>
  <si>
    <t>1392</t>
  </si>
  <si>
    <t>1393</t>
  </si>
  <si>
    <t>1394</t>
  </si>
  <si>
    <t>1395</t>
  </si>
  <si>
    <t>1400</t>
  </si>
  <si>
    <t>1401</t>
  </si>
  <si>
    <t>1403</t>
  </si>
  <si>
    <t>1413</t>
  </si>
  <si>
    <t>1418</t>
  </si>
  <si>
    <t>1423</t>
  </si>
  <si>
    <t>1424</t>
  </si>
  <si>
    <t>1426</t>
  </si>
  <si>
    <t>1430</t>
  </si>
  <si>
    <t>1431</t>
  </si>
  <si>
    <t>1433</t>
  </si>
  <si>
    <t>1436</t>
  </si>
  <si>
    <t>1437</t>
  </si>
  <si>
    <t>1441</t>
  </si>
  <si>
    <t>1443</t>
  </si>
  <si>
    <t>1447</t>
  </si>
  <si>
    <t>1450</t>
  </si>
  <si>
    <t>1451</t>
  </si>
  <si>
    <t>1454</t>
  </si>
  <si>
    <t>1455</t>
  </si>
  <si>
    <t>1457</t>
  </si>
  <si>
    <t>1458</t>
  </si>
  <si>
    <t>1460</t>
  </si>
  <si>
    <t>1461</t>
  </si>
  <si>
    <t>1462</t>
  </si>
  <si>
    <t>1464</t>
  </si>
  <si>
    <t>1465</t>
  </si>
  <si>
    <t>1466</t>
  </si>
  <si>
    <t>1469</t>
  </si>
  <si>
    <t>1473</t>
  </si>
  <si>
    <t>1474</t>
  </si>
  <si>
    <t>1475</t>
  </si>
  <si>
    <t>1476</t>
  </si>
  <si>
    <t>1477</t>
  </si>
  <si>
    <t>1478</t>
  </si>
  <si>
    <t>1480</t>
  </si>
  <si>
    <t>1481</t>
  </si>
  <si>
    <t>1482</t>
  </si>
  <si>
    <t>1486</t>
  </si>
  <si>
    <t>1491</t>
  </si>
  <si>
    <t>1494</t>
  </si>
  <si>
    <t>1495</t>
  </si>
  <si>
    <t>1500</t>
  </si>
  <si>
    <t>1504</t>
  </si>
  <si>
    <t>1508</t>
  </si>
  <si>
    <t>1511</t>
  </si>
  <si>
    <t>1514</t>
  </si>
  <si>
    <t>1530</t>
  </si>
  <si>
    <t>1534</t>
  </si>
  <si>
    <t>1538</t>
  </si>
  <si>
    <t>1547</t>
  </si>
  <si>
    <t>1549</t>
  </si>
  <si>
    <t>1553</t>
  </si>
  <si>
    <t>1556</t>
  </si>
  <si>
    <t>1557</t>
  </si>
  <si>
    <t>1562</t>
  </si>
  <si>
    <t>1570</t>
  </si>
  <si>
    <t>1572</t>
  </si>
  <si>
    <t>1575</t>
  </si>
  <si>
    <t>1576</t>
  </si>
  <si>
    <t>1577</t>
  </si>
  <si>
    <t>1588</t>
  </si>
  <si>
    <t>1592</t>
  </si>
  <si>
    <t>1595</t>
  </si>
  <si>
    <t>1596</t>
  </si>
  <si>
    <t>1597</t>
  </si>
  <si>
    <t>1598</t>
  </si>
  <si>
    <t>1599</t>
  </si>
  <si>
    <t>1609</t>
  </si>
  <si>
    <t>1611</t>
  </si>
  <si>
    <t>1614</t>
  </si>
  <si>
    <t>1619</t>
  </si>
  <si>
    <t>1620</t>
  </si>
  <si>
    <t>1624</t>
  </si>
  <si>
    <t>1625</t>
  </si>
  <si>
    <t>1633</t>
  </si>
  <si>
    <t>1637</t>
  </si>
  <si>
    <t>1641</t>
  </si>
  <si>
    <t>1642</t>
  </si>
  <si>
    <t>1643</t>
  </si>
  <si>
    <t>1645</t>
  </si>
  <si>
    <t>1647</t>
  </si>
  <si>
    <t>1649</t>
  </si>
  <si>
    <t>1651</t>
  </si>
  <si>
    <t>1653</t>
  </si>
  <si>
    <t>1655</t>
  </si>
  <si>
    <t>1670</t>
  </si>
  <si>
    <t>1674</t>
  </si>
  <si>
    <t>1677</t>
  </si>
  <si>
    <t>1679</t>
  </si>
  <si>
    <t>1681</t>
  </si>
  <si>
    <t>1685</t>
  </si>
  <si>
    <t>1687</t>
  </si>
  <si>
    <t>1692</t>
  </si>
  <si>
    <t>1696</t>
  </si>
  <si>
    <t>1697</t>
  </si>
  <si>
    <t>1699</t>
  </si>
  <si>
    <t>1701</t>
  </si>
  <si>
    <t>1702</t>
  </si>
  <si>
    <t>1705</t>
  </si>
  <si>
    <t>1706</t>
  </si>
  <si>
    <t>1707</t>
  </si>
  <si>
    <t>1710</t>
  </si>
  <si>
    <t>1713</t>
  </si>
  <si>
    <t>1716</t>
  </si>
  <si>
    <t>1717</t>
  </si>
  <si>
    <t>1719</t>
  </si>
  <si>
    <t>1720</t>
  </si>
  <si>
    <t>1721</t>
  </si>
  <si>
    <t>1734</t>
  </si>
  <si>
    <t>1735</t>
  </si>
  <si>
    <t>1736</t>
  </si>
  <si>
    <t>1741</t>
  </si>
  <si>
    <t>1744</t>
  </si>
  <si>
    <t>1745</t>
  </si>
  <si>
    <t>1746</t>
  </si>
  <si>
    <t>1747</t>
  </si>
  <si>
    <t>1761</t>
  </si>
  <si>
    <t>1762</t>
  </si>
  <si>
    <t>1769</t>
  </si>
  <si>
    <t>1772</t>
  </si>
  <si>
    <t>1794</t>
  </si>
  <si>
    <t>1796</t>
  </si>
  <si>
    <t>1799</t>
  </si>
  <si>
    <t>1801</t>
  </si>
  <si>
    <t>1803</t>
  </si>
  <si>
    <t>1807</t>
  </si>
  <si>
    <t>1809</t>
  </si>
  <si>
    <t>1810</t>
  </si>
  <si>
    <t>1815</t>
  </si>
  <si>
    <t>1819</t>
  </si>
  <si>
    <t>1832</t>
  </si>
  <si>
    <t>1841</t>
  </si>
  <si>
    <t>1849</t>
  </si>
  <si>
    <t>1867</t>
  </si>
  <si>
    <t>1874</t>
  </si>
  <si>
    <t>1878</t>
  </si>
  <si>
    <t>1884</t>
  </si>
  <si>
    <t>1885</t>
  </si>
  <si>
    <t>1892</t>
  </si>
  <si>
    <t>1902</t>
  </si>
  <si>
    <t>1909</t>
  </si>
  <si>
    <t>1913</t>
  </si>
  <si>
    <t>1924</t>
  </si>
  <si>
    <t>1925</t>
  </si>
  <si>
    <t>1927</t>
  </si>
  <si>
    <t>1934</t>
  </si>
  <si>
    <t>1936</t>
  </si>
  <si>
    <t>1938</t>
  </si>
  <si>
    <t>1946</t>
  </si>
  <si>
    <t>1950</t>
  </si>
  <si>
    <t>1951</t>
  </si>
  <si>
    <t>1954</t>
  </si>
  <si>
    <t>1963</t>
  </si>
  <si>
    <t>1967</t>
  </si>
  <si>
    <t>1968</t>
  </si>
  <si>
    <t>1969</t>
  </si>
  <si>
    <t>1970</t>
  </si>
  <si>
    <t>1974</t>
  </si>
  <si>
    <t>1976</t>
  </si>
  <si>
    <t>1978</t>
  </si>
  <si>
    <t>1980</t>
  </si>
  <si>
    <t>1986</t>
  </si>
  <si>
    <t>1989</t>
  </si>
  <si>
    <t>1999</t>
  </si>
  <si>
    <t>2000</t>
  </si>
  <si>
    <t>2005</t>
  </si>
  <si>
    <t>2007</t>
  </si>
  <si>
    <t>2008</t>
  </si>
  <si>
    <t>2011</t>
  </si>
  <si>
    <t>2015</t>
  </si>
  <si>
    <t>2017</t>
  </si>
  <si>
    <t>2019</t>
  </si>
  <si>
    <t>2025</t>
  </si>
  <si>
    <t>2026</t>
  </si>
  <si>
    <t>2028</t>
  </si>
  <si>
    <t>2035</t>
  </si>
  <si>
    <t>2041</t>
  </si>
  <si>
    <t>2043</t>
  </si>
  <si>
    <t>2046</t>
  </si>
  <si>
    <t>2054</t>
  </si>
  <si>
    <t>2055</t>
  </si>
  <si>
    <t>2059</t>
  </si>
  <si>
    <t>2060</t>
  </si>
  <si>
    <t>2065</t>
  </si>
  <si>
    <t>2066</t>
  </si>
  <si>
    <t>2069</t>
  </si>
  <si>
    <t>2071</t>
  </si>
  <si>
    <t>2072</t>
  </si>
  <si>
    <t>2075</t>
  </si>
  <si>
    <t>2076</t>
  </si>
  <si>
    <t>2097</t>
  </si>
  <si>
    <t>2102</t>
  </si>
  <si>
    <t>2106</t>
  </si>
  <si>
    <t>2107</t>
  </si>
  <si>
    <t>2114</t>
  </si>
  <si>
    <t>2121</t>
  </si>
  <si>
    <t>2125</t>
  </si>
  <si>
    <t>2132</t>
  </si>
  <si>
    <t>2140</t>
  </si>
  <si>
    <t>2145</t>
  </si>
  <si>
    <t>2149</t>
  </si>
  <si>
    <t>2150</t>
  </si>
  <si>
    <t>2154</t>
  </si>
  <si>
    <t>2165</t>
  </si>
  <si>
    <t>2166</t>
  </si>
  <si>
    <t>2167</t>
  </si>
  <si>
    <t>2168</t>
  </si>
  <si>
    <t>2170</t>
  </si>
  <si>
    <t>2177</t>
  </si>
  <si>
    <t>2188</t>
  </si>
  <si>
    <t>2191</t>
  </si>
  <si>
    <t>2195</t>
  </si>
  <si>
    <t>2198</t>
  </si>
  <si>
    <t>2200</t>
  </si>
  <si>
    <t>2209</t>
  </si>
  <si>
    <t>2216</t>
  </si>
  <si>
    <t>2221</t>
  </si>
  <si>
    <t>2228</t>
  </si>
  <si>
    <t>2244</t>
  </si>
  <si>
    <t>2250</t>
  </si>
  <si>
    <t>2255</t>
  </si>
  <si>
    <t>2261</t>
  </si>
  <si>
    <t>2266</t>
  </si>
  <si>
    <t>2267</t>
  </si>
  <si>
    <t>2276</t>
  </si>
  <si>
    <t>2279</t>
  </si>
  <si>
    <t>2294</t>
  </si>
  <si>
    <t>2302</t>
  </si>
  <si>
    <t>2303</t>
  </si>
  <si>
    <t>2309</t>
  </si>
  <si>
    <t>2310</t>
  </si>
  <si>
    <t>2311</t>
  </si>
  <si>
    <t>2312</t>
  </si>
  <si>
    <t>2316</t>
  </si>
  <si>
    <t>2317</t>
  </si>
  <si>
    <t>2318</t>
  </si>
  <si>
    <t>2319</t>
  </si>
  <si>
    <t>2322</t>
  </si>
  <si>
    <t>2325</t>
  </si>
  <si>
    <t>2332</t>
  </si>
  <si>
    <t>2333</t>
  </si>
  <si>
    <t>2336</t>
  </si>
  <si>
    <t>2337</t>
  </si>
  <si>
    <t>2339</t>
  </si>
  <si>
    <t>2340</t>
  </si>
  <si>
    <t>2342</t>
  </si>
  <si>
    <t>2346</t>
  </si>
  <si>
    <t>2349</t>
  </si>
  <si>
    <t>2350</t>
  </si>
  <si>
    <t>2353</t>
  </si>
  <si>
    <t>2354</t>
  </si>
  <si>
    <t>2355</t>
  </si>
  <si>
    <t>2359</t>
  </si>
  <si>
    <t>2363</t>
  </si>
  <si>
    <t>2365</t>
  </si>
  <si>
    <t>2367</t>
  </si>
  <si>
    <t>2370</t>
  </si>
  <si>
    <t>2372</t>
  </si>
  <si>
    <t>2373</t>
  </si>
  <si>
    <t>2375</t>
  </si>
  <si>
    <t>2377</t>
  </si>
  <si>
    <t>2378</t>
  </si>
  <si>
    <t>2379</t>
  </si>
  <si>
    <t>2381</t>
  </si>
  <si>
    <t>2382</t>
  </si>
  <si>
    <t>2386</t>
  </si>
  <si>
    <t>2387</t>
  </si>
  <si>
    <t>2388</t>
  </si>
  <si>
    <t>2389</t>
  </si>
  <si>
    <t>2391</t>
  </si>
  <si>
    <t>2394</t>
  </si>
  <si>
    <t>2398</t>
  </si>
  <si>
    <t>2400</t>
  </si>
  <si>
    <t>2402</t>
  </si>
  <si>
    <t>2403</t>
  </si>
  <si>
    <t>2406</t>
  </si>
  <si>
    <t>2407</t>
  </si>
  <si>
    <t>2409</t>
  </si>
  <si>
    <t>2413</t>
  </si>
  <si>
    <t>2414</t>
  </si>
  <si>
    <t>2415</t>
  </si>
  <si>
    <t>2420</t>
  </si>
  <si>
    <t>2421</t>
  </si>
  <si>
    <t>2425</t>
  </si>
  <si>
    <t>2426</t>
  </si>
  <si>
    <t>2427</t>
  </si>
  <si>
    <t>2428</t>
  </si>
  <si>
    <t>2432</t>
  </si>
  <si>
    <t>2435</t>
  </si>
  <si>
    <t>2436</t>
  </si>
  <si>
    <t>2437</t>
  </si>
  <si>
    <t>2438</t>
  </si>
  <si>
    <t>2440</t>
  </si>
  <si>
    <t>2442</t>
  </si>
  <si>
    <t>2444</t>
  </si>
  <si>
    <t>2445</t>
  </si>
  <si>
    <t>2446</t>
  </si>
  <si>
    <t>2447</t>
  </si>
  <si>
    <t>2449</t>
  </si>
  <si>
    <t>2450</t>
  </si>
  <si>
    <t>2452</t>
  </si>
  <si>
    <t>2453</t>
  </si>
  <si>
    <t>2458</t>
  </si>
  <si>
    <t>2459</t>
  </si>
  <si>
    <t>2460</t>
  </si>
  <si>
    <t>2461</t>
  </si>
  <si>
    <t>2463</t>
  </si>
  <si>
    <t>2464</t>
  </si>
  <si>
    <t>2468</t>
  </si>
  <si>
    <t>2470</t>
  </si>
  <si>
    <t>2471</t>
  </si>
  <si>
    <t>2474</t>
  </si>
  <si>
    <t>2475</t>
  </si>
  <si>
    <t>2476</t>
  </si>
  <si>
    <t>2481</t>
  </si>
  <si>
    <t>2483</t>
  </si>
  <si>
    <t>2484</t>
  </si>
  <si>
    <t>2485</t>
  </si>
  <si>
    <t>2486</t>
  </si>
  <si>
    <t>2488</t>
  </si>
  <si>
    <t>2489</t>
  </si>
  <si>
    <t>2490</t>
  </si>
  <si>
    <t>2493</t>
  </si>
  <si>
    <t>2494</t>
  </si>
  <si>
    <t>2496</t>
  </si>
  <si>
    <t>2499</t>
  </si>
  <si>
    <t>2500</t>
  </si>
  <si>
    <t>2501</t>
  </si>
  <si>
    <t>2502</t>
  </si>
  <si>
    <t>2504</t>
  </si>
  <si>
    <t>2517</t>
  </si>
  <si>
    <t>2518</t>
  </si>
  <si>
    <t>2521</t>
  </si>
  <si>
    <t>2525</t>
  </si>
  <si>
    <t>2529</t>
  </si>
  <si>
    <t>2532</t>
  </si>
  <si>
    <t>2533</t>
  </si>
  <si>
    <t>2536</t>
  </si>
  <si>
    <t>2537</t>
  </si>
  <si>
    <t>2541</t>
  </si>
  <si>
    <t>2542</t>
  </si>
  <si>
    <t>2543</t>
  </si>
  <si>
    <t>2546</t>
  </si>
  <si>
    <t>2551</t>
  </si>
  <si>
    <t>2553</t>
  </si>
  <si>
    <t>2554</t>
  </si>
  <si>
    <t>2557</t>
  </si>
  <si>
    <t>2569</t>
  </si>
  <si>
    <t>2576</t>
  </si>
  <si>
    <t>2577</t>
  </si>
  <si>
    <t>2585</t>
  </si>
  <si>
    <t>2594</t>
  </si>
  <si>
    <t>2598</t>
  </si>
  <si>
    <t>2600</t>
  </si>
  <si>
    <t>2602</t>
  </si>
  <si>
    <t>2607</t>
  </si>
  <si>
    <t>2609</t>
  </si>
  <si>
    <t>2610</t>
  </si>
  <si>
    <t>2613</t>
  </si>
  <si>
    <t>2614</t>
  </si>
  <si>
    <t>2617</t>
  </si>
  <si>
    <t>2621</t>
  </si>
  <si>
    <t>2624</t>
  </si>
  <si>
    <t>2626</t>
  </si>
  <si>
    <t>2627</t>
  </si>
  <si>
    <t>2628</t>
  </si>
  <si>
    <t>2629</t>
  </si>
  <si>
    <t>2630</t>
  </si>
  <si>
    <t>2632</t>
  </si>
  <si>
    <t>2633</t>
  </si>
  <si>
    <t>2634</t>
  </si>
  <si>
    <t>2635</t>
  </si>
  <si>
    <t>2637</t>
  </si>
  <si>
    <t>2641</t>
  </si>
  <si>
    <t>2642</t>
  </si>
  <si>
    <t>2648</t>
  </si>
  <si>
    <t>2654</t>
  </si>
  <si>
    <t>2657</t>
  </si>
  <si>
    <t>2660</t>
  </si>
  <si>
    <t>2661</t>
  </si>
  <si>
    <t>2669</t>
  </si>
  <si>
    <t>2675</t>
  </si>
  <si>
    <t>2678</t>
  </si>
  <si>
    <t>2679</t>
  </si>
  <si>
    <t>2681</t>
  </si>
  <si>
    <t>2686</t>
  </si>
  <si>
    <t>2689</t>
  </si>
  <si>
    <t>2692</t>
  </si>
  <si>
    <t>2694</t>
  </si>
  <si>
    <t>2697</t>
  </si>
  <si>
    <t>2698</t>
  </si>
  <si>
    <t>2699</t>
  </si>
  <si>
    <t>2701</t>
  </si>
  <si>
    <t>2708</t>
  </si>
  <si>
    <t>2711</t>
  </si>
  <si>
    <t>2717</t>
  </si>
  <si>
    <t>2721</t>
  </si>
  <si>
    <t>2722</t>
  </si>
  <si>
    <t>2724</t>
  </si>
  <si>
    <t>2728</t>
  </si>
  <si>
    <t>2729</t>
  </si>
  <si>
    <t>2730</t>
  </si>
  <si>
    <t>2736</t>
  </si>
  <si>
    <t>2739</t>
  </si>
  <si>
    <t>2742</t>
  </si>
  <si>
    <t>2749</t>
  </si>
  <si>
    <t>2751</t>
  </si>
  <si>
    <t>2757</t>
  </si>
  <si>
    <t>2764</t>
  </si>
  <si>
    <t>2765</t>
  </si>
  <si>
    <t>2767</t>
  </si>
  <si>
    <t>2772</t>
  </si>
  <si>
    <t>2775</t>
  </si>
  <si>
    <t>2779</t>
  </si>
  <si>
    <t>2783</t>
  </si>
  <si>
    <t>2786</t>
  </si>
  <si>
    <t>2787</t>
  </si>
  <si>
    <t>2788</t>
  </si>
  <si>
    <t>2791</t>
  </si>
  <si>
    <t>2794</t>
  </si>
  <si>
    <t>2796</t>
  </si>
  <si>
    <t>2797</t>
  </si>
  <si>
    <t>2798</t>
  </si>
  <si>
    <t>2799</t>
  </si>
  <si>
    <t>2801</t>
  </si>
  <si>
    <t>2802</t>
  </si>
  <si>
    <t>2806</t>
  </si>
  <si>
    <t>2811</t>
  </si>
  <si>
    <t>2812</t>
  </si>
  <si>
    <t>2813</t>
  </si>
  <si>
    <t>2818</t>
  </si>
  <si>
    <t>2819</t>
  </si>
  <si>
    <t>2820</t>
  </si>
  <si>
    <t>2821</t>
  </si>
  <si>
    <t>2825</t>
  </si>
  <si>
    <t>2827</t>
  </si>
  <si>
    <t>2829</t>
  </si>
  <si>
    <t>2833</t>
  </si>
  <si>
    <t>2835</t>
  </si>
  <si>
    <t>2837</t>
  </si>
  <si>
    <t>2841</t>
  </si>
  <si>
    <t>2843</t>
  </si>
  <si>
    <t>2845</t>
  </si>
  <si>
    <t>2846</t>
  </si>
  <si>
    <t>2852</t>
  </si>
  <si>
    <t>2855</t>
  </si>
  <si>
    <t>2857</t>
  </si>
  <si>
    <t>2858</t>
  </si>
  <si>
    <t>2859</t>
  </si>
  <si>
    <t>2860</t>
  </si>
  <si>
    <t>2861</t>
  </si>
  <si>
    <t>2862</t>
  </si>
  <si>
    <t>2864</t>
  </si>
  <si>
    <t>2865</t>
  </si>
  <si>
    <t>2867</t>
  </si>
  <si>
    <t>2868</t>
  </si>
  <si>
    <t>2872</t>
  </si>
  <si>
    <t>2874</t>
  </si>
  <si>
    <t>2876</t>
  </si>
  <si>
    <t>2877</t>
  </si>
  <si>
    <t>2880</t>
  </si>
  <si>
    <t>2884</t>
  </si>
  <si>
    <t>2887</t>
  </si>
  <si>
    <t>2888</t>
  </si>
  <si>
    <t>2890</t>
  </si>
  <si>
    <t>2897</t>
  </si>
  <si>
    <t>2903</t>
  </si>
  <si>
    <t>2907</t>
  </si>
  <si>
    <t>2908</t>
  </si>
  <si>
    <t>2910</t>
  </si>
  <si>
    <t>2912</t>
  </si>
  <si>
    <t>2913</t>
  </si>
  <si>
    <t>2916</t>
  </si>
  <si>
    <t>2917</t>
  </si>
  <si>
    <t>2919</t>
  </si>
  <si>
    <t>2920</t>
  </si>
  <si>
    <t>2921</t>
  </si>
  <si>
    <t>2922</t>
  </si>
  <si>
    <t>2923</t>
  </si>
  <si>
    <t>2925</t>
  </si>
  <si>
    <t>2928</t>
  </si>
  <si>
    <t>2930</t>
  </si>
  <si>
    <t>2932</t>
  </si>
  <si>
    <t>2933</t>
  </si>
  <si>
    <t>2937</t>
  </si>
  <si>
    <t>2942</t>
  </si>
  <si>
    <t>2946</t>
  </si>
  <si>
    <t>2947</t>
  </si>
  <si>
    <t>2953</t>
  </si>
  <si>
    <t>2954</t>
  </si>
  <si>
    <t>2958</t>
  </si>
  <si>
    <t>2960</t>
  </si>
  <si>
    <t>2962</t>
  </si>
  <si>
    <t>2966</t>
  </si>
  <si>
    <t>2968</t>
  </si>
  <si>
    <t>2971</t>
  </si>
  <si>
    <t>2975</t>
  </si>
  <si>
    <t>2977</t>
  </si>
  <si>
    <t>2982</t>
  </si>
  <si>
    <t>2983</t>
  </si>
  <si>
    <t>2984</t>
  </si>
  <si>
    <t>2989</t>
  </si>
  <si>
    <t>2991</t>
  </si>
  <si>
    <t>2996</t>
  </si>
  <si>
    <t>2998</t>
  </si>
  <si>
    <t>2999</t>
  </si>
  <si>
    <t>3002</t>
  </si>
  <si>
    <t>3003</t>
  </si>
  <si>
    <t>3005</t>
  </si>
  <si>
    <t>3017</t>
  </si>
  <si>
    <t>3022</t>
  </si>
  <si>
    <t>3024</t>
  </si>
  <si>
    <t>3025</t>
  </si>
  <si>
    <t>3031</t>
  </si>
  <si>
    <t>3033</t>
  </si>
  <si>
    <t>3035</t>
  </si>
  <si>
    <t>3038</t>
  </si>
  <si>
    <t>3043</t>
  </si>
  <si>
    <t>3045</t>
  </si>
  <si>
    <t>3050</t>
  </si>
  <si>
    <t>3055</t>
  </si>
  <si>
    <t>3059</t>
  </si>
  <si>
    <t>3064</t>
  </si>
  <si>
    <t>3066</t>
  </si>
  <si>
    <t>3074</t>
  </si>
  <si>
    <t>3075</t>
  </si>
  <si>
    <t>3086</t>
  </si>
  <si>
    <t>3092</t>
  </si>
  <si>
    <t>3094</t>
  </si>
  <si>
    <t>3097</t>
  </si>
  <si>
    <t>3098</t>
  </si>
  <si>
    <t>3099</t>
  </si>
  <si>
    <t>3103</t>
  </si>
  <si>
    <t>3107</t>
  </si>
  <si>
    <t>3108</t>
  </si>
  <si>
    <t>3112</t>
  </si>
  <si>
    <t>3116</t>
  </si>
  <si>
    <t>3119</t>
  </si>
  <si>
    <t>3123</t>
  </si>
  <si>
    <t>3124</t>
  </si>
  <si>
    <t>3125</t>
  </si>
  <si>
    <t>3127</t>
  </si>
  <si>
    <t>3132</t>
  </si>
  <si>
    <t>3133</t>
  </si>
  <si>
    <t>3134</t>
  </si>
  <si>
    <t>3137</t>
  </si>
  <si>
    <t>3139</t>
  </si>
  <si>
    <t>3140</t>
  </si>
  <si>
    <t>3141</t>
  </si>
  <si>
    <t>3144</t>
  </si>
  <si>
    <t>3145</t>
  </si>
  <si>
    <t>3146</t>
  </si>
  <si>
    <t>3147</t>
  </si>
  <si>
    <t>3148</t>
  </si>
  <si>
    <t>3149</t>
  </si>
  <si>
    <t>3150</t>
  </si>
  <si>
    <t>3152</t>
  </si>
  <si>
    <t>3158</t>
  </si>
  <si>
    <t>3161</t>
  </si>
  <si>
    <t>3163</t>
  </si>
  <si>
    <t>3165</t>
  </si>
  <si>
    <t>3167</t>
  </si>
  <si>
    <t>3168</t>
  </si>
  <si>
    <t>3174</t>
  </si>
  <si>
    <t>3176</t>
  </si>
  <si>
    <t>3183</t>
  </si>
  <si>
    <t>3186</t>
  </si>
  <si>
    <t>3203</t>
  </si>
  <si>
    <t>3205</t>
  </si>
  <si>
    <t>3206</t>
  </si>
  <si>
    <t>3207</t>
  </si>
  <si>
    <t>3208</t>
  </si>
  <si>
    <t>3213</t>
  </si>
  <si>
    <t>3215</t>
  </si>
  <si>
    <t>3217</t>
  </si>
  <si>
    <t>3219</t>
  </si>
  <si>
    <t>3220</t>
  </si>
  <si>
    <t>3222</t>
  </si>
  <si>
    <t>3223</t>
  </si>
  <si>
    <t>3227</t>
  </si>
  <si>
    <t>3228</t>
  </si>
  <si>
    <t>3230</t>
  </si>
  <si>
    <t>3231</t>
  </si>
  <si>
    <t>3234</t>
  </si>
  <si>
    <t>3235</t>
  </si>
  <si>
    <t>3238</t>
  </si>
  <si>
    <t>3240</t>
  </si>
  <si>
    <t>3245</t>
  </si>
  <si>
    <t>3246</t>
  </si>
  <si>
    <t>3247</t>
  </si>
  <si>
    <t>3253</t>
  </si>
  <si>
    <t>3254</t>
  </si>
  <si>
    <t>3255</t>
  </si>
  <si>
    <t>3258</t>
  </si>
  <si>
    <t>3259</t>
  </si>
  <si>
    <t>3260</t>
  </si>
  <si>
    <t>3262</t>
  </si>
  <si>
    <t>3271</t>
  </si>
  <si>
    <t>3273</t>
  </si>
  <si>
    <t>3274</t>
  </si>
  <si>
    <t>3281</t>
  </si>
  <si>
    <t>3284</t>
  </si>
  <si>
    <t>3296</t>
  </si>
  <si>
    <t>3301</t>
  </si>
  <si>
    <t>3302</t>
  </si>
  <si>
    <t>3311</t>
  </si>
  <si>
    <t>3313</t>
  </si>
  <si>
    <t>3327</t>
  </si>
  <si>
    <t>3328</t>
  </si>
  <si>
    <t>3329</t>
  </si>
  <si>
    <t>3331</t>
  </si>
  <si>
    <t>3332</t>
  </si>
  <si>
    <t>3333</t>
  </si>
  <si>
    <t>3334</t>
  </si>
  <si>
    <t>3337</t>
  </si>
  <si>
    <t>3339</t>
  </si>
  <si>
    <t>3340</t>
  </si>
  <si>
    <t>3349</t>
  </si>
  <si>
    <t>3350</t>
  </si>
  <si>
    <t>3366</t>
  </si>
  <si>
    <t>3371</t>
  </si>
  <si>
    <t>3391</t>
  </si>
  <si>
    <t>3401</t>
  </si>
  <si>
    <t>3409</t>
  </si>
  <si>
    <t>3433</t>
  </si>
  <si>
    <t>3438</t>
  </si>
  <si>
    <t>3440</t>
  </si>
  <si>
    <t>3444</t>
  </si>
  <si>
    <t>3445</t>
  </si>
  <si>
    <t>3446</t>
  </si>
  <si>
    <t>3451</t>
  </si>
  <si>
    <t>3452</t>
  </si>
  <si>
    <t>3456</t>
  </si>
  <si>
    <t>3457</t>
  </si>
  <si>
    <t>3462</t>
  </si>
  <si>
    <t>3475</t>
  </si>
  <si>
    <t>3491</t>
  </si>
  <si>
    <t>3493</t>
  </si>
  <si>
    <t>3499</t>
  </si>
  <si>
    <t>3514</t>
  </si>
  <si>
    <t>3518</t>
  </si>
  <si>
    <t>3521</t>
  </si>
  <si>
    <t>3526</t>
  </si>
  <si>
    <t>3529</t>
  </si>
  <si>
    <t>3530</t>
  </si>
  <si>
    <t>3540</t>
  </si>
  <si>
    <t>3545</t>
  </si>
  <si>
    <t>3546</t>
  </si>
  <si>
    <t>3547</t>
  </si>
  <si>
    <t>3549</t>
  </si>
  <si>
    <t>3564</t>
  </si>
  <si>
    <t>3565</t>
  </si>
  <si>
    <t>3566</t>
  </si>
  <si>
    <t>3569</t>
  </si>
  <si>
    <t>3587</t>
  </si>
  <si>
    <t>3588</t>
  </si>
  <si>
    <t>3592</t>
  </si>
  <si>
    <t>3596</t>
  </si>
  <si>
    <t>3601</t>
  </si>
  <si>
    <t>3603</t>
  </si>
  <si>
    <t>3607</t>
  </si>
  <si>
    <t>3624</t>
  </si>
  <si>
    <t>3625</t>
  </si>
  <si>
    <t>3633</t>
  </si>
  <si>
    <t>3637</t>
  </si>
  <si>
    <t>3652</t>
  </si>
  <si>
    <t>3653</t>
  </si>
  <si>
    <t>3670</t>
  </si>
  <si>
    <t>3676</t>
  </si>
  <si>
    <t>3680</t>
  </si>
  <si>
    <t>3703</t>
  </si>
  <si>
    <t>3704</t>
  </si>
  <si>
    <t>3705</t>
  </si>
  <si>
    <t>3707</t>
  </si>
  <si>
    <t>3711</t>
  </si>
  <si>
    <t>3714</t>
  </si>
  <si>
    <t>3716</t>
  </si>
  <si>
    <t>3717</t>
  </si>
  <si>
    <t>3720</t>
  </si>
  <si>
    <t>3721</t>
  </si>
  <si>
    <t>3722</t>
  </si>
  <si>
    <t>3728</t>
  </si>
  <si>
    <t>3729</t>
  </si>
  <si>
    <t>3730</t>
  </si>
  <si>
    <t>3731</t>
  </si>
  <si>
    <t>3736</t>
  </si>
  <si>
    <t>3738</t>
  </si>
  <si>
    <t>3741</t>
  </si>
  <si>
    <t>3742</t>
  </si>
  <si>
    <t>3744</t>
  </si>
  <si>
    <t>3746</t>
  </si>
  <si>
    <t>3747</t>
  </si>
  <si>
    <t>3757</t>
  </si>
  <si>
    <t>3759</t>
  </si>
  <si>
    <t>3760</t>
  </si>
  <si>
    <t>3766</t>
  </si>
  <si>
    <t>3767</t>
  </si>
  <si>
    <t>3775</t>
  </si>
  <si>
    <t>3778</t>
  </si>
  <si>
    <t>3779</t>
  </si>
  <si>
    <t>3782</t>
  </si>
  <si>
    <t>3783</t>
  </si>
  <si>
    <t>3786</t>
  </si>
  <si>
    <t>3787</t>
  </si>
  <si>
    <t>3788</t>
  </si>
  <si>
    <t>3789</t>
  </si>
  <si>
    <t>3790</t>
  </si>
  <si>
    <t>3791</t>
  </si>
  <si>
    <t>3793</t>
  </si>
  <si>
    <t>3799</t>
  </si>
  <si>
    <t>3803</t>
  </si>
  <si>
    <t>3804</t>
  </si>
  <si>
    <t>3807</t>
  </si>
  <si>
    <t>3810</t>
  </si>
  <si>
    <t>3811</t>
  </si>
  <si>
    <t>3816</t>
  </si>
  <si>
    <t>3817</t>
  </si>
  <si>
    <t>3821</t>
  </si>
  <si>
    <t>3822</t>
  </si>
  <si>
    <t>3823</t>
  </si>
  <si>
    <t>3827</t>
  </si>
  <si>
    <t>3833</t>
  </si>
  <si>
    <t>3842</t>
  </si>
  <si>
    <t>3854</t>
  </si>
  <si>
    <t>3858</t>
  </si>
  <si>
    <t>3870</t>
  </si>
  <si>
    <t>3871</t>
  </si>
  <si>
    <t>3877</t>
  </si>
  <si>
    <t>3880</t>
  </si>
  <si>
    <t>3881</t>
  </si>
  <si>
    <t>3884</t>
  </si>
  <si>
    <t>3887</t>
  </si>
  <si>
    <t>3888</t>
  </si>
  <si>
    <t>3889</t>
  </si>
  <si>
    <t>3890</t>
  </si>
  <si>
    <t>3891</t>
  </si>
  <si>
    <t>3897</t>
  </si>
  <si>
    <t>3898</t>
  </si>
  <si>
    <t>3901</t>
  </si>
  <si>
    <t>3907</t>
  </si>
  <si>
    <t>3912</t>
  </si>
  <si>
    <t>3913</t>
  </si>
  <si>
    <t>3916</t>
  </si>
  <si>
    <t>3923</t>
  </si>
  <si>
    <t>3925</t>
  </si>
  <si>
    <t>3929</t>
  </si>
  <si>
    <t>3933</t>
  </si>
  <si>
    <t>4901</t>
  </si>
  <si>
    <t>4919</t>
  </si>
  <si>
    <t>4933</t>
  </si>
  <si>
    <t>4934</t>
  </si>
  <si>
    <t>4939</t>
  </si>
  <si>
    <t>4955</t>
  </si>
  <si>
    <t>4956</t>
  </si>
  <si>
    <t>4963</t>
  </si>
  <si>
    <t>4971</t>
  </si>
  <si>
    <t>4972</t>
  </si>
  <si>
    <t>4973</t>
  </si>
  <si>
    <t>4979</t>
  </si>
  <si>
    <t>4980</t>
  </si>
  <si>
    <t>4987</t>
  </si>
  <si>
    <t>4993</t>
  </si>
  <si>
    <t>5006</t>
  </si>
  <si>
    <t>5009</t>
  </si>
  <si>
    <t>5010</t>
  </si>
  <si>
    <t>5012</t>
  </si>
  <si>
    <t>5013</t>
  </si>
  <si>
    <t>5016</t>
  </si>
  <si>
    <t>5018</t>
  </si>
  <si>
    <t>5022</t>
  </si>
  <si>
    <t>5023</t>
  </si>
  <si>
    <t>5025</t>
  </si>
  <si>
    <t>5027</t>
  </si>
  <si>
    <t>5030</t>
  </si>
  <si>
    <t>5033</t>
  </si>
  <si>
    <t>5036</t>
  </si>
  <si>
    <t>5037</t>
  </si>
  <si>
    <t>5038</t>
  </si>
  <si>
    <t>5039</t>
  </si>
  <si>
    <t>5041</t>
  </si>
  <si>
    <t>5044</t>
  </si>
  <si>
    <t>5047</t>
  </si>
  <si>
    <t>5305</t>
  </si>
  <si>
    <t>5306</t>
  </si>
  <si>
    <t>5308</t>
  </si>
  <si>
    <t>5309</t>
  </si>
  <si>
    <t>5310</t>
  </si>
  <si>
    <t>5312</t>
  </si>
  <si>
    <t>5313</t>
  </si>
  <si>
    <t>5315</t>
  </si>
  <si>
    <t>5321</t>
  </si>
  <si>
    <t>5322</t>
  </si>
  <si>
    <t>5325</t>
  </si>
  <si>
    <t>5326</t>
  </si>
  <si>
    <t>5332</t>
  </si>
  <si>
    <t>5333</t>
  </si>
  <si>
    <t>5344</t>
  </si>
  <si>
    <t>5354</t>
  </si>
  <si>
    <t>5355</t>
  </si>
  <si>
    <t>5455</t>
  </si>
  <si>
    <t>5457</t>
  </si>
  <si>
    <t>5516</t>
  </si>
  <si>
    <t>5520</t>
  </si>
  <si>
    <t>5521</t>
  </si>
  <si>
    <t>5522</t>
  </si>
  <si>
    <t>5523</t>
  </si>
  <si>
    <t>5524</t>
  </si>
  <si>
    <t>5527</t>
  </si>
  <si>
    <t>5529</t>
  </si>
  <si>
    <t>5534</t>
  </si>
  <si>
    <t>5548</t>
  </si>
  <si>
    <t>5549</t>
  </si>
  <si>
    <t>5550</t>
  </si>
  <si>
    <t>5551</t>
  </si>
  <si>
    <t>5560</t>
  </si>
  <si>
    <t>5563</t>
  </si>
  <si>
    <t>5564</t>
  </si>
  <si>
    <t>5565</t>
  </si>
  <si>
    <t>5569</t>
  </si>
  <si>
    <t>5570</t>
  </si>
  <si>
    <t>5574</t>
  </si>
  <si>
    <t>5646</t>
  </si>
  <si>
    <t>5648</t>
  </si>
  <si>
    <t>5653</t>
  </si>
  <si>
    <t>5689</t>
  </si>
  <si>
    <t>5690</t>
  </si>
  <si>
    <t>5693</t>
  </si>
  <si>
    <t>5695</t>
  </si>
  <si>
    <t>5696</t>
  </si>
  <si>
    <t>5697</t>
  </si>
  <si>
    <t>5698</t>
  </si>
  <si>
    <t>5699</t>
  </si>
  <si>
    <t>5702</t>
  </si>
  <si>
    <t>5703</t>
  </si>
  <si>
    <t>5705</t>
  </si>
  <si>
    <t>5721</t>
  </si>
  <si>
    <t>5724</t>
  </si>
  <si>
    <t>5727</t>
  </si>
  <si>
    <t>5799</t>
  </si>
  <si>
    <t>5801</t>
  </si>
  <si>
    <t>5802</t>
  </si>
  <si>
    <t>5803</t>
  </si>
  <si>
    <t>5810</t>
  </si>
  <si>
    <t>5812</t>
  </si>
  <si>
    <t>5813</t>
  </si>
  <si>
    <t>5824</t>
  </si>
  <si>
    <t>5825</t>
  </si>
  <si>
    <t>5831</t>
  </si>
  <si>
    <t>5832</t>
  </si>
  <si>
    <t>5861</t>
  </si>
  <si>
    <t>5864</t>
  </si>
  <si>
    <t>5865</t>
  </si>
  <si>
    <t>5877</t>
  </si>
  <si>
    <t>5883</t>
  </si>
  <si>
    <t>5884</t>
  </si>
  <si>
    <t>5958</t>
  </si>
  <si>
    <t>5982</t>
  </si>
  <si>
    <t>5983</t>
  </si>
  <si>
    <t>6001</t>
  </si>
  <si>
    <t>6010</t>
  </si>
  <si>
    <t>6018</t>
  </si>
  <si>
    <t>6025</t>
  </si>
  <si>
    <t>6026</t>
  </si>
  <si>
    <t>6100</t>
  </si>
  <si>
    <t>6139</t>
  </si>
  <si>
    <t>6141</t>
  </si>
  <si>
    <t>6142</t>
  </si>
  <si>
    <t>6143</t>
  </si>
  <si>
    <t>6144</t>
  </si>
  <si>
    <t>6145</t>
  </si>
  <si>
    <t>6154</t>
  </si>
  <si>
    <t>6223</t>
  </si>
  <si>
    <t>6275</t>
  </si>
  <si>
    <t>6296</t>
  </si>
  <si>
    <t>6356</t>
  </si>
  <si>
    <t>6360</t>
  </si>
  <si>
    <t>6367</t>
  </si>
  <si>
    <t>6373</t>
  </si>
  <si>
    <t>6374</t>
  </si>
  <si>
    <t>6386</t>
  </si>
  <si>
    <t>6387</t>
  </si>
  <si>
    <t>6388</t>
  </si>
  <si>
    <t>6389</t>
  </si>
  <si>
    <t>6390</t>
  </si>
  <si>
    <t>6391</t>
  </si>
  <si>
    <t>6394</t>
  </si>
  <si>
    <t>6395</t>
  </si>
  <si>
    <t>6396</t>
  </si>
  <si>
    <t>6397</t>
  </si>
  <si>
    <t>6398</t>
  </si>
  <si>
    <t>6399</t>
  </si>
  <si>
    <t>6400</t>
  </si>
  <si>
    <t>6401</t>
  </si>
  <si>
    <t>6402</t>
  </si>
  <si>
    <t>6403</t>
  </si>
  <si>
    <t>6405</t>
  </si>
  <si>
    <t>6493</t>
  </si>
  <si>
    <t>6543</t>
  </si>
  <si>
    <t>6556</t>
  </si>
  <si>
    <t>6560</t>
  </si>
  <si>
    <t>6561</t>
  </si>
  <si>
    <t>6562</t>
  </si>
  <si>
    <t>6637</t>
  </si>
  <si>
    <t>6638</t>
  </si>
  <si>
    <t>6651</t>
  </si>
  <si>
    <t>6665</t>
  </si>
  <si>
    <t>6688</t>
  </si>
  <si>
    <t>00085</t>
  </si>
  <si>
    <t>00013</t>
  </si>
  <si>
    <t>00024</t>
  </si>
  <si>
    <t>00032</t>
  </si>
  <si>
    <t>03458</t>
  </si>
  <si>
    <t>00087</t>
  </si>
  <si>
    <t>03448</t>
  </si>
  <si>
    <t>03736</t>
  </si>
  <si>
    <t>03388</t>
  </si>
  <si>
    <t>00302</t>
  </si>
  <si>
    <t>00315</t>
  </si>
  <si>
    <t>00351</t>
  </si>
  <si>
    <t>03763</t>
  </si>
  <si>
    <t>03571</t>
  </si>
  <si>
    <t>03767</t>
  </si>
  <si>
    <t>03572</t>
  </si>
  <si>
    <t>03498</t>
  </si>
  <si>
    <t>03497</t>
  </si>
  <si>
    <t>03279</t>
  </si>
  <si>
    <t>03650</t>
  </si>
  <si>
    <t>03652</t>
  </si>
  <si>
    <t>03647</t>
  </si>
  <si>
    <t>03712</t>
  </si>
  <si>
    <t>03713</t>
  </si>
  <si>
    <t>03764</t>
  </si>
  <si>
    <t>03806</t>
  </si>
  <si>
    <t>03877</t>
  </si>
  <si>
    <t>00439</t>
  </si>
  <si>
    <t>00556</t>
  </si>
  <si>
    <t>03651</t>
  </si>
  <si>
    <t>03710</t>
  </si>
  <si>
    <t>00609</t>
  </si>
  <si>
    <t>00633</t>
  </si>
  <si>
    <t>00611</t>
  </si>
  <si>
    <t>00590</t>
  </si>
  <si>
    <t>00572</t>
  </si>
  <si>
    <t>00718</t>
  </si>
  <si>
    <t>00673</t>
  </si>
  <si>
    <t>00674</t>
  </si>
  <si>
    <t>00869</t>
  </si>
  <si>
    <t>00852</t>
  </si>
  <si>
    <t>03686</t>
  </si>
  <si>
    <t>03548</t>
  </si>
  <si>
    <t>00920</t>
  </si>
  <si>
    <t>00921</t>
  </si>
  <si>
    <t>03751</t>
  </si>
  <si>
    <t>03499</t>
  </si>
  <si>
    <t>03490</t>
  </si>
  <si>
    <t>03552</t>
  </si>
  <si>
    <t>03657</t>
  </si>
  <si>
    <t>03705</t>
  </si>
  <si>
    <t>03846</t>
  </si>
  <si>
    <t>03693</t>
  </si>
  <si>
    <t>03661</t>
  </si>
  <si>
    <t>03660</t>
  </si>
  <si>
    <t>03695</t>
  </si>
  <si>
    <t>01181</t>
  </si>
  <si>
    <t>01185</t>
  </si>
  <si>
    <t>01128</t>
  </si>
  <si>
    <t>01191</t>
  </si>
  <si>
    <t>01273</t>
  </si>
  <si>
    <t>01105</t>
  </si>
  <si>
    <t>03597</t>
  </si>
  <si>
    <t>01182</t>
  </si>
  <si>
    <t>03706</t>
  </si>
  <si>
    <t>01037</t>
  </si>
  <si>
    <t>01151</t>
  </si>
  <si>
    <t>01153</t>
  </si>
  <si>
    <t>01184</t>
  </si>
  <si>
    <t>01221</t>
  </si>
  <si>
    <t>03554</t>
  </si>
  <si>
    <t>01188</t>
  </si>
  <si>
    <t>01190</t>
  </si>
  <si>
    <t>03511</t>
  </si>
  <si>
    <t>03512</t>
  </si>
  <si>
    <t>03513</t>
  </si>
  <si>
    <t>03720</t>
  </si>
  <si>
    <t>03492</t>
  </si>
  <si>
    <t>03656</t>
  </si>
  <si>
    <t>03681</t>
  </si>
  <si>
    <t>03682</t>
  </si>
  <si>
    <t>03758</t>
  </si>
  <si>
    <t>03860</t>
  </si>
  <si>
    <t>03862</t>
  </si>
  <si>
    <t>03864</t>
  </si>
  <si>
    <t>01576</t>
  </si>
  <si>
    <t>03432</t>
  </si>
  <si>
    <t>03430</t>
  </si>
  <si>
    <t>03586</t>
  </si>
  <si>
    <t>03815</t>
  </si>
  <si>
    <t>03450</t>
  </si>
  <si>
    <t>01716</t>
  </si>
  <si>
    <t>01663</t>
  </si>
  <si>
    <t>03816</t>
  </si>
  <si>
    <t>03434</t>
  </si>
  <si>
    <t>03610</t>
  </si>
  <si>
    <t>01712</t>
  </si>
  <si>
    <t>01634</t>
  </si>
  <si>
    <t>01638</t>
  </si>
  <si>
    <t>03786</t>
  </si>
  <si>
    <t>03410</t>
  </si>
  <si>
    <t>03845</t>
  </si>
  <si>
    <t>01943</t>
  </si>
  <si>
    <t>01957</t>
  </si>
  <si>
    <t>01871</t>
  </si>
  <si>
    <t>01911</t>
  </si>
  <si>
    <t>01946</t>
  </si>
  <si>
    <t>01928</t>
  </si>
  <si>
    <t>01944</t>
  </si>
  <si>
    <t>01884</t>
  </si>
  <si>
    <t>01951</t>
  </si>
  <si>
    <t>03414</t>
  </si>
  <si>
    <t>01939</t>
  </si>
  <si>
    <t>02014</t>
  </si>
  <si>
    <t>02048</t>
  </si>
  <si>
    <t>03542</t>
  </si>
  <si>
    <t>03782</t>
  </si>
  <si>
    <t>02103</t>
  </si>
  <si>
    <t>02184</t>
  </si>
  <si>
    <t>02206</t>
  </si>
  <si>
    <t>03524</t>
  </si>
  <si>
    <t>03672</t>
  </si>
  <si>
    <t>03523</t>
  </si>
  <si>
    <t>03440</t>
  </si>
  <si>
    <t>03673</t>
  </si>
  <si>
    <t>02247</t>
  </si>
  <si>
    <t>02257</t>
  </si>
  <si>
    <t>02259</t>
  </si>
  <si>
    <t>02278</t>
  </si>
  <si>
    <t>03535</t>
  </si>
  <si>
    <t>02352</t>
  </si>
  <si>
    <t>03411</t>
  </si>
  <si>
    <t>03612</t>
  </si>
  <si>
    <t>04230</t>
  </si>
  <si>
    <t>02404</t>
  </si>
  <si>
    <t>03393</t>
  </si>
  <si>
    <t>02345</t>
  </si>
  <si>
    <t>03609</t>
  </si>
  <si>
    <t>02371</t>
  </si>
  <si>
    <t>03746</t>
  </si>
  <si>
    <t>03611</t>
  </si>
  <si>
    <t>03427</t>
  </si>
  <si>
    <t>02373</t>
  </si>
  <si>
    <t>02297</t>
  </si>
  <si>
    <t>02435</t>
  </si>
  <si>
    <t>03589</t>
  </si>
  <si>
    <t>02281</t>
  </si>
  <si>
    <t>03455</t>
  </si>
  <si>
    <t>02585</t>
  </si>
  <si>
    <t>03869</t>
  </si>
  <si>
    <t>03431</t>
  </si>
  <si>
    <t>02758</t>
  </si>
  <si>
    <t>02835</t>
  </si>
  <si>
    <t>02589</t>
  </si>
  <si>
    <t>02791</t>
  </si>
  <si>
    <t>03266</t>
  </si>
  <si>
    <t>03592</t>
  </si>
  <si>
    <t>02519</t>
  </si>
  <si>
    <t>03750</t>
  </si>
  <si>
    <t>03687</t>
  </si>
  <si>
    <t>02613</t>
  </si>
  <si>
    <t>02868</t>
  </si>
  <si>
    <t>02579</t>
  </si>
  <si>
    <t>02617</t>
  </si>
  <si>
    <t>03756</t>
  </si>
  <si>
    <t>02660</t>
  </si>
  <si>
    <t>02708</t>
  </si>
  <si>
    <t>03401</t>
  </si>
  <si>
    <t>02657</t>
  </si>
  <si>
    <t>02852</t>
  </si>
  <si>
    <t>02597</t>
  </si>
  <si>
    <t>03690</t>
  </si>
  <si>
    <t>03400</t>
  </si>
  <si>
    <t>02783</t>
  </si>
  <si>
    <t>02619</t>
  </si>
  <si>
    <t>02825</t>
  </si>
  <si>
    <t>02555</t>
  </si>
  <si>
    <t>03449</t>
  </si>
  <si>
    <t>02829</t>
  </si>
  <si>
    <t>03404</t>
  </si>
  <si>
    <t>03405</t>
  </si>
  <si>
    <t>03468</t>
  </si>
  <si>
    <t>03578</t>
  </si>
  <si>
    <t>02888</t>
  </si>
  <si>
    <t>03011</t>
  </si>
  <si>
    <t>03052</t>
  </si>
  <si>
    <t>02923</t>
  </si>
  <si>
    <t>03081</t>
  </si>
  <si>
    <t>02959</t>
  </si>
  <si>
    <t>03069</t>
  </si>
  <si>
    <t>00028</t>
  </si>
  <si>
    <t>03409</t>
  </si>
  <si>
    <t>03506</t>
  </si>
  <si>
    <t>02968</t>
  </si>
  <si>
    <t>03638</t>
  </si>
  <si>
    <t>03008</t>
  </si>
  <si>
    <t>03415</t>
  </si>
  <si>
    <t>03518</t>
  </si>
  <si>
    <t>03194</t>
  </si>
  <si>
    <t>02960</t>
  </si>
  <si>
    <t>03851</t>
  </si>
  <si>
    <t>03207</t>
  </si>
  <si>
    <t>03849</t>
  </si>
  <si>
    <t>02466</t>
  </si>
  <si>
    <t>03588</t>
  </si>
  <si>
    <t>03590</t>
  </si>
  <si>
    <t>03731</t>
  </si>
  <si>
    <t>02461</t>
  </si>
  <si>
    <t>02510</t>
  </si>
  <si>
    <t>02446</t>
  </si>
  <si>
    <t>02453</t>
  </si>
  <si>
    <t>02490</t>
  </si>
  <si>
    <t>02503</t>
  </si>
  <si>
    <t>00840</t>
  </si>
  <si>
    <t>02477</t>
  </si>
  <si>
    <t>03423</t>
  </si>
  <si>
    <t>03483</t>
  </si>
  <si>
    <t>03625</t>
  </si>
  <si>
    <t>02139</t>
  </si>
  <si>
    <t>02120</t>
  </si>
  <si>
    <t>01765</t>
  </si>
  <si>
    <t>01807</t>
  </si>
  <si>
    <t>01767</t>
  </si>
  <si>
    <t>03688</t>
  </si>
  <si>
    <t>03906</t>
  </si>
  <si>
    <t>03924</t>
  </si>
  <si>
    <t>03928</t>
  </si>
  <si>
    <t>03940</t>
  </si>
  <si>
    <t>03908</t>
  </si>
  <si>
    <t>03949</t>
  </si>
  <si>
    <t>03897</t>
  </si>
  <si>
    <t>03898</t>
  </si>
  <si>
    <t>03899</t>
  </si>
  <si>
    <t>03903</t>
  </si>
  <si>
    <t>03902</t>
  </si>
  <si>
    <t>03927</t>
  </si>
  <si>
    <t>03929</t>
  </si>
  <si>
    <t>03963</t>
  </si>
  <si>
    <t>02273</t>
  </si>
  <si>
    <t>03912</t>
  </si>
  <si>
    <t>03913</t>
  </si>
  <si>
    <t>03930</t>
  </si>
  <si>
    <t>03915</t>
  </si>
  <si>
    <t>03914</t>
  </si>
  <si>
    <t>03920</t>
  </si>
  <si>
    <t>03991</t>
  </si>
  <si>
    <t>03917</t>
  </si>
  <si>
    <t>03905</t>
  </si>
  <si>
    <t>03733</t>
  </si>
  <si>
    <t>03937</t>
  </si>
  <si>
    <t>03933</t>
  </si>
  <si>
    <t>03947</t>
  </si>
  <si>
    <t>03948</t>
  </si>
  <si>
    <t>03923</t>
  </si>
  <si>
    <t>03932</t>
  </si>
  <si>
    <t>03973</t>
  </si>
  <si>
    <t>03942</t>
  </si>
  <si>
    <t>03941</t>
  </si>
  <si>
    <t>03974</t>
  </si>
  <si>
    <t>04020</t>
  </si>
  <si>
    <t>03938</t>
  </si>
  <si>
    <t>03986</t>
  </si>
  <si>
    <t>04015</t>
  </si>
  <si>
    <t>03985</t>
  </si>
  <si>
    <t>03978</t>
  </si>
  <si>
    <t>03992</t>
  </si>
  <si>
    <t>03983</t>
  </si>
  <si>
    <t>04002</t>
  </si>
  <si>
    <t>03987</t>
  </si>
  <si>
    <t>03994</t>
  </si>
  <si>
    <t>03988</t>
  </si>
  <si>
    <t>04006</t>
  </si>
  <si>
    <t>02557</t>
  </si>
  <si>
    <t>04061</t>
  </si>
  <si>
    <t>04062</t>
  </si>
  <si>
    <t>04063</t>
  </si>
  <si>
    <t>04059</t>
  </si>
  <si>
    <t>04055</t>
  </si>
  <si>
    <t>04028</t>
  </si>
  <si>
    <t>04058</t>
  </si>
  <si>
    <t>04041</t>
  </si>
  <si>
    <t>04043</t>
  </si>
  <si>
    <t>04044</t>
  </si>
  <si>
    <t>04048</t>
  </si>
  <si>
    <t>04030</t>
  </si>
  <si>
    <t>04027</t>
  </si>
  <si>
    <t>04060</t>
  </si>
  <si>
    <t>04052</t>
  </si>
  <si>
    <t>04051</t>
  </si>
  <si>
    <t>04054</t>
  </si>
  <si>
    <t>04090</t>
  </si>
  <si>
    <t>04091</t>
  </si>
  <si>
    <t>04074</t>
  </si>
  <si>
    <t>04105</t>
  </si>
  <si>
    <t>04086</t>
  </si>
  <si>
    <t>04088</t>
  </si>
  <si>
    <t>04079</t>
  </si>
  <si>
    <t>04115</t>
  </si>
  <si>
    <t>04108</t>
  </si>
  <si>
    <t>04078</t>
  </si>
  <si>
    <t>04077</t>
  </si>
  <si>
    <t>04093</t>
  </si>
  <si>
    <t>04076</t>
  </si>
  <si>
    <t>04072</t>
  </si>
  <si>
    <t>04100</t>
  </si>
  <si>
    <t>04097</t>
  </si>
  <si>
    <t>04101</t>
  </si>
  <si>
    <t>04138</t>
  </si>
  <si>
    <t>04155</t>
  </si>
  <si>
    <t>04154</t>
  </si>
  <si>
    <t>04153</t>
  </si>
  <si>
    <t>04136</t>
  </si>
  <si>
    <t>04152</t>
  </si>
  <si>
    <t>04151</t>
  </si>
  <si>
    <t>04157</t>
  </si>
  <si>
    <t>04125</t>
  </si>
  <si>
    <t>04144</t>
  </si>
  <si>
    <t>04150</t>
  </si>
  <si>
    <t>04148</t>
  </si>
  <si>
    <t>04119</t>
  </si>
  <si>
    <t>04149</t>
  </si>
  <si>
    <t>04124</t>
  </si>
  <si>
    <t>04120</t>
  </si>
  <si>
    <t>04175</t>
  </si>
  <si>
    <t>04169</t>
  </si>
  <si>
    <t>04170</t>
  </si>
  <si>
    <t>04174</t>
  </si>
  <si>
    <t>04177</t>
  </si>
  <si>
    <t>04178</t>
  </si>
  <si>
    <t>04172</t>
  </si>
  <si>
    <t>04183</t>
  </si>
  <si>
    <t>04197</t>
  </si>
  <si>
    <t>04196</t>
  </si>
  <si>
    <t>04192</t>
  </si>
  <si>
    <t>04203</t>
  </si>
  <si>
    <t>04193</t>
  </si>
  <si>
    <t>04194</t>
  </si>
  <si>
    <t>04195</t>
  </si>
  <si>
    <t>04073</t>
  </si>
  <si>
    <t>04208</t>
  </si>
  <si>
    <t>04210</t>
  </si>
  <si>
    <t>04212</t>
  </si>
  <si>
    <t>04263</t>
  </si>
  <si>
    <t>04227</t>
  </si>
  <si>
    <t>04316</t>
  </si>
  <si>
    <t>04229</t>
  </si>
  <si>
    <t>04264</t>
  </si>
  <si>
    <t>04244</t>
  </si>
  <si>
    <t>04231</t>
  </si>
  <si>
    <t>04233</t>
  </si>
  <si>
    <t>04248</t>
  </si>
  <si>
    <t>04241</t>
  </si>
  <si>
    <t>04249</t>
  </si>
  <si>
    <t>04238</t>
  </si>
  <si>
    <t>04237</t>
  </si>
  <si>
    <t>04236</t>
  </si>
  <si>
    <t>04235</t>
  </si>
  <si>
    <t>04234</t>
  </si>
  <si>
    <t>04246</t>
  </si>
  <si>
    <t>04247</t>
  </si>
  <si>
    <t>04245</t>
  </si>
  <si>
    <t>04242</t>
  </si>
  <si>
    <t>04243</t>
  </si>
  <si>
    <t>04240</t>
  </si>
  <si>
    <t>04269</t>
  </si>
  <si>
    <t>04278</t>
  </si>
  <si>
    <t>04291</t>
  </si>
  <si>
    <t>04293</t>
  </si>
  <si>
    <t>04294</t>
  </si>
  <si>
    <t>04295</t>
  </si>
  <si>
    <t>04306</t>
  </si>
  <si>
    <t>04307</t>
  </si>
  <si>
    <t>04310</t>
  </si>
  <si>
    <t>04318</t>
  </si>
  <si>
    <t>04319</t>
  </si>
  <si>
    <t>ODETTE NAJAR PALOMO</t>
  </si>
  <si>
    <t>BUENAVENTURA CORRALES</t>
  </si>
  <si>
    <t>LILLIAM VARGAS PEREZ</t>
  </si>
  <si>
    <t>CARLOS SANABRIA MORA</t>
  </si>
  <si>
    <t>ESMERALDA OREAMUNO</t>
  </si>
  <si>
    <t>HELBERT SANDI CORRALES</t>
  </si>
  <si>
    <t>ESPAÑA</t>
  </si>
  <si>
    <t>VIVIANA ALVAREZ GUTIERREZ</t>
  </si>
  <si>
    <t>MARCELINO GARCIA FLAMENCO</t>
  </si>
  <si>
    <t>ANA VICTORIA LEON BENAVIDES</t>
  </si>
  <si>
    <t>AMERICA CENTRAL</t>
  </si>
  <si>
    <t>MARIO VARGAS PEREZ</t>
  </si>
  <si>
    <t>ABRAHAM LINCOLN</t>
  </si>
  <si>
    <t>MONSERRAT</t>
  </si>
  <si>
    <t>JUAN RAFAEL MORA  PORRAS</t>
  </si>
  <si>
    <t>JOSE RAFAEL ARAYA ROJAS</t>
  </si>
  <si>
    <t>HERIBERTO AGUILAR SANCHEZ</t>
  </si>
  <si>
    <t>DANTE ALIGHIERI</t>
  </si>
  <si>
    <t>GENERAL MANUEL BELGRANO GONZALEZ</t>
  </si>
  <si>
    <t>HECTOR MORA ALICAMA</t>
  </si>
  <si>
    <t>PORFIRIO BRENES CASTRO</t>
  </si>
  <si>
    <t>REPUBLICA DE CHILE</t>
  </si>
  <si>
    <t>REPUBLICA DE NICARAGUA</t>
  </si>
  <si>
    <t>ROBERTO CANTILLANO VINDAS</t>
  </si>
  <si>
    <t>JUAN XXIII</t>
  </si>
  <si>
    <t>REPUBLICA DOMINICANA</t>
  </si>
  <si>
    <t>ISMAEL COTO FERNANDEZ</t>
  </si>
  <si>
    <t>CARLOS CAMACHO MOSCOSO</t>
  </si>
  <si>
    <t>INGLATERRA</t>
  </si>
  <si>
    <t>JESUS CHACON LIZANO</t>
  </si>
  <si>
    <t>JOSE ANA MARIN CUBERO</t>
  </si>
  <si>
    <t>NAPOLEON QUESADA SALAZAR</t>
  </si>
  <si>
    <t>MARLEN BARREDA LIZANO</t>
  </si>
  <si>
    <t>MIGUEL DE CERVANTES SAAVEDRA</t>
  </si>
  <si>
    <t>PATRICIA DELGADO BONILLA</t>
  </si>
  <si>
    <t>JESSICA CAMPOS CASTRO</t>
  </si>
  <si>
    <t>BAJO LOS ARIAS</t>
  </si>
  <si>
    <t>BERLY MENDOZA QUIROS</t>
  </si>
  <si>
    <t>BIJAGUAL NORTE</t>
  </si>
  <si>
    <t>HEYLEEN MORA MORA</t>
  </si>
  <si>
    <t>ISABEL LA CATOLICA</t>
  </si>
  <si>
    <t>JOAQUIN GARCIA MONGE</t>
  </si>
  <si>
    <t>GILBERTO ABARCA VILLALOBOS</t>
  </si>
  <si>
    <t>LEANDRO FONSECA NARANJO</t>
  </si>
  <si>
    <t>JOCOTAL ABAJO</t>
  </si>
  <si>
    <t>LA MESA</t>
  </si>
  <si>
    <t>LAS LIMAS</t>
  </si>
  <si>
    <t>HECTOR SEGURA PRADO</t>
  </si>
  <si>
    <t>NARANJAL</t>
  </si>
  <si>
    <t>REPUBLICA DE HAITI</t>
  </si>
  <si>
    <t>ROGER SALAZAR ESPINOZA</t>
  </si>
  <si>
    <t>SOTERO GONZALEZ BARQUERO</t>
  </si>
  <si>
    <t>SOLEDAD</t>
  </si>
  <si>
    <t>ELIAS JIMENEZ CASTRO</t>
  </si>
  <si>
    <t>INES POVEDA SANCHEZ</t>
  </si>
  <si>
    <t>CENTRAL SAN SEBASTIAN</t>
  </si>
  <si>
    <t>ROCIO CESPEDES CALDERON</t>
  </si>
  <si>
    <t>SEVILLA</t>
  </si>
  <si>
    <t>ALEXIS VARGAS CALDERON</t>
  </si>
  <si>
    <t>ARTURO RODRIGUEZ MENA</t>
  </si>
  <si>
    <t>LAURA FALLAS DURAN</t>
  </si>
  <si>
    <t>TIQUIRITOS</t>
  </si>
  <si>
    <t>ZONCUANO</t>
  </si>
  <si>
    <t>CASPIROLA</t>
  </si>
  <si>
    <t>HUGO ALBERTO FUENTES ARIAS</t>
  </si>
  <si>
    <t>LA PACAYA</t>
  </si>
  <si>
    <t>ANA ROSA JIMENEZ POLANCO</t>
  </si>
  <si>
    <t>LUIS ALBERTO MORALES CALDERON</t>
  </si>
  <si>
    <t>LAS LETRAS</t>
  </si>
  <si>
    <t>COLONIA GAMALOTILLO</t>
  </si>
  <si>
    <t>GAMALOTILLO</t>
  </si>
  <si>
    <t>MARCOS PEREZ</t>
  </si>
  <si>
    <t>GUISELLE MORA MORA</t>
  </si>
  <si>
    <t>BAJO LOS MURILLO</t>
  </si>
  <si>
    <t>BAJO BADILLA</t>
  </si>
  <si>
    <t>EL GALAN</t>
  </si>
  <si>
    <t>ANDREY MORERA ANCHIA</t>
  </si>
  <si>
    <t>I.D.A. BIJAGUAL</t>
  </si>
  <si>
    <t>LA HACIENDA</t>
  </si>
  <si>
    <t>ROXANA GONZALEZ CALVO</t>
  </si>
  <si>
    <t>ALTOS DE PEREZ ASTUA</t>
  </si>
  <si>
    <t>DENNIS ARIAS HIDALGO</t>
  </si>
  <si>
    <t>LLANO HERMOSO</t>
  </si>
  <si>
    <t>RONNY ALFREDO SANCHEZ QUIROS</t>
  </si>
  <si>
    <t>GRIFO BAJO</t>
  </si>
  <si>
    <t>LA PITA</t>
  </si>
  <si>
    <t>EL SUR</t>
  </si>
  <si>
    <t>TUFARES</t>
  </si>
  <si>
    <t>FLORIBETH MORA JIMENEZ</t>
  </si>
  <si>
    <t>NANCY ARAYA GOMEZ</t>
  </si>
  <si>
    <t>CRICELDI RIVERA PORRAS</t>
  </si>
  <si>
    <t>JUAN CARLOS CALDERON MORA</t>
  </si>
  <si>
    <t>PAULINO JIMENEZ ROJAS</t>
  </si>
  <si>
    <t>JILGUERAL</t>
  </si>
  <si>
    <t>MARIA ELENA QUESADA DURAN</t>
  </si>
  <si>
    <t>LA FILA DEL AGUACATE</t>
  </si>
  <si>
    <t>ANA CRISTINA RUBI BRENES</t>
  </si>
  <si>
    <t>LA LEGÜITA</t>
  </si>
  <si>
    <t>MARJORIE SOLIS SALAS</t>
  </si>
  <si>
    <t>ROGELIO QUIROS VALVERDE</t>
  </si>
  <si>
    <t>ROGER VARGAS CAMPOS</t>
  </si>
  <si>
    <t>POTENCIANA ARRIBA</t>
  </si>
  <si>
    <t>LANAS</t>
  </si>
  <si>
    <t>MANUEL BUSTAMANTE VARGAS</t>
  </si>
  <si>
    <t>YESSENIA JIMENEZ ACOSTA</t>
  </si>
  <si>
    <t>MASTATAL</t>
  </si>
  <si>
    <t>HUMBERTO CAMPOS MADRIGAL</t>
  </si>
  <si>
    <t>PEDERNAL</t>
  </si>
  <si>
    <t>THELMA ROSSY PORRAS LOPEZ</t>
  </si>
  <si>
    <t>OLGA MARLENE CHACON BARBOZA</t>
  </si>
  <si>
    <t>PURIRES</t>
  </si>
  <si>
    <t>ELIZABETH ARCE ACUNA</t>
  </si>
  <si>
    <t>JOHNNY APUY CORDERO</t>
  </si>
  <si>
    <t>ANICETO JIMENEZ BARBOZA</t>
  </si>
  <si>
    <t>LAGUNAS</t>
  </si>
  <si>
    <t>NOEMY CABALCETA BARRANTES</t>
  </si>
  <si>
    <t>FILA NEGRA</t>
  </si>
  <si>
    <t>GILBERTO JIMENEZ RETANA</t>
  </si>
  <si>
    <t>MANFRED CARVAJAL AGÜERO</t>
  </si>
  <si>
    <t>BAJO BURGOS</t>
  </si>
  <si>
    <t>DORIS SILES GONZALEZ</t>
  </si>
  <si>
    <t>MAURICIO GARCIA CERDAS</t>
  </si>
  <si>
    <t>AGUAS BUENAS</t>
  </si>
  <si>
    <t>LA NUEVA HORTENSIA</t>
  </si>
  <si>
    <t>LORENA SALAZAR FLORES</t>
  </si>
  <si>
    <t>RENACER</t>
  </si>
  <si>
    <t>MAYRA SANCHEZ CORTES</t>
  </si>
  <si>
    <t>ALTO DE LAS MORAS</t>
  </si>
  <si>
    <t>GRACE MAROTO SÁNCHEZ</t>
  </si>
  <si>
    <t>BIDYAN</t>
  </si>
  <si>
    <t>JUAN PEDRO UREÑA MORALES</t>
  </si>
  <si>
    <t>GREDIN ELIZONDO CHAVES</t>
  </si>
  <si>
    <t>CARLOS HIDALGO LEIVA</t>
  </si>
  <si>
    <t>EL GUAYACÁN</t>
  </si>
  <si>
    <t>ESDRAS CEDEÑO MIRANDA</t>
  </si>
  <si>
    <t>FABIO LÁZARO MORA</t>
  </si>
  <si>
    <t>HEIDY VARGAS GUTIERREZ</t>
  </si>
  <si>
    <t>LOS MADEROS</t>
  </si>
  <si>
    <t>BAJO DE SÁBALO</t>
  </si>
  <si>
    <t>PENSILVANIA</t>
  </si>
  <si>
    <t>TALARI</t>
  </si>
  <si>
    <t>CARLOMAGNO MONGE VALVERDE</t>
  </si>
  <si>
    <t>PATRICIA SEGURA PICADO</t>
  </si>
  <si>
    <t>BOCA DE LIMÓN</t>
  </si>
  <si>
    <t>CARLOS NARANJO BADILLA</t>
  </si>
  <si>
    <t>EL CAMPO</t>
  </si>
  <si>
    <t>ZULAY GRANADOS MARTINEZ</t>
  </si>
  <si>
    <t>PUERTO NUEVO</t>
  </si>
  <si>
    <t>GLADYS JIMÉNEZ SOLANO</t>
  </si>
  <si>
    <t>OASIS</t>
  </si>
  <si>
    <t>ANA VIOLETA BERMUDEZ GOMEZ</t>
  </si>
  <si>
    <t>CAJÓN</t>
  </si>
  <si>
    <t>OLMAN GONZALEZ FERNANDEZ</t>
  </si>
  <si>
    <t>ALTO DE VERAGUA</t>
  </si>
  <si>
    <t>CALLE MORA ARRIBA</t>
  </si>
  <si>
    <t>VILLA MILLS</t>
  </si>
  <si>
    <t>RODRIGO VILLALOBOS VALDERRAMOS</t>
  </si>
  <si>
    <t>GABRIEL TORRES MORALES</t>
  </si>
  <si>
    <t>YORLENY SOLANO GONZÁLEZ</t>
  </si>
  <si>
    <t>ALEXANDER RODRIGUEZ DUARTE</t>
  </si>
  <si>
    <t>LA HORTENSIA</t>
  </si>
  <si>
    <t>NATALIA VILLAREVIA RIVERA</t>
  </si>
  <si>
    <t>BOQUETE</t>
  </si>
  <si>
    <t>JESSICA MORA CARRILLO</t>
  </si>
  <si>
    <t>BIKAKLA</t>
  </si>
  <si>
    <t>SILVIA JENNY MORA LEIVA</t>
  </si>
  <si>
    <t>EL NIVEL</t>
  </si>
  <si>
    <t>ROSIBETH FONSECA FALLAS</t>
  </si>
  <si>
    <t>OCOCHOBI</t>
  </si>
  <si>
    <t>LA ALFOMBRA</t>
  </si>
  <si>
    <t>LAS ESPERANZAS</t>
  </si>
  <si>
    <t>ALEXANDER ROJAS FERNANDEZ</t>
  </si>
  <si>
    <t>LA SIERRA</t>
  </si>
  <si>
    <t>LAGARTO</t>
  </si>
  <si>
    <t>LAS TUMBAS</t>
  </si>
  <si>
    <t>MARIETTA QUESADA CASTILLO</t>
  </si>
  <si>
    <t>NURIA AGUERO AGUERO</t>
  </si>
  <si>
    <t>MARIA ELENA GRANADOS MARTINEZ</t>
  </si>
  <si>
    <t>LA LIRA</t>
  </si>
  <si>
    <t>EDUARDO ILAMA SOLORZANO</t>
  </si>
  <si>
    <t>LAS CAVERNAS</t>
  </si>
  <si>
    <t>MORETE</t>
  </si>
  <si>
    <t>OLAN</t>
  </si>
  <si>
    <t>MARVIN MAROTO MORALES</t>
  </si>
  <si>
    <t>BAJO DE VERAGUA</t>
  </si>
  <si>
    <t>MANUEL VILA VARGAS</t>
  </si>
  <si>
    <t>LOS JILGUEROS</t>
  </si>
  <si>
    <t>ANGEL MORALES LEIVA</t>
  </si>
  <si>
    <t>LA DIBUJADA</t>
  </si>
  <si>
    <t>JHONNY CAMACHO NARANJO</t>
  </si>
  <si>
    <t>OLIVIER BARBOZA AGUILAR</t>
  </si>
  <si>
    <t>PUNTO DE MIRA</t>
  </si>
  <si>
    <t>JOHNNY MUÑOZ SALAZAR</t>
  </si>
  <si>
    <t>LA REINA</t>
  </si>
  <si>
    <t>IVANNIA ARAYA SOLIS</t>
  </si>
  <si>
    <t>ALTO DE LA TRINIDAD</t>
  </si>
  <si>
    <t>ELIZABETH JIMENEZ ROJAS</t>
  </si>
  <si>
    <t>RUDY CASTRO PICADO</t>
  </si>
  <si>
    <t>SAN GERARDO DE PLATANARES</t>
  </si>
  <si>
    <t>SAN JUAN MIRAMAR</t>
  </si>
  <si>
    <t>ALEJANDRO BONILLA VARGAS</t>
  </si>
  <si>
    <t>BAJO LAS BRISAS</t>
  </si>
  <si>
    <t>LAS CRUCES</t>
  </si>
  <si>
    <t>TRES PIEDRAS</t>
  </si>
  <si>
    <t>VALENCIA</t>
  </si>
  <si>
    <t>MIRIAM CHAVES FERNANDEZ</t>
  </si>
  <si>
    <t>VILLA ARGENTINA</t>
  </si>
  <si>
    <t>LUIS APU GUTIERREZ</t>
  </si>
  <si>
    <t>FELINA SANCHEZ SOLIS</t>
  </si>
  <si>
    <t>EL TRÉBOL</t>
  </si>
  <si>
    <t>VICTOR JULIO ARAUZ QUIEL</t>
  </si>
  <si>
    <t>PASO REAL</t>
  </si>
  <si>
    <t>CLAVERA</t>
  </si>
  <si>
    <t>JOSE URIEL VASQUEZ CARVAJAL</t>
  </si>
  <si>
    <t>CHONTALES</t>
  </si>
  <si>
    <t>JALISCO</t>
  </si>
  <si>
    <t>CESAR QUESADA GONZALEZ</t>
  </si>
  <si>
    <t>LA TINTA</t>
  </si>
  <si>
    <t>YUAVIN</t>
  </si>
  <si>
    <t>LA BONGA</t>
  </si>
  <si>
    <t>MARIO ALTAMIRANO BARRANTES</t>
  </si>
  <si>
    <t>BAJOS DE MAMEY</t>
  </si>
  <si>
    <t>SIKÉBATA</t>
  </si>
  <si>
    <t>DEIVER BARRANTES ROJAS</t>
  </si>
  <si>
    <t>ALTO DE LA PERLA</t>
  </si>
  <si>
    <t>MARIANELA QUESADA NAVARRO</t>
  </si>
  <si>
    <t>ESTEFANY GONZALEZ ROJAS</t>
  </si>
  <si>
    <t>FLORY ROJAS ROJAS</t>
  </si>
  <si>
    <t>LOS VEGA</t>
  </si>
  <si>
    <t>JORGE MONGE MORA</t>
  </si>
  <si>
    <t>FABIOLA BLANCO ARAYA</t>
  </si>
  <si>
    <t>DEINER ROJAS DELGADO</t>
  </si>
  <si>
    <t>MALLAL</t>
  </si>
  <si>
    <t>BARROETA</t>
  </si>
  <si>
    <t>LILIANA CORTES GONZALEZ</t>
  </si>
  <si>
    <t>RICARDO BATALLA PEREZ</t>
  </si>
  <si>
    <t>MANUELA SANTAMARIA</t>
  </si>
  <si>
    <t>JUAN RAFAEL MEOÑO HIDALGO</t>
  </si>
  <si>
    <t>EDUARDO UMAÑA FERNADEZ</t>
  </si>
  <si>
    <t>ALEXANDER LOPEZ CAMPOS</t>
  </si>
  <si>
    <t>MADERAL</t>
  </si>
  <si>
    <t>PRIMO VARGAS VALVERDE</t>
  </si>
  <si>
    <t>REPUBLICA DE GUATEMALA</t>
  </si>
  <si>
    <t>EVA M. GUTIERREZ HERNANDEZ</t>
  </si>
  <si>
    <t>PEDRO AGUIRRE CERDA</t>
  </si>
  <si>
    <t>SIMON BOLIVAR PALACIOS</t>
  </si>
  <si>
    <t>LILLIANA RODRIGUEZ BARRANTES</t>
  </si>
  <si>
    <t>ALTO DEL MONTE</t>
  </si>
  <si>
    <t>HAYSA PATRICIA CHAVES GONZALEZ</t>
  </si>
  <si>
    <t>CARLOS CASTILLO MORA</t>
  </si>
  <si>
    <t>SAN JORGE LAS ROCAS</t>
  </si>
  <si>
    <t>BALBOA</t>
  </si>
  <si>
    <t>PATA DE GALLO</t>
  </si>
  <si>
    <t>ANTONIO GDO. MORA ARCE</t>
  </si>
  <si>
    <t>GABINO ARAYA BLANCO</t>
  </si>
  <si>
    <t>ALEXANDER BENAVIDES LOBO</t>
  </si>
  <si>
    <t>CARRERA BUENA</t>
  </si>
  <si>
    <t>EL SALVADOR</t>
  </si>
  <si>
    <t>FEDERICO SALAS CARVAJAL</t>
  </si>
  <si>
    <t>JORGE WASHINGTON</t>
  </si>
  <si>
    <t>PILAR UMAÑA JIMENEZ</t>
  </si>
  <si>
    <t>BAJO SAN ANTONIO</t>
  </si>
  <si>
    <t>MORELOS</t>
  </si>
  <si>
    <t>SHIRLEY SALAS BOGANTES</t>
  </si>
  <si>
    <t>MA LUZ SALAZAR RODRIGUEZ</t>
  </si>
  <si>
    <t>DORIS MARIA CALDERON PORRAS</t>
  </si>
  <si>
    <t>Mª LORENA OBANDO MATARRITA</t>
  </si>
  <si>
    <t>POTRERILLOS</t>
  </si>
  <si>
    <t>RODRIGO ARAYA SEGURA</t>
  </si>
  <si>
    <t>DOS AGUAS</t>
  </si>
  <si>
    <t>ILIANA MARIA PEREZ RAMIREZ</t>
  </si>
  <si>
    <t>EL CONCHITO</t>
  </si>
  <si>
    <t>COLONIA PARIS</t>
  </si>
  <si>
    <t>COOPE SAN JUAN</t>
  </si>
  <si>
    <t>SANGREGADO</t>
  </si>
  <si>
    <t>MARBEN GONZALEZ RODRIGUEZ</t>
  </si>
  <si>
    <t>BOCA DE RIO CUREÑA</t>
  </si>
  <si>
    <t>YERLIN GARCIA REYES</t>
  </si>
  <si>
    <t>LA TROCHA</t>
  </si>
  <si>
    <t>SANTA ESPERANZA</t>
  </si>
  <si>
    <t>MANUEL JARQUIN SAENZ</t>
  </si>
  <si>
    <t>LA CASCADA</t>
  </si>
  <si>
    <t>MARVY CABALCETA BARRANTES</t>
  </si>
  <si>
    <t>YUCATAN</t>
  </si>
  <si>
    <t>VIRGILIO CAMPOS BARRANTES</t>
  </si>
  <si>
    <t>SAN ALEJO</t>
  </si>
  <si>
    <t>MARLENY MOLINA QUESADA</t>
  </si>
  <si>
    <t>I.D.A. EL RUBI</t>
  </si>
  <si>
    <t>ENID OBANDO CUBILLO</t>
  </si>
  <si>
    <t>ROGELIO ACUÑA MENA</t>
  </si>
  <si>
    <t>EL COROZO DE PATASTE</t>
  </si>
  <si>
    <t>EL BURIO</t>
  </si>
  <si>
    <t>CAÑO CIEGO</t>
  </si>
  <si>
    <t>SARA REYES LOPEZ</t>
  </si>
  <si>
    <t>CHAPARRON</t>
  </si>
  <si>
    <t>MAURICIO ORTIZ RUIZ</t>
  </si>
  <si>
    <t>CANANEO</t>
  </si>
  <si>
    <t>LOS CERRITOS</t>
  </si>
  <si>
    <t>OLGA ROJAS VASQUEZ</t>
  </si>
  <si>
    <t>EL PINAR</t>
  </si>
  <si>
    <t>CARLOS ALBERTO CARRILLO OBANDO</t>
  </si>
  <si>
    <t>SAMEN</t>
  </si>
  <si>
    <t>SILVANA CASCANTE OBREGON</t>
  </si>
  <si>
    <t>ELBETHIA LOAICIGA MORALES</t>
  </si>
  <si>
    <t>VICTOR HUGO SANCHEZ GRIJALBA</t>
  </si>
  <si>
    <t>CHAMBACU</t>
  </si>
  <si>
    <t>NIXON MORERA ESPINOZA</t>
  </si>
  <si>
    <t>ALEXANDER CONTRERAS CONTRERAS</t>
  </si>
  <si>
    <t>CASTELMARE</t>
  </si>
  <si>
    <t>COQUITALES</t>
  </si>
  <si>
    <t>JUAN CARLOS GONZALEZ SALGUERA</t>
  </si>
  <si>
    <t>RANDY LOPEZ LOPEZ</t>
  </si>
  <si>
    <t>CURIRE</t>
  </si>
  <si>
    <t>SILVIA MARIA VALERIO MADRIGAL</t>
  </si>
  <si>
    <t>QUIJONGO</t>
  </si>
  <si>
    <t>MAYNOR RODRIGUEZ ACUÑA</t>
  </si>
  <si>
    <t>PATRICIA ESPINOZA VARGAS</t>
  </si>
  <si>
    <t>LA ORQUIDEA</t>
  </si>
  <si>
    <t>EL COMBATE</t>
  </si>
  <si>
    <t>ISLA CHICA</t>
  </si>
  <si>
    <t>RAFAEL HERNANDEZ UMAÑA</t>
  </si>
  <si>
    <t>CRUCITAS</t>
  </si>
  <si>
    <t>ALEXANDER PORRAS RAMIREZ</t>
  </si>
  <si>
    <t>LA NUEVA LUCHA</t>
  </si>
  <si>
    <t>SANTOS A.RODRIGUEZ BELLO</t>
  </si>
  <si>
    <t>RIO TICO</t>
  </si>
  <si>
    <t>LA TIRICIA</t>
  </si>
  <si>
    <t>JOHNNY JIMENEZ FLORES</t>
  </si>
  <si>
    <t>ANGELES DE LA COLONIA SUR</t>
  </si>
  <si>
    <t>MAURICIO JOSE CAMPOS BRAVO</t>
  </si>
  <si>
    <t>JOSE SANCHEZ CHAVARRIA</t>
  </si>
  <si>
    <t>EL BOTIJO</t>
  </si>
  <si>
    <t>LAUREL GALAN</t>
  </si>
  <si>
    <t>SHIRLEY PEREZ OBREGON</t>
  </si>
  <si>
    <t>PATASTILLO</t>
  </si>
  <si>
    <t>DIEGO ORTIZ RUIZ</t>
  </si>
  <si>
    <t>CERRO BLANCO</t>
  </si>
  <si>
    <t>PUERTO SECO</t>
  </si>
  <si>
    <t>SIDIAN ARROYO CISNEROS</t>
  </si>
  <si>
    <t>SABOGAL</t>
  </si>
  <si>
    <t>ANGEL GONZALEZ GONZALEZ</t>
  </si>
  <si>
    <t>MARITZA SOLANO JIMENEZ</t>
  </si>
  <si>
    <t>Mª ISABEL HERRERA VASQUEZ</t>
  </si>
  <si>
    <t>DORIS GONZALEZ MURILLO</t>
  </si>
  <si>
    <t>ELVIS CARAVACA ESPINOZA</t>
  </si>
  <si>
    <t>ADONAY OVIEDO AGUERO</t>
  </si>
  <si>
    <t>EDUARDO ARIAS SALAS</t>
  </si>
  <si>
    <t>SANTA TERESA NORTE</t>
  </si>
  <si>
    <t>EL CACHITO</t>
  </si>
  <si>
    <t>GALLO PINTO</t>
  </si>
  <si>
    <t>SONIA MARIA HERNANDEZ VIQUEZ</t>
  </si>
  <si>
    <t>NELSON ALPIZAR ROJAS</t>
  </si>
  <si>
    <t>EDUARDO GUIDO GUIDO</t>
  </si>
  <si>
    <t>AGUAS NEGRAS</t>
  </si>
  <si>
    <t>MARIA DEL ROSARIO ROJAS UGALDE</t>
  </si>
  <si>
    <t>HENRY ANGULO CRUZ</t>
  </si>
  <si>
    <t>SAN HUMBERTO</t>
  </si>
  <si>
    <t>RON RON ABAJO</t>
  </si>
  <si>
    <t>ELADIA GOMEZ NARVAEZ</t>
  </si>
  <si>
    <t>JABONCILLO</t>
  </si>
  <si>
    <t>ALTO DE SAN JUAN</t>
  </si>
  <si>
    <t>LAURA MARIA GARRO MARTINEZ</t>
  </si>
  <si>
    <t>SANTA ROSA ARRIBA</t>
  </si>
  <si>
    <t>FREDDY MORA VARGAS</t>
  </si>
  <si>
    <t>BAJO LOS ANGELES</t>
  </si>
  <si>
    <t>HANNIA RUTH CHACON CHACON</t>
  </si>
  <si>
    <t>ROY CASTRO JIMENEZ</t>
  </si>
  <si>
    <t>BAJO LA TRINIDAD</t>
  </si>
  <si>
    <t>ARELLYS MONDRAGON VINDAS</t>
  </si>
  <si>
    <t>ARGENTINA GONGORA DE ROBERT</t>
  </si>
  <si>
    <t>VIRGEN DE SANTA JUANA</t>
  </si>
  <si>
    <t>SANTA JUANA</t>
  </si>
  <si>
    <t>LIGIA KAROL GUTIERREZ SOTO</t>
  </si>
  <si>
    <t>HAZEL CALDERON QUIROS</t>
  </si>
  <si>
    <t>HECTOR MONESTEL SOLANO</t>
  </si>
  <si>
    <t>VICTOR CAMPOS VALVERDE</t>
  </si>
  <si>
    <t>CARLOS JOAQUIN PERALTA ECHEVERRIA</t>
  </si>
  <si>
    <t>JUAN VAZQUEZ DE CORONADO</t>
  </si>
  <si>
    <t>TERESITA CUBERO MAROTO</t>
  </si>
  <si>
    <t>JESUS JIMENEZ</t>
  </si>
  <si>
    <t>CUESTA DE MORAS</t>
  </si>
  <si>
    <t>MARIA EUGENIA ACUÑA SEGURA</t>
  </si>
  <si>
    <t>JOSE MATARRITA CARRILLO</t>
  </si>
  <si>
    <t>NAPOLES</t>
  </si>
  <si>
    <t>PALMITAL SUR</t>
  </si>
  <si>
    <t>ALEXANDER MADRIGAL LEANDRO</t>
  </si>
  <si>
    <t>JACQUELINE ARAYA SERRANO</t>
  </si>
  <si>
    <t>SAN GUILLERMO</t>
  </si>
  <si>
    <t>MARIA JOSE MONGE NAVARRO</t>
  </si>
  <si>
    <t>REPUBLICA FRANCESA</t>
  </si>
  <si>
    <t>HERNAN AGUSTIN MORA GUTIERREZ</t>
  </si>
  <si>
    <t>BERNARDITA SALAS ARAYA</t>
  </si>
  <si>
    <t>CENTRAL DE TRES RIOS</t>
  </si>
  <si>
    <t>RODOLFO VALVERDE FUENTES</t>
  </si>
  <si>
    <t>ADOLFO JIMENEZ PORRAS</t>
  </si>
  <si>
    <t>JORGE FUENTES AZOFEIFA</t>
  </si>
  <si>
    <t>ANA IRIS ARIAS ARRIETA</t>
  </si>
  <si>
    <t>JOSE HIDALGO BRAVO</t>
  </si>
  <si>
    <t>FREDDY GONZALEZ JIMENEZ</t>
  </si>
  <si>
    <t>ALTO DE VARAS</t>
  </si>
  <si>
    <t>RICARDO NAJERA BRAVO</t>
  </si>
  <si>
    <t>LAURA ALVAREZ ALFARO</t>
  </si>
  <si>
    <t>SIKUA DITZÄ</t>
  </si>
  <si>
    <t>BEATRIZ VALVERDE QUIROS</t>
  </si>
  <si>
    <t>SHARABATA</t>
  </si>
  <si>
    <t>GERARDO VILLANUEVA ZUNIGA</t>
  </si>
  <si>
    <t>MARCELA SANCHES BOGANTES</t>
  </si>
  <si>
    <t>BAYEI</t>
  </si>
  <si>
    <t>GREIVIN DELGADO ZUNIGA</t>
  </si>
  <si>
    <t>JOSE A. VILLALOBOS SANCHEZ</t>
  </si>
  <si>
    <t>SARKLI</t>
  </si>
  <si>
    <t>CINDY CAMPOS HERNANDEZ</t>
  </si>
  <si>
    <t>BONILLA</t>
  </si>
  <si>
    <t>MAUREEN AGUILAR FONSECA</t>
  </si>
  <si>
    <t>EL SEIS</t>
  </si>
  <si>
    <t>CARLOS FERNANDEZ RAMIREZ</t>
  </si>
  <si>
    <t>GABRIELA ESTRADA QUIROS</t>
  </si>
  <si>
    <t>ANTONIO MARTINEZ CAMPOS</t>
  </si>
  <si>
    <t>BAYEIÑAK</t>
  </si>
  <si>
    <t>KSARIÑAK</t>
  </si>
  <si>
    <t>GABRIEL SALAZAR SALAZAR</t>
  </si>
  <si>
    <t>EL SOL</t>
  </si>
  <si>
    <t>LUIS DIEGO SOLANO RAMIREZ</t>
  </si>
  <si>
    <t>EL SITIO DE LAS ABRAS</t>
  </si>
  <si>
    <t>LA REUNION</t>
  </si>
  <si>
    <t>VERBENA NORTE</t>
  </si>
  <si>
    <t>YOLANDA</t>
  </si>
  <si>
    <t>ANA MENA ALVARADO</t>
  </si>
  <si>
    <t>LUIS FERNANDO ALVARADO ABARCA</t>
  </si>
  <si>
    <t>MATA DE GUINEO</t>
  </si>
  <si>
    <t>SONIA MENDEZ MENDEZ</t>
  </si>
  <si>
    <t>MURCIA</t>
  </si>
  <si>
    <t>JENARO BONILLA AGUILAR</t>
  </si>
  <si>
    <t>ALONSO MORA VALVERDE</t>
  </si>
  <si>
    <t>PACUARE</t>
  </si>
  <si>
    <t>MILENA AGUILAR CESPEDES</t>
  </si>
  <si>
    <t>EVELYN VELASQUEZ GALBAN</t>
  </si>
  <si>
    <t>ESMERALDA RODRIGUEZ QUIROS</t>
  </si>
  <si>
    <t>SANTA CRISTINA</t>
  </si>
  <si>
    <t>ALVARO ULLOA RODA</t>
  </si>
  <si>
    <t>MONICA RUIZ SEGURA</t>
  </si>
  <si>
    <t>EL VOLCAN</t>
  </si>
  <si>
    <t>MARTA SOLIS SEGURA</t>
  </si>
  <si>
    <t>BAJO PACUARE</t>
  </si>
  <si>
    <t>LAS VIRTUDES</t>
  </si>
  <si>
    <t>ROGER ZAMORA MESEN</t>
  </si>
  <si>
    <t>GILBERTO SOTO ALFARO</t>
  </si>
  <si>
    <t>ALFREDO MIRANDA GARCIA</t>
  </si>
  <si>
    <t>SONORA</t>
  </si>
  <si>
    <t>BOCA DE LA CEIBA</t>
  </si>
  <si>
    <t>REMOLINITOS</t>
  </si>
  <si>
    <t>CARLOS FELIX OBANDO FLORES</t>
  </si>
  <si>
    <t>LA DELIA</t>
  </si>
  <si>
    <t>HAZEL ARCE ZAMORA</t>
  </si>
  <si>
    <t>CONSERVATORIO DE CASTELLA</t>
  </si>
  <si>
    <t>LOURDES DE SACRAMENTO</t>
  </si>
  <si>
    <t>LA UNION DEL TORO</t>
  </si>
  <si>
    <t>HECTOR PORRAS VARELA</t>
  </si>
  <si>
    <t>BOCA DEL TORO</t>
  </si>
  <si>
    <t>SHERRY SANCHEZ ALVAREZ</t>
  </si>
  <si>
    <t>LA PLATANERA</t>
  </si>
  <si>
    <t>SANDRA OCONOR ZUNIGA</t>
  </si>
  <si>
    <t>EL GASPAR</t>
  </si>
  <si>
    <t>DAUBE ESPINOZA UGALDE</t>
  </si>
  <si>
    <t>LOS ANGELES DE LA VIRGEN</t>
  </si>
  <si>
    <t>ROSIBETH CHAVARRIA SANCHEZ</t>
  </si>
  <si>
    <t>LOS ANGELES DEL RIO</t>
  </si>
  <si>
    <t>LOS ARBOLITOS</t>
  </si>
  <si>
    <t>EMMA VALDIVIA OBANDO</t>
  </si>
  <si>
    <t>KARLA PEREIRA NAJERA</t>
  </si>
  <si>
    <t>BERNARDITA LOBO HERNANDEZ</t>
  </si>
  <si>
    <t>EL MUELLE</t>
  </si>
  <si>
    <t>GERARDO ALVARADO MONTOYA</t>
  </si>
  <si>
    <t>RAFAEL MOYA MURILLO</t>
  </si>
  <si>
    <t>ROXANA CASTRO LARA</t>
  </si>
  <si>
    <t>ARACELLY ROBLES AGUIRRE</t>
  </si>
  <si>
    <t>CINDY OVIEDO RODRIGUEZ</t>
  </si>
  <si>
    <t>ESTADOS UNIDOS DE AMÉRICA</t>
  </si>
  <si>
    <t>PEDRO MARIA BADILLA BOLAÑOS</t>
  </si>
  <si>
    <t>VIRGEN DEL SOCORRO</t>
  </si>
  <si>
    <t>FINCA SIETE</t>
  </si>
  <si>
    <t>JOSE WILLIAM PEREZ NAVARRO</t>
  </si>
  <si>
    <t>I.D.A. SAN RAMÓN</t>
  </si>
  <si>
    <t>ALBA OCAMPO ALVARADO</t>
  </si>
  <si>
    <t>I.D.A. BAGATZI</t>
  </si>
  <si>
    <t>HEINER A. CHEVEZ MAYORGA</t>
  </si>
  <si>
    <t>I.D.A. LAS PLAYITAS</t>
  </si>
  <si>
    <t>CUIPILAPA</t>
  </si>
  <si>
    <t>CARMEN ARAYA CANALES</t>
  </si>
  <si>
    <t>SERGIO SOTELA BORGES</t>
  </si>
  <si>
    <t>MAYRA MORA ALVARADO</t>
  </si>
  <si>
    <t>LOS ANDES</t>
  </si>
  <si>
    <t>IDIABEL QUESADA GUZMAN</t>
  </si>
  <si>
    <t>MARIA INES GARITA RODRIGUEZ</t>
  </si>
  <si>
    <t>SAN PEDRO DE MOGOTE</t>
  </si>
  <si>
    <t>ISABEL BROWN BROWN</t>
  </si>
  <si>
    <t>LAURA ELENA RUIZ CALDERA</t>
  </si>
  <si>
    <t>PUERTO JESUS</t>
  </si>
  <si>
    <t>MATAMBAS</t>
  </si>
  <si>
    <t>DENIA CORTES VILLAGRA</t>
  </si>
  <si>
    <t>CUESTA ROJA</t>
  </si>
  <si>
    <t>NOEMY MOLINA ROJAS</t>
  </si>
  <si>
    <t>CAIMITALITO</t>
  </si>
  <si>
    <t>PUERTO MORENO</t>
  </si>
  <si>
    <t>ALTOS DEL SOCORRO</t>
  </si>
  <si>
    <t>SEIDY LOPEZ MEDINA</t>
  </si>
  <si>
    <t>ARBOLITO</t>
  </si>
  <si>
    <t>MOROTE</t>
  </si>
  <si>
    <t>ROXANA CASTILLO TORUÑO</t>
  </si>
  <si>
    <t>FLOR MARIA MATARRITA ELIZONDO</t>
  </si>
  <si>
    <t>YESENIA PADILLA GALAGARZA</t>
  </si>
  <si>
    <t>LISETH VARGAS CAMPOS</t>
  </si>
  <si>
    <t>GRACE MARIA MENA QUIROS</t>
  </si>
  <si>
    <t>TORTUGUERO</t>
  </si>
  <si>
    <t>ANALIETH OBANDO LAWSON</t>
  </si>
  <si>
    <t>YAMIL ALVAREZ CABALCETA</t>
  </si>
  <si>
    <t>COLAS DE GALLO</t>
  </si>
  <si>
    <t>JESUS BALTODANO VARGAS</t>
  </si>
  <si>
    <t>MIRIAM SIBAJA BADILLA</t>
  </si>
  <si>
    <t>COROZALITO</t>
  </si>
  <si>
    <t>DANIEL RAMIREZ LOPEZ</t>
  </si>
  <si>
    <t>CORRAL DE PIEDRA</t>
  </si>
  <si>
    <t>BEATRIZ REYES REYES</t>
  </si>
  <si>
    <t>CERRO AZUL</t>
  </si>
  <si>
    <t>JUAN DE LEON</t>
  </si>
  <si>
    <t>LYDIA ORTEGA VIALES</t>
  </si>
  <si>
    <t>NOSARITA</t>
  </si>
  <si>
    <t>ESTERONES</t>
  </si>
  <si>
    <t>CAÑAL</t>
  </si>
  <si>
    <t>FRANCISCO VILLAREAL GUEVARA.</t>
  </si>
  <si>
    <t>EL FLOR</t>
  </si>
  <si>
    <t>MIGUEL ADOLFO MENDEZ BRIONES</t>
  </si>
  <si>
    <t>EL JOBO NORTE</t>
  </si>
  <si>
    <t>MADRE TERESA DE CALCUTA</t>
  </si>
  <si>
    <t>NUBIA MARCHENA VIALES</t>
  </si>
  <si>
    <t>GARCIMUÑOZ</t>
  </si>
  <si>
    <t>GUASTOMATAL</t>
  </si>
  <si>
    <t>JUNTAS DE NOSARA</t>
  </si>
  <si>
    <t>IGUANITA</t>
  </si>
  <si>
    <t>JOSE ELIEL NUÑEZ VILLEGAS</t>
  </si>
  <si>
    <t>GLENDA OBANDO VARGAS</t>
  </si>
  <si>
    <t>LA MONTAÑITA</t>
  </si>
  <si>
    <t>FANNY VILLALOBOS FAJARDO</t>
  </si>
  <si>
    <t>LAJAS DE QUIRIMAN</t>
  </si>
  <si>
    <t>JOSE GERARDO MOLINA GUTIERREZ</t>
  </si>
  <si>
    <t>LAS PAMPAS</t>
  </si>
  <si>
    <t>PUERTO SAN PABLO</t>
  </si>
  <si>
    <t>ROCIO BALTODANO BRENES</t>
  </si>
  <si>
    <t>OLENDIA MONTIEL GUTIERREZ</t>
  </si>
  <si>
    <t>MONTE GALAN</t>
  </si>
  <si>
    <t>NARANJALITO</t>
  </si>
  <si>
    <t>PILAS BLANCAS</t>
  </si>
  <si>
    <t>PITA RAYADA</t>
  </si>
  <si>
    <t>POLVAZALES</t>
  </si>
  <si>
    <t>FLORY GUTIERREZ GUEVARA</t>
  </si>
  <si>
    <t>PORTAL DE GARZA</t>
  </si>
  <si>
    <t>ALAN ADRIAN RUIZ BALTODANO</t>
  </si>
  <si>
    <t>POZO DE AGUA</t>
  </si>
  <si>
    <t>ROSE MARIE GUTIERREZ GUEVARA</t>
  </si>
  <si>
    <t>ODETTE BALTODANO VARGAS</t>
  </si>
  <si>
    <t>PUERTO HUMO</t>
  </si>
  <si>
    <t>QUEBRADA DE NANDO</t>
  </si>
  <si>
    <t>WILMAR GERARDO OBANDO MENDOZA</t>
  </si>
  <si>
    <t>JOSE MANUEL VILLAFUERTE ROMERO</t>
  </si>
  <si>
    <t>ANDRES BRICEÑO ACEVEDO</t>
  </si>
  <si>
    <t>CANJELITO</t>
  </si>
  <si>
    <t>RIO MONTAÑA</t>
  </si>
  <si>
    <t>FREDDY VILLARREAL RAMIREZ</t>
  </si>
  <si>
    <t>RUFINO CARRILLO TORRES</t>
  </si>
  <si>
    <t>RITA URIETA CARRILLO</t>
  </si>
  <si>
    <t>YESSENIA CRUZ CASTRO</t>
  </si>
  <si>
    <t>JAVIER SALAZAR MORA</t>
  </si>
  <si>
    <t>ELIAS AIZA RIOS</t>
  </si>
  <si>
    <t>MARIA ELISA CARRILLO ALEMAN</t>
  </si>
  <si>
    <t>DORIS SANCHEZ MIRANDA</t>
  </si>
  <si>
    <t>RODNY SOLORZANO AGUILAR</t>
  </si>
  <si>
    <t>JESSICA GARCIA CESPEDES</t>
  </si>
  <si>
    <t>GILBER SEQUEIRA ELIZONDO</t>
  </si>
  <si>
    <t>TACANI</t>
  </si>
  <si>
    <t>MAILITH BRICEÑO CRUZ</t>
  </si>
  <si>
    <t>CYNTHIA ODETH DIAZ TORUÑO</t>
  </si>
  <si>
    <t>CERRO EL CHOMPIPE</t>
  </si>
  <si>
    <t>DUNIA ALVARADO GONZALEZ</t>
  </si>
  <si>
    <t>ANABELLE MONTIEL MONTIEL</t>
  </si>
  <si>
    <t>RIO DE ORO</t>
  </si>
  <si>
    <t>RODIS ELIZONDO SALAZAR</t>
  </si>
  <si>
    <t>FULVIO ALVAREZ PRENDAS</t>
  </si>
  <si>
    <t>LA Y GRIEGA</t>
  </si>
  <si>
    <t>HEDERLY ANGULO JIMENEZ</t>
  </si>
  <si>
    <t>EDUARDO VILLARREAL LARA</t>
  </si>
  <si>
    <t>JAVIER ROSALES ROSALES</t>
  </si>
  <si>
    <t>LOS RANCHOS</t>
  </si>
  <si>
    <t>VISTALMAR</t>
  </si>
  <si>
    <t>LUIS FERNANDO CHAVES VASQUEZ</t>
  </si>
  <si>
    <t>CAÑAFISTULA</t>
  </si>
  <si>
    <t>JOSE PABLO CASTELLON ARIAS</t>
  </si>
  <si>
    <t>MATIAS DUARTE SOTELA</t>
  </si>
  <si>
    <t>DEIDA Mª ROMERO PIZARRO</t>
  </si>
  <si>
    <t>LINDEROS</t>
  </si>
  <si>
    <t>PLAYA JUNQUILLAL</t>
  </si>
  <si>
    <t>RIO SECO</t>
  </si>
  <si>
    <t>ANAYANCY AGUILAR BRICEÑO</t>
  </si>
  <si>
    <t>RIO TABACO</t>
  </si>
  <si>
    <t>JOSE RAIMUNDO CASTILLO TORUNO</t>
  </si>
  <si>
    <t>DIONISIO LEAL VALLEJOS</t>
  </si>
  <si>
    <t>ESPABELAR</t>
  </si>
  <si>
    <t>RAIMUNDO GUTIERREZ VILLAFUERTE</t>
  </si>
  <si>
    <t>ADRIAN GUTIERREZ GOMEZ</t>
  </si>
  <si>
    <t>JAZMINAL</t>
  </si>
  <si>
    <t>AZUCENA CASTILLO OBANDO</t>
  </si>
  <si>
    <t>JAVIER ENRIQUE GARCIA VALLEJO</t>
  </si>
  <si>
    <t>RIO CAÑAS VIEJO</t>
  </si>
  <si>
    <t>NUEVO COLON</t>
  </si>
  <si>
    <t>LUIS ALFREDO MENDOZA MENDOZA</t>
  </si>
  <si>
    <t>LUIS ZAPATA CERDAS</t>
  </si>
  <si>
    <t>SAN JOSE DE PINILLA</t>
  </si>
  <si>
    <t>JOSEFINA LOPEZ BONILLA</t>
  </si>
  <si>
    <t>CELIA PASTRANA GUTIERREZ</t>
  </si>
  <si>
    <t>EYLIN MARIELA PEREZ GARCIA</t>
  </si>
  <si>
    <t>ALTOS DE CEBADILLA</t>
  </si>
  <si>
    <t>VIEJO ARENAL</t>
  </si>
  <si>
    <t>LOS CEDROS</t>
  </si>
  <si>
    <t>I.D.A. ASENTAMIENTO NUEVO ARENAL</t>
  </si>
  <si>
    <t>MONSEÑOR LUIS LEIPOLD</t>
  </si>
  <si>
    <t>BLANCA NIEVES MEJIAS ARAYA</t>
  </si>
  <si>
    <t>EL NISPERO</t>
  </si>
  <si>
    <t>YUDANIA RUIZ MORENO</t>
  </si>
  <si>
    <t>HILDA RAMIREZ GARCIA</t>
  </si>
  <si>
    <t>BARRIO JESUS</t>
  </si>
  <si>
    <t>ANA GRACE HERNANDEZ CARRANZA</t>
  </si>
  <si>
    <t>RIO CHIQUITO</t>
  </si>
  <si>
    <t>RAIZAL</t>
  </si>
  <si>
    <t>CERRO SAN JOSE</t>
  </si>
  <si>
    <t>RUNIA CASTILLO MORALES</t>
  </si>
  <si>
    <t>SONIA REYES REYES</t>
  </si>
  <si>
    <t>MONTE LOS OLIVOS</t>
  </si>
  <si>
    <t>ELIZABETH JIMENEZ MORA</t>
  </si>
  <si>
    <t>CLARA LUISA RUIZ CARMONA</t>
  </si>
  <si>
    <t>FARID GOMEZ MATARRITA</t>
  </si>
  <si>
    <t>RANCHITOS</t>
  </si>
  <si>
    <t>LOS PATIOS</t>
  </si>
  <si>
    <t>PRISCILLA MARTINEZ BADILLA</t>
  </si>
  <si>
    <t>IDALIA MURILLO LOPEZ</t>
  </si>
  <si>
    <t>WALTER ALLAN MAJANO MORENO</t>
  </si>
  <si>
    <t>SANDIAL</t>
  </si>
  <si>
    <t>SOLANIA</t>
  </si>
  <si>
    <t>TRES HERMANOS</t>
  </si>
  <si>
    <t>YADIRA JIMENEZ CORRALES</t>
  </si>
  <si>
    <t>TURIN</t>
  </si>
  <si>
    <t>HIGUERILLAS</t>
  </si>
  <si>
    <t>RIOJALANDIA</t>
  </si>
  <si>
    <t>LA ABUELA</t>
  </si>
  <si>
    <t>DIEGO DE ARTIEDA CHIRINO</t>
  </si>
  <si>
    <t>ARANJUECITO</t>
  </si>
  <si>
    <t>IVETTE VASQUEZ ACEVEDO</t>
  </si>
  <si>
    <t>ISLA DE CEDROS</t>
  </si>
  <si>
    <t>RODRIGO SALAZAR ROJAS</t>
  </si>
  <si>
    <t>BAJOS DE ARIO</t>
  </si>
  <si>
    <t>BAJOS NEGROS</t>
  </si>
  <si>
    <t>WILLIS CORDERO JIMENEZ</t>
  </si>
  <si>
    <t>BRUSELAS</t>
  </si>
  <si>
    <t>ARTURO TORRES MARTINEZ</t>
  </si>
  <si>
    <t>MEYLIN ARROYO VASQUEZ</t>
  </si>
  <si>
    <t>ROLANDO FONSECA ELIZONDO</t>
  </si>
  <si>
    <t>MARIANELA CESPEDES MORA</t>
  </si>
  <si>
    <t>PUNTA CUCHILLO</t>
  </si>
  <si>
    <t>JOSE GABRIEL GARCIA MONTIEL</t>
  </si>
  <si>
    <t>I.D.A. EL BARON</t>
  </si>
  <si>
    <t>FERNANDEZ</t>
  </si>
  <si>
    <t>MARIA DEL CARMEN ALCOCER DIAZ</t>
  </si>
  <si>
    <t>SHIRLEY PATRICIA OBANDO RUIZ</t>
  </si>
  <si>
    <t>MESETAS ABAJO</t>
  </si>
  <si>
    <t>ANDREA VARELA CHAVES</t>
  </si>
  <si>
    <t>PABLO JESUS GONZALEZ ARROYO</t>
  </si>
  <si>
    <t>YORLENY FERNANDEZ CHAVES</t>
  </si>
  <si>
    <t>SANTA CLEMENCIA</t>
  </si>
  <si>
    <t>MARISOL VARGAS ELIZONDO</t>
  </si>
  <si>
    <t>DELIA URBINA DE GUEVARA</t>
  </si>
  <si>
    <t>DIONEL MENDEZ SALAZAR</t>
  </si>
  <si>
    <t>EL BRILLANTE</t>
  </si>
  <si>
    <t>EL COTO</t>
  </si>
  <si>
    <t>ALEIDA ROSALES VALENCIA</t>
  </si>
  <si>
    <t>MERCEDES CASTILLO CAMACHO</t>
  </si>
  <si>
    <t>GIGANTE</t>
  </si>
  <si>
    <t>GREGORIO PRENDAS MONTERO</t>
  </si>
  <si>
    <t>JUAN RAFAEL JIMENEZ GRANADOS</t>
  </si>
  <si>
    <t>LA FRESCA</t>
  </si>
  <si>
    <t>LA ILUSION</t>
  </si>
  <si>
    <t>JEANNETTE CASTRO AVILA</t>
  </si>
  <si>
    <t>ANA YANCY VILLALOBOS GONZALEZ</t>
  </si>
  <si>
    <t>LAS VENTANAS</t>
  </si>
  <si>
    <t>EUGENIA ALVAREZ VALLEJO</t>
  </si>
  <si>
    <t>MARATON</t>
  </si>
  <si>
    <t>COCOROCAS</t>
  </si>
  <si>
    <t>OLIVA MORA VEGA</t>
  </si>
  <si>
    <t>EUGENIA ESCALANTE MONTERO</t>
  </si>
  <si>
    <t>SABANA BONITA</t>
  </si>
  <si>
    <t>ROXANA CORELLA ULATE</t>
  </si>
  <si>
    <t>SAN MARTIN SUR</t>
  </si>
  <si>
    <t>ROSA MARIA GUTIERREZ ZUÑIGA</t>
  </si>
  <si>
    <t>JACKELINE BADILLA ELIZONDO</t>
  </si>
  <si>
    <t>LAURA DANIELA SIRIAS CORTES</t>
  </si>
  <si>
    <t>TAJO ALTO</t>
  </si>
  <si>
    <t>ZAGALA VIEJA</t>
  </si>
  <si>
    <t>ZAGALA NUEVA</t>
  </si>
  <si>
    <t>ALTOS DEL BRUJO</t>
  </si>
  <si>
    <t>ALTOS DE KM. 83</t>
  </si>
  <si>
    <t>JUAN MANUEL ROSALES SEGURA</t>
  </si>
  <si>
    <t>BOCA GUARUMAL</t>
  </si>
  <si>
    <t>ALTO LOS MOGOS</t>
  </si>
  <si>
    <t>IVANNIA JIMENEZ PORRAS</t>
  </si>
  <si>
    <t>VILLA ROMA</t>
  </si>
  <si>
    <t>YESENIA SEGURA ARROYO</t>
  </si>
  <si>
    <t>GILBERTO GUEVARA VENEGAS</t>
  </si>
  <si>
    <t>LUIS CARLOS ESPINOZA GONZÁLEZ</t>
  </si>
  <si>
    <t>VALLE LOS CEDROS</t>
  </si>
  <si>
    <t>BAJOS DE LIMONCITO</t>
  </si>
  <si>
    <t>AJUNTADERAS</t>
  </si>
  <si>
    <t>GERARDO REYES GÓMEZ SOLERA</t>
  </si>
  <si>
    <t>PUEBLO DE DIOS</t>
  </si>
  <si>
    <t>KOGOKEAIBTA</t>
  </si>
  <si>
    <t>LA HIERBA</t>
  </si>
  <si>
    <t>BALSAR</t>
  </si>
  <si>
    <t>ANGELA OSORNO CAMACHO</t>
  </si>
  <si>
    <t>ELIZABETH DARCE DELGADO</t>
  </si>
  <si>
    <t>PUNTA VANEGAS</t>
  </si>
  <si>
    <t>CUERVITO</t>
  </si>
  <si>
    <t>KOGORIBTDA</t>
  </si>
  <si>
    <t>DENIS BEJARANO ATENCIO</t>
  </si>
  <si>
    <t>CAÑA BLANCA</t>
  </si>
  <si>
    <t>LINETH GONZALEZ MORA</t>
  </si>
  <si>
    <t>ALTO MONTERREY</t>
  </si>
  <si>
    <t>RANDALL MAROTO LEAL</t>
  </si>
  <si>
    <t>LA JUANITA</t>
  </si>
  <si>
    <t>COTO SUR</t>
  </si>
  <si>
    <t>ENILDA MORAGA TORUÑO</t>
  </si>
  <si>
    <t>ESTEBAN VENEGAS NAVARRO</t>
  </si>
  <si>
    <t>QUEBRADA LA TARDE</t>
  </si>
  <si>
    <t>CAMPO DOS Y MEDIO</t>
  </si>
  <si>
    <t>CARACOL NORTE</t>
  </si>
  <si>
    <t>XINIA PICADO CABALLERO</t>
  </si>
  <si>
    <t>GUAYABI</t>
  </si>
  <si>
    <t>CARLOS LUIS CANALES ZAPATA</t>
  </si>
  <si>
    <t>CLAUDIA VINDAS QUESADA</t>
  </si>
  <si>
    <t>CACORAGUA</t>
  </si>
  <si>
    <t>CARIARE</t>
  </si>
  <si>
    <t>ESTERO GUERRA</t>
  </si>
  <si>
    <t>RAFAEL EDUARDO BARBOZA FALLAS</t>
  </si>
  <si>
    <t>SANDRA VELA ARIAS</t>
  </si>
  <si>
    <t>LOS CASTAÑOS</t>
  </si>
  <si>
    <t>AGUAS FRESCAS</t>
  </si>
  <si>
    <t>NIBIRIBOTDA</t>
  </si>
  <si>
    <t>CHOCUACO</t>
  </si>
  <si>
    <t>WILFRIDO JIMÉNEZ LEIVA</t>
  </si>
  <si>
    <t>VERONICA CASTRO VALVERDE</t>
  </si>
  <si>
    <t>VISTA DE TÉRRABA</t>
  </si>
  <si>
    <t>DEIFILIA LEAL HENRIQUEZ</t>
  </si>
  <si>
    <t>LA FLOR DEL ROBLE</t>
  </si>
  <si>
    <t>GRACE VILLALOBOS OVARES</t>
  </si>
  <si>
    <t>EL REFUGIO</t>
  </si>
  <si>
    <t>ALLAN ARTURO HERNANDEZ MENDEZ</t>
  </si>
  <si>
    <t>COQUITO</t>
  </si>
  <si>
    <t>ELIOTH CAMPOS ROMERO</t>
  </si>
  <si>
    <t>KAROL LETICIA BARRANTES SOTO</t>
  </si>
  <si>
    <t>LA MANCHURIA</t>
  </si>
  <si>
    <t>LA PEÑA</t>
  </si>
  <si>
    <t>BAHíA CHAL</t>
  </si>
  <si>
    <t>SILVANA CARBALLO CHACÓN</t>
  </si>
  <si>
    <t>RIYITO</t>
  </si>
  <si>
    <t>LOURDES MENDEZ FERNANDEZ</t>
  </si>
  <si>
    <t>LAS TRENZAS</t>
  </si>
  <si>
    <t>FINCA JALACA</t>
  </si>
  <si>
    <t>OLGA RUBI CHAVARRIA</t>
  </si>
  <si>
    <t>POTREROS DE SIERPE</t>
  </si>
  <si>
    <t>I.D.A. ALTO DE SAN JUAN</t>
  </si>
  <si>
    <t>MARÍA CRISTINA JIMÉNEZ LÓPEZ</t>
  </si>
  <si>
    <t>NUEVA ZELANDIA</t>
  </si>
  <si>
    <t>LA CHACARITA</t>
  </si>
  <si>
    <t>NIELSEN JUÁREZ ROSALES</t>
  </si>
  <si>
    <t>COYOCHE</t>
  </si>
  <si>
    <t>JORGE LUIS MENDOZA ESPINOZA</t>
  </si>
  <si>
    <t>ESTRELLA DEL SUR</t>
  </si>
  <si>
    <t>EMILIO BEITA OCONITRILLO</t>
  </si>
  <si>
    <t>TIGRITO</t>
  </si>
  <si>
    <t>CANGREJO VERDE</t>
  </si>
  <si>
    <t>SÁBALO DE SIERPE</t>
  </si>
  <si>
    <t>SABALO</t>
  </si>
  <si>
    <t>LUIS ALBERTO SOTO SANABRIA</t>
  </si>
  <si>
    <t>SANTIAGO ALANIS BENDAÑA</t>
  </si>
  <si>
    <t>JOSE MANUEL BLANCO JIMENEZ</t>
  </si>
  <si>
    <t>I.D.A. GUADALUPE</t>
  </si>
  <si>
    <t>XINIA MATARRITA MATARRITA</t>
  </si>
  <si>
    <t>FINCA DOCE</t>
  </si>
  <si>
    <t>DORIS ACEVEDO MÁRQUEZ</t>
  </si>
  <si>
    <t>COTO 56-57</t>
  </si>
  <si>
    <t>MARISOL ESQUIVEL CHINCHILLA</t>
  </si>
  <si>
    <t>COTO 44</t>
  </si>
  <si>
    <t>YAMILETH MEZA VALVERDE</t>
  </si>
  <si>
    <t>TORRE ALTA</t>
  </si>
  <si>
    <t>KAY RIGOBERTO MONTES  GARCIA</t>
  </si>
  <si>
    <t>GINETTE MONTES MARCHENA</t>
  </si>
  <si>
    <t>I.D.A. AGROINDUSTRIAL</t>
  </si>
  <si>
    <t>NIDIA ZAPATA PIZARRO</t>
  </si>
  <si>
    <t>ALMIRANTE</t>
  </si>
  <si>
    <t>ERICK MURILLO CARMONA</t>
  </si>
  <si>
    <t>PLAYA CACAO</t>
  </si>
  <si>
    <t>IGNACIO ZELAYA ZELAYA</t>
  </si>
  <si>
    <t>HARVERY CHAVARRIA ZUÑIGA</t>
  </si>
  <si>
    <t>FILA NARANJO</t>
  </si>
  <si>
    <t>RUTH MARY HIDALGO PORRAS</t>
  </si>
  <si>
    <t>ESTERO REAL</t>
  </si>
  <si>
    <t>YAZMINA SANCHEZ CHAVERRI</t>
  </si>
  <si>
    <t>LAS VEGUITAS</t>
  </si>
  <si>
    <t>RINCON DE OSA</t>
  </si>
  <si>
    <t>PUESTO LA PLAYA</t>
  </si>
  <si>
    <t>COTO 49</t>
  </si>
  <si>
    <t>ALTOS DE BONILLA</t>
  </si>
  <si>
    <t>TROCHA LOS CEIBOS</t>
  </si>
  <si>
    <t>KATTIA THOMAS EDUARDS</t>
  </si>
  <si>
    <t>LA JOSEFINA</t>
  </si>
  <si>
    <t>ADRITH GUIDO CHAVARRIA</t>
  </si>
  <si>
    <t>PATIÑO</t>
  </si>
  <si>
    <t>ALTOS KACHABLI</t>
  </si>
  <si>
    <t>BARRA DE PACUARE</t>
  </si>
  <si>
    <t>JORGE ARRIETA VALDERRAMOS</t>
  </si>
  <si>
    <t>KATUIR</t>
  </si>
  <si>
    <t>JAVIER BRENES BRENES</t>
  </si>
  <si>
    <t>LA CATALINA</t>
  </si>
  <si>
    <t>HENRY FERNANDEZ MARTINEZ</t>
  </si>
  <si>
    <t>SONIA ABRAHAMS NUÑEZ</t>
  </si>
  <si>
    <t>SEIS AMIGOS</t>
  </si>
  <si>
    <t>COLONIA PURISCALEÑA</t>
  </si>
  <si>
    <t>MARITZA GAITAN GARCIA</t>
  </si>
  <si>
    <t>CASORLA</t>
  </si>
  <si>
    <t>PALESTINA DE ZENT</t>
  </si>
  <si>
    <t>SIBUJÚ</t>
  </si>
  <si>
    <t>JULIO RIVAS SELLES</t>
  </si>
  <si>
    <t>CELINA</t>
  </si>
  <si>
    <t>RIO VICTORIA</t>
  </si>
  <si>
    <t>DENDRA DRUMMONDS WHINTER</t>
  </si>
  <si>
    <t>KATTIA GUISELLE MORALES REYES</t>
  </si>
  <si>
    <t>IRIS RIOS HIDALGO</t>
  </si>
  <si>
    <t>IVAN SOLANO LOPEZ</t>
  </si>
  <si>
    <t>JAIRO MARÍN BUITRAGO</t>
  </si>
  <si>
    <t>DINDIRI</t>
  </si>
  <si>
    <t>TUBA CREEK #1</t>
  </si>
  <si>
    <t>JACQUELINE FORBES SHAW</t>
  </si>
  <si>
    <t>EL TREBOL</t>
  </si>
  <si>
    <t>ELINEY MARCHENA BUSTOS</t>
  </si>
  <si>
    <t>AKBERIE</t>
  </si>
  <si>
    <t>SANTOS CHÁVES VEGA</t>
  </si>
  <si>
    <t>ANGELITA LOPEZ TAPIA</t>
  </si>
  <si>
    <t>CAÑO BLANCO</t>
  </si>
  <si>
    <t>EMEL REYES GARCIA</t>
  </si>
  <si>
    <t>JARVI GOMEZ PEREZ</t>
  </si>
  <si>
    <t>MATA DE LIMON</t>
  </si>
  <si>
    <t>KËKÖLDI</t>
  </si>
  <si>
    <t>MANUEL LÓPEZ CORTÉS</t>
  </si>
  <si>
    <t>UNION RIO PEJE</t>
  </si>
  <si>
    <t>OSCAR MELENDEZ MELENDEZ</t>
  </si>
  <si>
    <t>SAN CECILIO</t>
  </si>
  <si>
    <t>KRISTIAN REYES WEIN</t>
  </si>
  <si>
    <t>MELIDA BROOKS JOHNSON</t>
  </si>
  <si>
    <t>LA PASCUA</t>
  </si>
  <si>
    <t>ROLANDO BALLESTEROS UMAÑA</t>
  </si>
  <si>
    <t>SAN ISIDRO DE FLORIDA</t>
  </si>
  <si>
    <t>DANIEL BALLESTERO UMAÑA</t>
  </si>
  <si>
    <t>ADA LUZ CHAVES CHAVES</t>
  </si>
  <si>
    <t>ROSA I. GUTIEREZ ABARCA</t>
  </si>
  <si>
    <t>LIDER WESTFALIA</t>
  </si>
  <si>
    <t>LA UNION RIO PERLA</t>
  </si>
  <si>
    <t>BREYSI ARROLIGA LOPEZ</t>
  </si>
  <si>
    <t>SHUABB</t>
  </si>
  <si>
    <t>MILTON ROSALES ROSALES</t>
  </si>
  <si>
    <t>ZURQUÍ</t>
  </si>
  <si>
    <t>TÁMARA</t>
  </si>
  <si>
    <t>LAS BRISAS TORO AMARILLO</t>
  </si>
  <si>
    <t>LAS BRISAS DEL RÍO BLANCO</t>
  </si>
  <si>
    <t>RÍO SARDINAS</t>
  </si>
  <si>
    <t>MARIO SOLÓRZANO GUEVARA</t>
  </si>
  <si>
    <t>GERARDO DIAZ DIAZ</t>
  </si>
  <si>
    <t>DENIA VALVERDE SANDERS</t>
  </si>
  <si>
    <t>DELTA</t>
  </si>
  <si>
    <t>SARA MARTINEZ RODRIGUEZ</t>
  </si>
  <si>
    <t>ADELITA NÚÑEZ MURILLO</t>
  </si>
  <si>
    <t>POCOCÍ</t>
  </si>
  <si>
    <t>DEIVI TELLES JIMENEZ</t>
  </si>
  <si>
    <t>BOCA DEL RÍO SILENCIO</t>
  </si>
  <si>
    <t>CENTRAL DE GUÁPILES</t>
  </si>
  <si>
    <t>MARIBEL MONTIEL GARCIA</t>
  </si>
  <si>
    <t>NELSON GODINEZ HIDALGO</t>
  </si>
  <si>
    <t>EL SOTA</t>
  </si>
  <si>
    <t>VICTOR HUGO GOMEZ GARCIA</t>
  </si>
  <si>
    <t>COOPEMALANGA</t>
  </si>
  <si>
    <t>LA SIRENA</t>
  </si>
  <si>
    <t>BARBUDAL</t>
  </si>
  <si>
    <t>GRACE AGUILAR CHINCHILLA</t>
  </si>
  <si>
    <t>CERROS ARRIBA</t>
  </si>
  <si>
    <t>CUARROS</t>
  </si>
  <si>
    <t>EDUARDO ANTONIO ARIAS ARIAS</t>
  </si>
  <si>
    <t>RUTH XINIA TORRES GODINEZ</t>
  </si>
  <si>
    <t>ESTERILLOS OESTE</t>
  </si>
  <si>
    <t>MARITZA MORERA CALDERON</t>
  </si>
  <si>
    <t>EL SUKIA</t>
  </si>
  <si>
    <t>DOS BOCAS</t>
  </si>
  <si>
    <t>ANA YENSI QUIROS PEREZ</t>
  </si>
  <si>
    <t>ESTRELLA MORA NUÑEZ</t>
  </si>
  <si>
    <t>EL PASITO</t>
  </si>
  <si>
    <t>EL REY</t>
  </si>
  <si>
    <t>FINCA NICOYA</t>
  </si>
  <si>
    <t>ISLA PALO SECO</t>
  </si>
  <si>
    <t>DOUGLAS SANCHEZ JIMENEZ</t>
  </si>
  <si>
    <t>LA CHIRRACA</t>
  </si>
  <si>
    <t>LA GALLEGA</t>
  </si>
  <si>
    <t>MARIA SUSANA VARGAS GUTIERREZ</t>
  </si>
  <si>
    <t>LA LOMA</t>
  </si>
  <si>
    <t>MIREYA BRENES NUÑEZ</t>
  </si>
  <si>
    <t>JEANNETTE ARIAS JIMENEZ</t>
  </si>
  <si>
    <t>PIRRIS</t>
  </si>
  <si>
    <t>DIMAS JIMENEZ ROJAS</t>
  </si>
  <si>
    <t>POCHOTAL</t>
  </si>
  <si>
    <t>CRISTHIAN DIAZ ESPINOZA</t>
  </si>
  <si>
    <t>MARIA EUGENIA VINDAS MENDEZ</t>
  </si>
  <si>
    <t>FRANCISCO JOSE VARGAS GUERRERO</t>
  </si>
  <si>
    <t>FINCA MONA</t>
  </si>
  <si>
    <t>GERARDO CERDAS QUESADA</t>
  </si>
  <si>
    <t>MINOR MENDOZA CABALCETA</t>
  </si>
  <si>
    <t>SARDINAL SUR</t>
  </si>
  <si>
    <t>YAHEL GONZALEZ CORTES</t>
  </si>
  <si>
    <t>CAPULIN</t>
  </si>
  <si>
    <t>Mª TERESA AGUILAR RODRIGUEZ</t>
  </si>
  <si>
    <t>QUEBRADA ARROYO</t>
  </si>
  <si>
    <t>ADRIAN VILA FERNANDEZ</t>
  </si>
  <si>
    <t>FINCA ANITA</t>
  </si>
  <si>
    <t>LUIS MARIANO ROJAS BADILLA</t>
  </si>
  <si>
    <t>YESENIA REYES CORTES</t>
  </si>
  <si>
    <t>EL NEGRO</t>
  </si>
  <si>
    <t>LA RESERVA</t>
  </si>
  <si>
    <t>ADONAY MATARRITA MENDOZA</t>
  </si>
  <si>
    <t>TUJANKIR # 2</t>
  </si>
  <si>
    <t>GUSTAVO CHAVARRIA SERRANO</t>
  </si>
  <si>
    <t>COSTA ANA</t>
  </si>
  <si>
    <t>ARGENDORA</t>
  </si>
  <si>
    <t>LUIS ALEJANDRO APONTE QUIROS</t>
  </si>
  <si>
    <t>CAÑO RITO</t>
  </si>
  <si>
    <t>ENID SALAZAR CASTRO</t>
  </si>
  <si>
    <t>LAS GARZAS</t>
  </si>
  <si>
    <t>NIDYA CERDAS ROMERO</t>
  </si>
  <si>
    <t>LLANO BONITO #2</t>
  </si>
  <si>
    <t>FLOR MARTINEZ SALGADO</t>
  </si>
  <si>
    <t>MARIBEL MORAGA ESPINALES</t>
  </si>
  <si>
    <t>MONICO</t>
  </si>
  <si>
    <t>ANA VICTORIA ZAMORA JIMENEZ</t>
  </si>
  <si>
    <t>GUACALITO</t>
  </si>
  <si>
    <t>MARJORIE ALFARO MURILLO</t>
  </si>
  <si>
    <t>CAMPO VERDE</t>
  </si>
  <si>
    <t>I.D.A. SAN JOSE</t>
  </si>
  <si>
    <t>MAYELA PARRALES MEDINA</t>
  </si>
  <si>
    <t>I.D.A. LA JABALINA</t>
  </si>
  <si>
    <t>LIZBETH NAVARRETE RODRIGUEZ</t>
  </si>
  <si>
    <t>SUAMPITO</t>
  </si>
  <si>
    <t>FLORIBETH RAMIREZ GARCIA</t>
  </si>
  <si>
    <t>CIRIACO CALDERON PEÑA</t>
  </si>
  <si>
    <t>ELEVINIA PICHARDO VILLEGAS</t>
  </si>
  <si>
    <t>JENARO OCAMPO ESTRADA</t>
  </si>
  <si>
    <t>BELICE</t>
  </si>
  <si>
    <t>LA CABAÑA</t>
  </si>
  <si>
    <t>YETTY VILLALOBOS MURILLO</t>
  </si>
  <si>
    <t>CRISTER GUADAMUZ RODRIGUEZ</t>
  </si>
  <si>
    <t>EL ENCUENTRO</t>
  </si>
  <si>
    <t>MERCEDES BALTODANO OROZCO</t>
  </si>
  <si>
    <t>JUAN ENRIQUE PESTALOZZI</t>
  </si>
  <si>
    <t>XINIA PATRICIA VARGAS CORRALES</t>
  </si>
  <si>
    <t>EL PITAL</t>
  </si>
  <si>
    <t>NAVAJUELAR</t>
  </si>
  <si>
    <t>ODILIE CHAVARRIA BLANCO</t>
  </si>
  <si>
    <t>BAHAMAS</t>
  </si>
  <si>
    <t>RODOLFO MORALES ALEMAN</t>
  </si>
  <si>
    <t>TULËSI</t>
  </si>
  <si>
    <t>CARLOS MADRIZ REYES</t>
  </si>
  <si>
    <t>SHINABLA</t>
  </si>
  <si>
    <t>ROJOMACA</t>
  </si>
  <si>
    <t>ESTRELLA UGALDE PANIAGUA</t>
  </si>
  <si>
    <t>RIO MAGDALENA</t>
  </si>
  <si>
    <t>JOSE OSLEY BRICEÑO MENDOZA</t>
  </si>
  <si>
    <t>VICTOR ANCHIA ROJAS</t>
  </si>
  <si>
    <t>LA PLAZA</t>
  </si>
  <si>
    <t>OLGA CASCANTE ORTEGA</t>
  </si>
  <si>
    <t>BALLENA</t>
  </si>
  <si>
    <t>MARITZA SOTELA DUARTE</t>
  </si>
  <si>
    <t>ALTO URÉN</t>
  </si>
  <si>
    <t>OROCHICO</t>
  </si>
  <si>
    <t>BAJO BLEY</t>
  </si>
  <si>
    <t>MARIA DEL SOCORRO VILLARREAL M</t>
  </si>
  <si>
    <t>NUEVO SANTO DOMINGO</t>
  </si>
  <si>
    <t>LIGIA ARAYA UMAÑA</t>
  </si>
  <si>
    <t>BARBADOS</t>
  </si>
  <si>
    <t>ARELLYS MENDEZ MURILLO</t>
  </si>
  <si>
    <t>SARDINA</t>
  </si>
  <si>
    <t>ALLEN BRENES MENDOZA</t>
  </si>
  <si>
    <t>ESCOCIA</t>
  </si>
  <si>
    <t>MACADAMIA</t>
  </si>
  <si>
    <t>GEOVANNI HIDALGO GARBANZO</t>
  </si>
  <si>
    <t>TSIPIRI ÑAK</t>
  </si>
  <si>
    <t>NIMARI TÄWÄ</t>
  </si>
  <si>
    <t>KARKO</t>
  </si>
  <si>
    <t>RANDALL LEON CHAVARRIA</t>
  </si>
  <si>
    <t>YÖLDI KICHA</t>
  </si>
  <si>
    <t>SHORDI</t>
  </si>
  <si>
    <t>BELARMINO LOPEZ VARGAS</t>
  </si>
  <si>
    <t>SHIKIARI TÄWÄ</t>
  </si>
  <si>
    <t>ALONSO LIZANO MORA</t>
  </si>
  <si>
    <t>CALIENTA TIGRA</t>
  </si>
  <si>
    <t>CRUZ MORALES LEIVA</t>
  </si>
  <si>
    <t>SONIA MARIN MORA</t>
  </si>
  <si>
    <t>EL GUAPOTE</t>
  </si>
  <si>
    <t>OROCU</t>
  </si>
  <si>
    <t>DOS RAMAS</t>
  </si>
  <si>
    <t>SAN JUAN DE DIOS HIGUITO</t>
  </si>
  <si>
    <t>SEIDY VILLALOBOS PORRAS</t>
  </si>
  <si>
    <t>LIMONCITO DE CUTRIS</t>
  </si>
  <si>
    <t>LAUREN BLANCO SALAZAR</t>
  </si>
  <si>
    <t>BRIS</t>
  </si>
  <si>
    <t>MARTA MORALES MENDEZ</t>
  </si>
  <si>
    <t>SIPAR</t>
  </si>
  <si>
    <t>QUEBRADAS ARRIBA</t>
  </si>
  <si>
    <t>DURIÑAK</t>
  </si>
  <si>
    <t>LOS PLANCITOS</t>
  </si>
  <si>
    <t>CEDRAL ARRIBA</t>
  </si>
  <si>
    <t>GERARDO BALTODANO GUTIERREZ</t>
  </si>
  <si>
    <t>UKA TIPËY</t>
  </si>
  <si>
    <t>MARIANO CORDERO</t>
  </si>
  <si>
    <t>JAMEIKÄRI YOKSORO</t>
  </si>
  <si>
    <t>ROSMERY CESPEDES FERNANDEZ</t>
  </si>
  <si>
    <t>AUREY LEON FERNANDEZ</t>
  </si>
  <si>
    <t>MARIA RAFFOLS</t>
  </si>
  <si>
    <t>ROLANDO ESPINOZA ENRIQUEZ</t>
  </si>
  <si>
    <t>SECTOR BARRANTES</t>
  </si>
  <si>
    <t>ANA GROSS ESCAMILLA</t>
  </si>
  <si>
    <t>TKAK-RI</t>
  </si>
  <si>
    <t>FLOR VILLALOBOS OVARES</t>
  </si>
  <si>
    <t>TSIÖBATA</t>
  </si>
  <si>
    <t>BUKERI</t>
  </si>
  <si>
    <t>TSIRBÄKLÄ</t>
  </si>
  <si>
    <t>TKANYÄKÄ</t>
  </si>
  <si>
    <t>ALTO COÉN</t>
  </si>
  <si>
    <t>ELVIS ROMERO GARCÍA</t>
  </si>
  <si>
    <t>JAKKJUABATA</t>
  </si>
  <si>
    <t>JAMO</t>
  </si>
  <si>
    <t>MONTE LIRIO</t>
  </si>
  <si>
    <t>ELIAS GARCIA MENDOZA</t>
  </si>
  <si>
    <t>EL ESTABLO</t>
  </si>
  <si>
    <t>KATTIA ORIAS ALVARADO</t>
  </si>
  <si>
    <t>EL PARAÍSO</t>
  </si>
  <si>
    <t>ANDY CARRANZA PORRAS</t>
  </si>
  <si>
    <t>LAS ROSAS</t>
  </si>
  <si>
    <t>SUËBATA</t>
  </si>
  <si>
    <t>ELIAS TORRES ORTIZ</t>
  </si>
  <si>
    <t>KJALARI</t>
  </si>
  <si>
    <t>DUSIRIÑAK</t>
  </si>
  <si>
    <t>LAGUNAS DE BARÚ</t>
  </si>
  <si>
    <t>JAKUE</t>
  </si>
  <si>
    <t>MOLOTUBTA</t>
  </si>
  <si>
    <t>JORGE ROSSI CHAVARRIA</t>
  </si>
  <si>
    <t>PUNTA DE LANZA</t>
  </si>
  <si>
    <t>LOURDES PINO AGUILAR</t>
  </si>
  <si>
    <t>JAMARI TÄWÄ</t>
  </si>
  <si>
    <t>REYNER PAEZ FERNANDEZ</t>
  </si>
  <si>
    <t>TOLOK KICHA</t>
  </si>
  <si>
    <t>JEUDY SEGURA GARRO</t>
  </si>
  <si>
    <t>MARIARIBUTA</t>
  </si>
  <si>
    <t>RIGOBERTO ESPINOZA MORALES</t>
  </si>
  <si>
    <t>ALFONSO RAMIREZ BRENES</t>
  </si>
  <si>
    <t>BAJO DE MOLLEJONES</t>
  </si>
  <si>
    <t>OROCHICO 2</t>
  </si>
  <si>
    <t>ÑORIBATA</t>
  </si>
  <si>
    <t>ALTO KATSI</t>
  </si>
  <si>
    <t>COLINAS DEL ESTE</t>
  </si>
  <si>
    <t>MOI</t>
  </si>
  <si>
    <t>CHORRERAS</t>
  </si>
  <si>
    <t>KABERI</t>
  </si>
  <si>
    <t>DUERI</t>
  </si>
  <si>
    <t>ERIC MORALES FERNANDEZ</t>
  </si>
  <si>
    <t>SULAJU</t>
  </si>
  <si>
    <t>TAKLAK YAKA</t>
  </si>
  <si>
    <t>ULUJERIÑAK</t>
  </si>
  <si>
    <t>REINALDO SEGURA GARCIA</t>
  </si>
  <si>
    <t>CHRISTIAN SOLANO SANCHEZ</t>
  </si>
  <si>
    <t>KONOBATA</t>
  </si>
  <si>
    <t>ARISTIDES MAYORGA ROJAS</t>
  </si>
  <si>
    <t>BOCA BRAVA</t>
  </si>
  <si>
    <t>EMANUEL VARGAS JIMENEZ</t>
  </si>
  <si>
    <t>SHIRLENY TORRES ORTÍZ</t>
  </si>
  <si>
    <t>CARMEN FIGUEROA ZUÑIGA</t>
  </si>
  <si>
    <t>ALTO PALMERA</t>
  </si>
  <si>
    <t>PALENQUE EL SOL</t>
  </si>
  <si>
    <t>POSADA DE BELEN</t>
  </si>
  <si>
    <t>LUIS CASCANTE FERNANDEZ</t>
  </si>
  <si>
    <t>SELENIA ARIAS CASTRO</t>
  </si>
  <si>
    <t>BAKÖM DI</t>
  </si>
  <si>
    <t>JENNY ORTÍZ FIGUEROA</t>
  </si>
  <si>
    <t>KUNABRI</t>
  </si>
  <si>
    <t>ARROZ ITÄRÍ</t>
  </si>
  <si>
    <t>BAJO COHEN</t>
  </si>
  <si>
    <t>NIMARI</t>
  </si>
  <si>
    <t>BAJO BLEY SUR</t>
  </si>
  <si>
    <t>BISÖLA</t>
  </si>
  <si>
    <t>JÄBËJUKTÖ</t>
  </si>
  <si>
    <t>FARLIN D. ZÚÑIGA HIDALGO</t>
  </si>
  <si>
    <t>DÜCHIRIBATA</t>
  </si>
  <si>
    <t>JOSÉ HURTADO JIMÉNEZ</t>
  </si>
  <si>
    <t>BLEITÖ</t>
  </si>
  <si>
    <t>JÄKTÖKÖLO</t>
  </si>
  <si>
    <t>KOWA</t>
  </si>
  <si>
    <t>DUCHARI</t>
  </si>
  <si>
    <t>TAMIJU</t>
  </si>
  <si>
    <t>RENE LEIVA GONZALEZ</t>
  </si>
  <si>
    <t>JUITÖ</t>
  </si>
  <si>
    <t>LEOPOLDO GARCIA SALAZAR</t>
  </si>
  <si>
    <t>KSARABATA</t>
  </si>
  <si>
    <t>PALMITAS II</t>
  </si>
  <si>
    <t>PROGRESO</t>
  </si>
  <si>
    <t>TSINI KICHA</t>
  </si>
  <si>
    <t>TOLOKSACO</t>
  </si>
  <si>
    <t>DABABLI</t>
  </si>
  <si>
    <t>TIQUIRUZAS</t>
  </si>
  <si>
    <t>ASENTAMIENTO EL GALLO</t>
  </si>
  <si>
    <t>RIO SAN CARLOS SECTOR ESTE</t>
  </si>
  <si>
    <t>Hom-
bres</t>
  </si>
  <si>
    <t>Mu-
jeres</t>
  </si>
  <si>
    <t>Nota:</t>
  </si>
  <si>
    <t>5/  Alumnos que abandonaron el Centro Educativo.  Deben considerar a todos los estudiantes que abandonaron los estudios, sin importar el motivo por el que lo hicieron.</t>
  </si>
  <si>
    <t>OBSERVACIONES / COMENTARIOS:</t>
  </si>
  <si>
    <t>CUADRO 4</t>
  </si>
  <si>
    <t>Teléfono de la institución:</t>
  </si>
  <si>
    <r>
      <t xml:space="preserve">Nombre director: </t>
    </r>
    <r>
      <rPr>
        <u/>
        <sz val="12"/>
        <color theme="1"/>
        <rFont val="Cambria"/>
        <family val="1"/>
        <scheme val="major"/>
      </rPr>
      <t/>
    </r>
  </si>
  <si>
    <t>Nombre supervisor:</t>
  </si>
  <si>
    <t>Teléfono director:</t>
  </si>
  <si>
    <t>Sello institución</t>
  </si>
  <si>
    <t>Es aquel trabajo o actividad económica realizada por niños, niñas y adolescentes menores de 15 años, cualquiera que sea su condición laboral (trabajo asalariado, trabajo independiente, trabajo familiar no remunerado, trabajo doméstico en hogares de terceros, otros), impidiéndoles desarrollarse dignamente, restringiendo su participación y derecho a la educación, causándoles perjuicios en su salud física, moral y espiritual.  (Directriz 09-2008).  Este trabajo o actividad es totalmente prohibido según lo establece el artículo 92 (Prohibición Laboral) del Código de la Niñez y la Adolescencia (CNA, 1998).</t>
  </si>
  <si>
    <t>(NO INCLUIR ESTUDIANTES QUE ABANDONARON LOS ESTUDIOS -DESERTORES-)</t>
  </si>
  <si>
    <t>Circuito escolar:</t>
  </si>
  <si>
    <t>MARJORIE PERALTA ROJAS</t>
  </si>
  <si>
    <t>01723</t>
  </si>
  <si>
    <t>6703</t>
  </si>
  <si>
    <t>5031</t>
  </si>
  <si>
    <t>6743</t>
  </si>
  <si>
    <t>ESCUELA PILAR JIMENEZ SOLIS</t>
  </si>
  <si>
    <t>CHUCAZ DE MORA</t>
  </si>
  <si>
    <t>DIOCESANO PADRE ELADIO SANCHO</t>
  </si>
  <si>
    <t>MARIANO QUIROS SEGURA</t>
  </si>
  <si>
    <t>JOSE RAMON HERNANDEZ BADILLA</t>
  </si>
  <si>
    <t>CLETO GONZALEZ VIQUEZ</t>
  </si>
  <si>
    <t>TRANQUILINO SAENZ ROJAS</t>
  </si>
  <si>
    <t>JUAN MORA FERNANDEZ</t>
  </si>
  <si>
    <t>RAFAEL ARGUEDAS GUTIERREZ</t>
  </si>
  <si>
    <t>LUCILA GURDIAN MORALES</t>
  </si>
  <si>
    <t>ARTURO MORALES GUTIERREZ</t>
  </si>
  <si>
    <t>CALLE HERNANDEZ</t>
  </si>
  <si>
    <t>PEDRO MURILLO PEREZ</t>
  </si>
  <si>
    <t>DOMINGO GONZALEZ PEREZ</t>
  </si>
  <si>
    <t>JOSE MARTI</t>
  </si>
  <si>
    <t>RUBEN DARIO</t>
  </si>
  <si>
    <t>JOSE EZEQUIEL GONZALEZ VINDAS</t>
  </si>
  <si>
    <t>FELIX ARCADIO MONTERO MONGE</t>
  </si>
  <si>
    <t>NEFTALI VILLALOBOS GUTIERREZ</t>
  </si>
  <si>
    <t>CAÑO DE MASAYA</t>
  </si>
  <si>
    <t>NORA MARIA QUESADA CHAVARRIA</t>
  </si>
  <si>
    <t>ISLA DAMAS N°2</t>
  </si>
  <si>
    <t>LAS LOMAS DEL CAMARONCITO</t>
  </si>
  <si>
    <t>CALLE QUIROS</t>
  </si>
  <si>
    <t>PARAISO DE BANANITO</t>
  </si>
  <si>
    <t>LIC. JOSE FRANCISCO PEREZ MUÑOZ</t>
  </si>
  <si>
    <t>JAK TAIN</t>
  </si>
  <si>
    <t>JAREY</t>
  </si>
  <si>
    <t>NIÑO JESUS DE BELEN</t>
  </si>
  <si>
    <t>COCOTSAKUBATA</t>
  </si>
  <si>
    <t>WILLY FERNANDEZ MONTOYA</t>
  </si>
  <si>
    <t>MEIBEL PEREZ ALEXANDER</t>
  </si>
  <si>
    <t>VIRGEN PALACIOS BEJARANO</t>
  </si>
  <si>
    <t>JOSE ARNOLDO LOPEZ RUIZ</t>
  </si>
  <si>
    <t>LUIS CARLOS NARANJO ROJAS</t>
  </si>
  <si>
    <t>YENDRIS ACOSTA CALDERON</t>
  </si>
  <si>
    <t>PAOLA REGIDOR BARBOZA</t>
  </si>
  <si>
    <t>JORLENY SANCHEZ CAMPOS</t>
  </si>
  <si>
    <t>ANA MARGARITA SANCHEZ MORALES</t>
  </si>
  <si>
    <t>JESSICA RAMIREZ FERNANDEZ</t>
  </si>
  <si>
    <t>BERNARDO JIMENEZ SANCHEZ</t>
  </si>
  <si>
    <t>MARIA DEL ROCIO MARIN MORA</t>
  </si>
  <si>
    <t>ALLAN GARCIA CERDAS</t>
  </si>
  <si>
    <t>GRETTEL CASTRO ABARCA</t>
  </si>
  <si>
    <t>MANRIQUE RODRIGUEZ RODRIGUEZ</t>
  </si>
  <si>
    <t>JORGE CASCANTE MORA</t>
  </si>
  <si>
    <t>EVET GUTIERREZ QUIROS</t>
  </si>
  <si>
    <t>ASDRUAL VALVERDE MENDEZ</t>
  </si>
  <si>
    <t>DOUGLAS HERNANDEZ VALVERDE</t>
  </si>
  <si>
    <t>LIZZETH SOLIS HIDALGO</t>
  </si>
  <si>
    <t>ORLIDEN NAVARRO BADILLA</t>
  </si>
  <si>
    <t>DORIS MARIA SALAS SUAREZ</t>
  </si>
  <si>
    <t>JESSICA ALVARADO FONSECA</t>
  </si>
  <si>
    <t>WILSON MENA CORDERO</t>
  </si>
  <si>
    <t>FREDDY GODINEZ VASQUEZ</t>
  </si>
  <si>
    <t>GILBERTH MORA GRANADOS</t>
  </si>
  <si>
    <t>JENNY QUESADA ALFARO</t>
  </si>
  <si>
    <t>HERALD CAMPOS MONGE</t>
  </si>
  <si>
    <t>JACKELINE ARIAS JIMENEZ</t>
  </si>
  <si>
    <t>FLOR BERMUDEZ JIMENEZ</t>
  </si>
  <si>
    <t>MARIA DEL CARMEN TORRES ORTIZ</t>
  </si>
  <si>
    <t>NORBERTO AGUILAR CHAVARRIA</t>
  </si>
  <si>
    <t>KARIELA CUBERO DIAZ</t>
  </si>
  <si>
    <t>DANILO VILLANUEVA VILLALOBOS</t>
  </si>
  <si>
    <t>YEINY PATRICIA JIMENEZ MORA</t>
  </si>
  <si>
    <t>LEONOR GONZALEZ MORA</t>
  </si>
  <si>
    <t>DINIA CLARETH MORALES MORALES</t>
  </si>
  <si>
    <t>LUIS ANGEL ACHIO CHAVES</t>
  </si>
  <si>
    <t>MARIA GABR HERNANDEZ MORALES</t>
  </si>
  <si>
    <t>MARIA DEL ROCIO CAMPOS BLANCO</t>
  </si>
  <si>
    <t>JORGE EDUARDO SALAS BENAVIDES</t>
  </si>
  <si>
    <t>GINA ALEJANDRA ROJAS RODRIGUEZ</t>
  </si>
  <si>
    <t>MARTA ELIZABETH ROJAS RODRIGUE</t>
  </si>
  <si>
    <t>ANA YORLENY BARRANTES GOMEZ</t>
  </si>
  <si>
    <t>TATIANA LUCRECIA SIMPSON RUIZ</t>
  </si>
  <si>
    <t>CINDY ORTEGA QUIROS</t>
  </si>
  <si>
    <t>LEIDY JUAREZ CONTRERAS</t>
  </si>
  <si>
    <t>JORGE ARTURO LEIVA MENDEZ</t>
  </si>
  <si>
    <t>JOSE ALBERTO FERNANDEZ RAMIREZ</t>
  </si>
  <si>
    <t>GRACE CABEZAS PALOMO</t>
  </si>
  <si>
    <t>KARLA VARGAS BORBON</t>
  </si>
  <si>
    <t>YESENNIA LOBO ARAYA</t>
  </si>
  <si>
    <t>JOHANNA VALVERDE GOMEZ</t>
  </si>
  <si>
    <t>YORLENY MARIA UGALDE MONTOYA</t>
  </si>
  <si>
    <t>MARISOL CRUZ CARAZO</t>
  </si>
  <si>
    <t>ANGIE GRANADOS URBINA</t>
  </si>
  <si>
    <t>SANDRA VARELA ALVAREZ</t>
  </si>
  <si>
    <t>LIDIANETH ROJAS ALFARO</t>
  </si>
  <si>
    <t>YADIRA RODRIGUEZ ZUÑIGA</t>
  </si>
  <si>
    <t>CLARIBEL ARAYA HERNANDEZ</t>
  </si>
  <si>
    <t>ROSA MARIA RAMIREZ JIMENEZ</t>
  </si>
  <si>
    <t>JOSUE RUIZ PINEL</t>
  </si>
  <si>
    <t>MARLON BARRANTES BROWN</t>
  </si>
  <si>
    <t>EMILCE TREJOS SOLIS</t>
  </si>
  <si>
    <t>MARIDILIA GONZALEZ ARCE</t>
  </si>
  <si>
    <t>MARIA LORENA CASCANTE AZOFEIDA</t>
  </si>
  <si>
    <t>WENDY CHACON CASTRO</t>
  </si>
  <si>
    <t>GAMALIEL PARRALES AGUIRRE</t>
  </si>
  <si>
    <t>ANA YANCY RODRIGUEZ MORALES</t>
  </si>
  <si>
    <t>KARINA SALAZAR MORALES</t>
  </si>
  <si>
    <t>MICHAEL G. OVIEDO UREÑA</t>
  </si>
  <si>
    <t>JUAN CARLOS NAVARRO VALVERDE</t>
  </si>
  <si>
    <t>YOCONDA ALONSO JIRON</t>
  </si>
  <si>
    <t>XINIA BONILLA ESPINOZA</t>
  </si>
  <si>
    <t>ALEJANDRO GAMBOA MENA</t>
  </si>
  <si>
    <t>ELIZABETH RETANA UMANA</t>
  </si>
  <si>
    <t>MARIA ISABEL MARTINEZ CUBERO</t>
  </si>
  <si>
    <t>ALBA UBA NAVARRO</t>
  </si>
  <si>
    <t>LUIS EDUARDO QUESADA PERAZA</t>
  </si>
  <si>
    <t>INGRID FERNANDEZ VARGAS</t>
  </si>
  <si>
    <t>GUSTAVO JIMENEZ VALERIN</t>
  </si>
  <si>
    <t>PATRICIA NAZIRA ALFARO SOLANO</t>
  </si>
  <si>
    <t>EVELYN FONSECA MADRIZ</t>
  </si>
  <si>
    <t>ELIZABETH BONILLA PEREIRA</t>
  </si>
  <si>
    <t>ESTEBAN CENTENO ADAMS</t>
  </si>
  <si>
    <t>CAROLINA JIMENEZ RODRIGUEZ</t>
  </si>
  <si>
    <t>RAFAEL COTO BENAVIDES</t>
  </si>
  <si>
    <t>FRANCIS AGUILAR RODRIGUEZ</t>
  </si>
  <si>
    <t>GIOVANNI CALDERON MORA</t>
  </si>
  <si>
    <t>SHIRLEY VALVERDE UMAÑA</t>
  </si>
  <si>
    <t>EVELYN RODRIGUEZ ALVAREZ</t>
  </si>
  <si>
    <t>RAFAEL ANGEL QUESADA HERRA</t>
  </si>
  <si>
    <t>ALEJANDRA LEDEZMA GONZALEZ</t>
  </si>
  <si>
    <t>KATTIA VALVERDE HERNANDEZ</t>
  </si>
  <si>
    <t>GRETTEL ARIAS AZOFEIFA</t>
  </si>
  <si>
    <t>WENDY URBINA MENDEZ</t>
  </si>
  <si>
    <t>ROSA ALBA HERNANDEZ ALEMAN</t>
  </si>
  <si>
    <t>ALEXANDER VARGAS MATA</t>
  </si>
  <si>
    <t>CARLOS QUINTANILLA ROJAS</t>
  </si>
  <si>
    <t>FLORIBETH ACOSTA JIMENEZ</t>
  </si>
  <si>
    <t>ELIAS SALAZAR CORTES</t>
  </si>
  <si>
    <t>YORLENY RODRIGUEZ CHAVARRIA</t>
  </si>
  <si>
    <t>SOBEYDA GARCIA BRICEÑO</t>
  </si>
  <si>
    <t>MARIA ISABEL LOPEZ BLANDON</t>
  </si>
  <si>
    <t>GISELLE LOAICIGA CHAVARRIA</t>
  </si>
  <si>
    <t>LUIS OMAR SALAZAR TELLEZ</t>
  </si>
  <si>
    <t>DELMAR RAMIREZ MONGE</t>
  </si>
  <si>
    <t>JORJANY MATARRITA CABALCETA</t>
  </si>
  <si>
    <t>BERNAL ENRIQUE BALTODANO E.</t>
  </si>
  <si>
    <t>RUTH MIRIAM HERNANDEZ S.</t>
  </si>
  <si>
    <t>JORGE MANUEL JIMENEZ OBREGON</t>
  </si>
  <si>
    <t>MARGOT EUGENIA MARIN CORTES</t>
  </si>
  <si>
    <t>CINDY MATARRITA ENRIQUEZ</t>
  </si>
  <si>
    <t>JORGE BIVIAN AGUIRRE PEREZ</t>
  </si>
  <si>
    <t>LOURDES ACOSTA RODRIGUEZ</t>
  </si>
  <si>
    <t>ANA YANCI JIMENEZ LOPEZ</t>
  </si>
  <si>
    <t>LUZ MERY CORTES RODRIGUEZ</t>
  </si>
  <si>
    <t>LUCIA MEDINA PEREZ</t>
  </si>
  <si>
    <t>SIRLENE PORRAS VILLALOBOS</t>
  </si>
  <si>
    <t>MAILEN VILLALOBOS SEQUEIRA</t>
  </si>
  <si>
    <t>FLOR DE MARIA JUAREZ JUAREZ</t>
  </si>
  <si>
    <t>MA. DE LOS ANGELES SANTANA P.</t>
  </si>
  <si>
    <t>BLANCA LOPEZ ESCAMILLA</t>
  </si>
  <si>
    <t>ROSA COREA RODRIGUEZ</t>
  </si>
  <si>
    <t>SERGIO OLIVAS RUIZ</t>
  </si>
  <si>
    <t>LEONOR ALEJANDRA MONGE SANCHEZ</t>
  </si>
  <si>
    <t>JUANA SEDY VALLEJOS GUTIERREZ</t>
  </si>
  <si>
    <t>ELDER YETTY GUZMAN MOLINA</t>
  </si>
  <si>
    <t>MARIA ELENA ALVAREZ CORDERO</t>
  </si>
  <si>
    <t>MARTA GABRIELA ROJAS JIMENEZ</t>
  </si>
  <si>
    <t>IDALIE FERNANDEZ CRUZ</t>
  </si>
  <si>
    <t>SUSANA QUIROS ESPINOZA</t>
  </si>
  <si>
    <t>MARIA MAYELA MORA OSORNO</t>
  </si>
  <si>
    <t>PATRICIA BERTARIONI BOLAÑOS</t>
  </si>
  <si>
    <t>LORENA JIMENEZ ELIZONDO</t>
  </si>
  <si>
    <t>MILGRETH SANCHEZ OPORTA</t>
  </si>
  <si>
    <t>GERARDO PORRAS CASCANTE</t>
  </si>
  <si>
    <t>GREIDYN MENA MURILLO</t>
  </si>
  <si>
    <t>MARIO CHAVARRIA HERNANDEZ</t>
  </si>
  <si>
    <t>ARACELLY CAMPOS SANTAMARIA</t>
  </si>
  <si>
    <t>ANA ISABEL DIAZ MORA</t>
  </si>
  <si>
    <t>JESSICA MORALES FLORES</t>
  </si>
  <si>
    <t>ROY ACUNA AGUILAR</t>
  </si>
  <si>
    <t>JAIME MORA LEIVA</t>
  </si>
  <si>
    <t>YENNER MORALES CAJINA</t>
  </si>
  <si>
    <t>HENRY PEREZ ROJAS</t>
  </si>
  <si>
    <t>YAMILETH ARROYO PEÑA</t>
  </si>
  <si>
    <t>ANNY VILLALOBOS ARIAS</t>
  </si>
  <si>
    <t>JOHANNA CAMBRONERO GUIDO</t>
  </si>
  <si>
    <t>JAVIER ORTEGA CARRERA</t>
  </si>
  <si>
    <t>CINDY GABRIELA VEGA CORRALES</t>
  </si>
  <si>
    <t>ISAAC MORALES DIAZ</t>
  </si>
  <si>
    <t>WILLIAM DARIO MORALES JIMENEZ</t>
  </si>
  <si>
    <t>ROGER MATARRITA THOMPSON</t>
  </si>
  <si>
    <t>ERIKA BONILLA HAUDELATH</t>
  </si>
  <si>
    <t>MARIA AZALEA FONSECA TORRES</t>
  </si>
  <si>
    <t>JEREMIAS NAVAS MENDEZ</t>
  </si>
  <si>
    <t>ESTEBAN RIVAS SELLES</t>
  </si>
  <si>
    <t>SIRIA ZUNIGA ACOSTA</t>
  </si>
  <si>
    <t>VERONICA DIAZ MAYORGA</t>
  </si>
  <si>
    <t>MARIA VERONICA PEREZ NUNEZ</t>
  </si>
  <si>
    <t>CESAR CHARPENTIER QUIROS</t>
  </si>
  <si>
    <t>MARIELA ORTIZ PORRAS</t>
  </si>
  <si>
    <t>JONNATHAN GARCIA CHEVEZ</t>
  </si>
  <si>
    <t>BERNARDO SALAZAR VARGAS</t>
  </si>
  <si>
    <t>RANDALL JIMENEZ HIDALGO</t>
  </si>
  <si>
    <t>PEDRO HERRERA VARGAS</t>
  </si>
  <si>
    <t>VICTOR VALLEJOS MEDINA</t>
  </si>
  <si>
    <t>MARIA JESUS CASCANTE VILLAFUER</t>
  </si>
  <si>
    <t>JESUS SOLANO HERRERA</t>
  </si>
  <si>
    <t>JOSE ROLANDO JUAREZ CASTRO</t>
  </si>
  <si>
    <t>WENDY CORTES OTAROLA</t>
  </si>
  <si>
    <t>SINDY SALAS SPENCER</t>
  </si>
  <si>
    <t>LAURA RETANA TORRES</t>
  </si>
  <si>
    <t>EDGAR SEGURA VARGAS</t>
  </si>
  <si>
    <t>ALEXANDER CARVAJAL ROMERO</t>
  </si>
  <si>
    <t>WILLIAM FAJARDO FAJARDO</t>
  </si>
  <si>
    <t>FREDDY SALAZAR ARIAS</t>
  </si>
  <si>
    <t>RAFAEL FLORES REYES</t>
  </si>
  <si>
    <t>IRIS Y. ROSALES RAMIREZ</t>
  </si>
  <si>
    <t>DEYLIN ESQUIVEL RODRIGUEZ</t>
  </si>
  <si>
    <t>JOHANNA MORA QUIROS</t>
  </si>
  <si>
    <t>AMPARO MORA JARA</t>
  </si>
  <si>
    <t>ROXANA RODRIGUEZ ALFARO</t>
  </si>
  <si>
    <t>GERALD ESTEBAN MORA UREÑA</t>
  </si>
  <si>
    <t>LUIS DIEGO SANCHEZ VARGAS</t>
  </si>
  <si>
    <t>ALLAN CHAVES BARRANTES</t>
  </si>
  <si>
    <t>LYENER QUESADA GUZMAN</t>
  </si>
  <si>
    <t>HENRY MONTIEL MONGE</t>
  </si>
  <si>
    <t>ILEANA MARCELA SOLANO LOAIZA</t>
  </si>
  <si>
    <t>MONICA PASOS MARTINEZ</t>
  </si>
  <si>
    <t>JESUS GALLARDO ALMENGOR</t>
  </si>
  <si>
    <t>JOSE A. ALVARADO MADRIGAL</t>
  </si>
  <si>
    <t>GILBERTO FLORES MORA</t>
  </si>
  <si>
    <t>GREDWIN ARROYO GODINEZ</t>
  </si>
  <si>
    <t>JESUSITA TRIANA MORA</t>
  </si>
  <si>
    <t>YORLE UGALDE MORERA</t>
  </si>
  <si>
    <t>FELIPE CARMONA ZAPATA</t>
  </si>
  <si>
    <t>SHEILA CARMONA CARMONA</t>
  </si>
  <si>
    <t>ALICIA MENA RIVERA</t>
  </si>
  <si>
    <t>VANESSA FIGUEROA CALDERON</t>
  </si>
  <si>
    <t>GIOVANNI MURILLO SAENZ</t>
  </si>
  <si>
    <t>JAIRO PIMENTEL GRANADOS</t>
  </si>
  <si>
    <t>JULIO CESAR GOMEZ PIÑA</t>
  </si>
  <si>
    <t>MARIA ALVAREZ CRUZ</t>
  </si>
  <si>
    <t>XINIA SALAZAR RAMIREZ</t>
  </si>
  <si>
    <t>KINNDLY ACEVEDO DELGADILLO</t>
  </si>
  <si>
    <t>IVO JULIO MORALES PITA</t>
  </si>
  <si>
    <t>GRACE GAMBOA TOLEDO</t>
  </si>
  <si>
    <t>JULIO MORALES CAMPOS</t>
  </si>
  <si>
    <t>ROGER NAVARRO GRANADOS</t>
  </si>
  <si>
    <t>CYNTHIA VILLALOBOS RODRIGUEZ</t>
  </si>
  <si>
    <t>RUBI ANDRES CHEVEZ MORALES</t>
  </si>
  <si>
    <t>ROSSELIN BARAHONA VALVERDE</t>
  </si>
  <si>
    <t>ROBERTO SOLANO VARGAS</t>
  </si>
  <si>
    <t>ALLAN ANTONIO GUTIERREZ MORA</t>
  </si>
  <si>
    <t>YIRLANIA GONZALEZ LOPEZ</t>
  </si>
  <si>
    <t>ELIZABETH VILLALOBOS RODRIGUEZ</t>
  </si>
  <si>
    <t>JOSE LUIS SIBAJA MORA</t>
  </si>
  <si>
    <t>VICTOR IGLESIAS LOPEZ</t>
  </si>
  <si>
    <t>JEFFRY OBANDO AGUILAR</t>
  </si>
  <si>
    <t>JENNY GONZALEZ ALFARO</t>
  </si>
  <si>
    <t>JOSE ATENCIO CABALLERO</t>
  </si>
  <si>
    <t>RANDALL GALLARDO NELSON</t>
  </si>
  <si>
    <t>MARJORIE GRANADOS ARCE</t>
  </si>
  <si>
    <t>Es la prestación personal de servicios que realizan personas adolescentes de 15 años o más y menores de 18 años de edad, quienes se encuentran protegidas por el Régimen de Protección Especial al Trabajador Adolescente (CNA, Capítulo VII, 1998), el cual les garantiza plena igualdad de oportunidades, de remuneración y de trato en materia de empleo y ocupación (Ley 8922, 2011).</t>
  </si>
  <si>
    <t>Aula Edad</t>
  </si>
  <si>
    <t>I</t>
  </si>
  <si>
    <t>II</t>
  </si>
  <si>
    <t>III</t>
  </si>
  <si>
    <t>SEGÚN ACTIVIDAD REALIZADA</t>
  </si>
  <si>
    <t>REPUBLICA DEL PERU-VITALIA MADRIGAL A.</t>
  </si>
  <si>
    <t>SAN JOSÉ CENTRAL</t>
  </si>
  <si>
    <t>SAN JOSÉ OESTE</t>
  </si>
  <si>
    <t>JOSE FIDEL TRISTAN</t>
  </si>
  <si>
    <t>REPUBLICA DE ARGENTINA</t>
  </si>
  <si>
    <t>LIMÓN</t>
  </si>
  <si>
    <t>RAFAEL VARGAS QUIROS</t>
  </si>
  <si>
    <t>SAN JOSÉ NORTE</t>
  </si>
  <si>
    <t>MONSENOR ANSELMO LLORENTE Y LA FUENTE</t>
  </si>
  <si>
    <t>SARAPIQUÍ</t>
  </si>
  <si>
    <t>LOMAS DEL RIO</t>
  </si>
  <si>
    <t>DANIEL ODUBER QUIROS</t>
  </si>
  <si>
    <t>RINCON GRANDE</t>
  </si>
  <si>
    <t>DAVID MARIN HIDALGO</t>
  </si>
  <si>
    <t>JORGE VOLIO JIMENEZ</t>
  </si>
  <si>
    <t>BENJAMIN HERRERA ANGULO</t>
  </si>
  <si>
    <t>REPUBLICA DE FRANCIA</t>
  </si>
  <si>
    <t>GUACHIPELIN</t>
  </si>
  <si>
    <t>EZEQUIEL MORALES AGUILAR</t>
  </si>
  <si>
    <t>ANDRES BELLO LOPEZ</t>
  </si>
  <si>
    <t>REPUBLICA DE VENEZUELA</t>
  </si>
  <si>
    <t>JUAN ALVAREZ AZOFEIFA</t>
  </si>
  <si>
    <t>JOSE ANGEL PADILLA SOLIS</t>
  </si>
  <si>
    <t>HELI SANTAMARIA NAVARRO</t>
  </si>
  <si>
    <t>JOSE CUBERO MUNOZ</t>
  </si>
  <si>
    <t>PABELLON</t>
  </si>
  <si>
    <t>SULÁ</t>
  </si>
  <si>
    <t>PÉREZ ZELEDÓN</t>
  </si>
  <si>
    <t>IGNACIO DURAN VEGA</t>
  </si>
  <si>
    <t>ROSARIO ARRONIZ</t>
  </si>
  <si>
    <t>LA FLOR DE BAHIA</t>
  </si>
  <si>
    <t>ABRAHAM PANIAGUA NUÑEZ</t>
  </si>
  <si>
    <t>EL TIRRA</t>
  </si>
  <si>
    <t>HERNAN RODRIGUEZ RUIZ</t>
  </si>
  <si>
    <t>QUIZARRA</t>
  </si>
  <si>
    <t>SANTA LUCIA DE PEJIBAYE</t>
  </si>
  <si>
    <t>EL AGUILA</t>
  </si>
  <si>
    <t>GRANDE DE TÉRRABA</t>
  </si>
  <si>
    <t>VICTOR ARGUELLO MURILLO</t>
  </si>
  <si>
    <t>JOSE JOAQUIN SALAS PEREZ</t>
  </si>
  <si>
    <t>PATRIARCA SAN JOSE</t>
  </si>
  <si>
    <t>RINCON DE MORA</t>
  </si>
  <si>
    <t>RINCON DE OROZCO</t>
  </si>
  <si>
    <t>FELIX ANGEL SALAS CABEZAS</t>
  </si>
  <si>
    <t>BAJO CORDOBA</t>
  </si>
  <si>
    <t>JUAN JOSE VALVERDE MADRIGAL</t>
  </si>
  <si>
    <t>ANGELES NORTE</t>
  </si>
  <si>
    <t>FERMIN RODRIGUEZ CORDERO</t>
  </si>
  <si>
    <t>MONSEÑOR JUAN VICENTE SOLIS FERNANDEZ</t>
  </si>
  <si>
    <t>SIMON BOLIVAR</t>
  </si>
  <si>
    <t>CARLOS MARIA JIMENEZ ORTIZ</t>
  </si>
  <si>
    <t>CAROLINA RODRIGUEZ DE MIRAMBELL</t>
  </si>
  <si>
    <t>FERNANDO CASTRO LOPEZ</t>
  </si>
  <si>
    <t>ALVARO TERAN SECO</t>
  </si>
  <si>
    <t>JULIO ULATE GONZALEZ</t>
  </si>
  <si>
    <t>EL CRUCE DE CIRRI</t>
  </si>
  <si>
    <t>REPUBLICA DEL ECUADOR</t>
  </si>
  <si>
    <t>ALFONSO MONGE RAMIREZ</t>
  </si>
  <si>
    <t>REPUBLICA DE CUBA</t>
  </si>
  <si>
    <t>REPUBLICA DE COLOMBIA</t>
  </si>
  <si>
    <t>DANIEL SOLORZANO MURILLO</t>
  </si>
  <si>
    <t>JACINTO AVILA ARAYA</t>
  </si>
  <si>
    <t>REPUBLICA DE URUGUAY</t>
  </si>
  <si>
    <t>PBRO. JOSE DEL OLMO</t>
  </si>
  <si>
    <t>PBRO. VENANCIO DE OÑA Y MARTINEZ</t>
  </si>
  <si>
    <t>JOAQUIN LORENZO SANCHO QUESADA</t>
  </si>
  <si>
    <t>PBRO. MANUEL BERNARDO GOMEZ SALAZAR</t>
  </si>
  <si>
    <t>FELIX VILLALOBOS VARGAS</t>
  </si>
  <si>
    <t>LORENZO GONZALEZ ARGUEDAS</t>
  </si>
  <si>
    <t>JOSE VALENCIANO ARRIETA</t>
  </si>
  <si>
    <t>RAMON BARQUERO SALAS</t>
  </si>
  <si>
    <t>EL ABANICO</t>
  </si>
  <si>
    <t>CARLOS MARIA VASQUEZ ROJAS</t>
  </si>
  <si>
    <t>SECTOR ANGELES</t>
  </si>
  <si>
    <t>EMILIO CASTRO GOMEZ</t>
  </si>
  <si>
    <t>EL JAUURI</t>
  </si>
  <si>
    <t>APOLINAR LOBO UMANA</t>
  </si>
  <si>
    <t>SAN ISIDRO YOLILLAL</t>
  </si>
  <si>
    <t>TOBIAS MONTERO CASCANTE</t>
  </si>
  <si>
    <t>CERRO FRIO</t>
  </si>
  <si>
    <t>JULIO ACOSTA GARCIA</t>
  </si>
  <si>
    <t>CONCEPCION DE PAQUERA</t>
  </si>
  <si>
    <t>PUNTA DE RIO</t>
  </si>
  <si>
    <t>MAL PAIS</t>
  </si>
  <si>
    <t>RIO FRIO</t>
  </si>
  <si>
    <t>JERUSALEN 3M</t>
  </si>
  <si>
    <t>BARRIO CANADA</t>
  </si>
  <si>
    <t>CIUDADELA GONZALEZ</t>
  </si>
  <si>
    <t>CENTRAL SAN JOSE</t>
  </si>
  <si>
    <t>KILOMETRO UNO</t>
  </si>
  <si>
    <t>ANA MARIA GUARDIA MORA</t>
  </si>
  <si>
    <t>KILOMETRO SIETE</t>
  </si>
  <si>
    <t>ALVARO PARIS STEFFENS</t>
  </si>
  <si>
    <t>KILOMETRO 16</t>
  </si>
  <si>
    <t>KILOMETRO 20</t>
  </si>
  <si>
    <t>02618</t>
  </si>
  <si>
    <t>3138</t>
  </si>
  <si>
    <t>RIO ESQUINAS</t>
  </si>
  <si>
    <t>LIDER COMTE</t>
  </si>
  <si>
    <t>LA UNION DEL SUR</t>
  </si>
  <si>
    <t>BAHIA DE PAVON</t>
  </si>
  <si>
    <t>EL SANDALO</t>
  </si>
  <si>
    <t>DOS BRAZOS DE RIO TIGRE</t>
  </si>
  <si>
    <t>RIO ORO</t>
  </si>
  <si>
    <t>MOISES VINCENZI PACHECO</t>
  </si>
  <si>
    <t>SAN RAMON DE RIO CLARO</t>
  </si>
  <si>
    <t>COTO 58-59</t>
  </si>
  <si>
    <t>KILOMETRO 29</t>
  </si>
  <si>
    <t>CENTRAL RIO CLARO</t>
  </si>
  <si>
    <t>KILOMETRO 24</t>
  </si>
  <si>
    <t>FILA GUINEA</t>
  </si>
  <si>
    <t>FILA DE MENDEZ</t>
  </si>
  <si>
    <t>JAIME GUTIERREZ BROWN</t>
  </si>
  <si>
    <t>SANTA MARIA DE PITTIER</t>
  </si>
  <si>
    <t>RIO MARZO</t>
  </si>
  <si>
    <t>JOSE GONZALO ACUÑA HERNANDEZ</t>
  </si>
  <si>
    <t>FEDERICO GUTIERREZ BRAUN</t>
  </si>
  <si>
    <t>RIO SALTO</t>
  </si>
  <si>
    <t>ROBERTO SANDI AZOFEIFA</t>
  </si>
  <si>
    <t>RIO BONITO</t>
  </si>
  <si>
    <t>ABROJO GUAYMI</t>
  </si>
  <si>
    <t>LAS VEGAS DE RIO ABROJO</t>
  </si>
  <si>
    <t>RIO INCENDIO</t>
  </si>
  <si>
    <t>ZEPHANIAH FARGUHARSON VASSELL</t>
  </si>
  <si>
    <t>MÄDÄRIBOTDÄ</t>
  </si>
  <si>
    <t>CONFEDERACION SUIZA</t>
  </si>
  <si>
    <t>RIO PIRO</t>
  </si>
  <si>
    <t>RIO SERENO</t>
  </si>
  <si>
    <t>SAN RAMON DE ARIO</t>
  </si>
  <si>
    <t>SAN CRISTOBAL Y NEVIS</t>
  </si>
  <si>
    <t>EDUARDO VARGAS GARCIA</t>
  </si>
  <si>
    <t>ROBERT ZUÑIGA ELIZONDO</t>
  </si>
  <si>
    <t>JOSE CARLOS SANDOVAL GOMEZ</t>
  </si>
  <si>
    <t>MARIA MERCEDES CORTEZ RUIZ</t>
  </si>
  <si>
    <t>ALEX JESUS ORTIZ GUTIERREZ</t>
  </si>
  <si>
    <t>JOSE MARIA GONZALEZ JIMENEZ</t>
  </si>
  <si>
    <t>AMALIA MORALES RUIZ</t>
  </si>
  <si>
    <t>NIDIA CAMPOS GUZMAN</t>
  </si>
  <si>
    <t>EMMA IRIS LOPEZ VILLALOBOS</t>
  </si>
  <si>
    <t>GUILLERMO GONZALEZ GUZMAN</t>
  </si>
  <si>
    <t>GABRIELA MESEN CASTRO</t>
  </si>
  <si>
    <t>ALBA ROXINEA BARRANTES ARROYO</t>
  </si>
  <si>
    <t>RONALD GDO. MUÑOZ OCEGUERA</t>
  </si>
  <si>
    <t>RONNY GUTIERREZ TORUÑO</t>
  </si>
  <si>
    <t>ALEJANDRA FLORES BADILLA</t>
  </si>
  <si>
    <t>ALICIA MARIA HIDALGO CESPEDES</t>
  </si>
  <si>
    <t>SHIRLEY GUEVARA NUÑEZ</t>
  </si>
  <si>
    <t>ANITA AGUILAR MENA</t>
  </si>
  <si>
    <t>DENISE ARCIA ROJAS</t>
  </si>
  <si>
    <t>LUZ HANNIA SOLORZANO VARGAS</t>
  </si>
  <si>
    <t>XINIA PATINO GONZALEZ</t>
  </si>
  <si>
    <t>AMADEO CALDERON MENA</t>
  </si>
  <si>
    <t>KARLA PRADO FALLAS</t>
  </si>
  <si>
    <t>MEILIN RODRIGUEZ BOLAÑOS</t>
  </si>
  <si>
    <t>MANUEL PRADO SEGURA</t>
  </si>
  <si>
    <t>YUNIER CHINCHILLA JIMENEZ</t>
  </si>
  <si>
    <t>MARIANA ROJAS VARGAS</t>
  </si>
  <si>
    <t>MARIA DE LOS ANGELES CAMPOS</t>
  </si>
  <si>
    <t>ROSIBEL CHACON BARBOZA</t>
  </si>
  <si>
    <t>MARCOS LUIS PE;A MELENDEZ</t>
  </si>
  <si>
    <t>SUSANA AMADOR CHAVARRIA</t>
  </si>
  <si>
    <t>ENGRACIA PANIAGUA MURILLO</t>
  </si>
  <si>
    <t>CANDY LOPEZ ALFARO</t>
  </si>
  <si>
    <t>TARCISIO GERARDO FALLAS ROJAS</t>
  </si>
  <si>
    <t>DIEGO SALAZAR BADILLA</t>
  </si>
  <si>
    <t>ORLANDO CHACON ARTAVIA</t>
  </si>
  <si>
    <t>SOR TERESITA ARROYO MURILLO</t>
  </si>
  <si>
    <t>LUZ ALBA MONGE MORA</t>
  </si>
  <si>
    <t>FRANCISCO GONZALEZ ROJAS</t>
  </si>
  <si>
    <t>SHIRLEY ABARCA MARIN</t>
  </si>
  <si>
    <t>ELVIA ZUNIGA ARIAS</t>
  </si>
  <si>
    <t>WENDY RIVERA FALLAS</t>
  </si>
  <si>
    <t>BOLIVAR RAMIREZ ALFARO</t>
  </si>
  <si>
    <t>YORLENY URENA BADILLA</t>
  </si>
  <si>
    <t>ANIBAL VARGAS CORDERO</t>
  </si>
  <si>
    <t>GILMAR MARIN MORA</t>
  </si>
  <si>
    <t>EDWIN FALLAS CECILIANO</t>
  </si>
  <si>
    <t>KAREN VARGAS CORDERO</t>
  </si>
  <si>
    <t>ADRIAN BARBOZA AVALOS</t>
  </si>
  <si>
    <t>OLDEMAR ZUNIGA DUARTE</t>
  </si>
  <si>
    <t>ANAIS LEITON ZUNIGA</t>
  </si>
  <si>
    <t>ROXANA MORA JIMENEZ</t>
  </si>
  <si>
    <t>ZEIDY PEREZ HERRERA</t>
  </si>
  <si>
    <t>CARLOS V. DIAZ MADRIZ</t>
  </si>
  <si>
    <t>JUAN CARLOS MUNOZ DELGADO</t>
  </si>
  <si>
    <t>CARLOS ZUNIGA MONTERO</t>
  </si>
  <si>
    <t>JOHNNY SANCHEZ FERNANDEZ</t>
  </si>
  <si>
    <t>JEANNETTE URENA SALAZAR</t>
  </si>
  <si>
    <t>ADOLFO RAMIREZ ARROYO</t>
  </si>
  <si>
    <t>EDUARDO MORA FERNANDEZ</t>
  </si>
  <si>
    <t>JUAN DIEGO ARROYO ZUNIGA</t>
  </si>
  <si>
    <t>NURYA VARGAS UMANA</t>
  </si>
  <si>
    <t>OLGA CAMPOS GONZALEZ</t>
  </si>
  <si>
    <t>ANANIAS FERNANDEZ ACUNA</t>
  </si>
  <si>
    <t>DANA VARGAS SALAZAR</t>
  </si>
  <si>
    <t>ALEXANDER BARBOZA AVILA</t>
  </si>
  <si>
    <t>SONIA MARIA SUAREZ CALDERON</t>
  </si>
  <si>
    <t>KAROL ROJAS LAZARO</t>
  </si>
  <si>
    <t>SILVIA MARIA ROJAS DELGADO</t>
  </si>
  <si>
    <t>IRIS ZUNIGA DIAZ</t>
  </si>
  <si>
    <t>MELANY TORRES ORTIZ</t>
  </si>
  <si>
    <t>KATHERINE JIMENEZ LEZAMA</t>
  </si>
  <si>
    <t>DELFIN RIVERA GUILLEN</t>
  </si>
  <si>
    <t>RAFAEL ROJAS MORALES</t>
  </si>
  <si>
    <t>VALENTIN CEDENO REYES</t>
  </si>
  <si>
    <t>WILSON MORA GAMBOA</t>
  </si>
  <si>
    <t>MAX LEIVA MAROTO</t>
  </si>
  <si>
    <t>ERICK MORALES DIAZ</t>
  </si>
  <si>
    <t>ROMUALDO VILLANUEVA VILLANUEVA</t>
  </si>
  <si>
    <t>WENDY MARIA PEREZ BADILLA</t>
  </si>
  <si>
    <t>SINDY MURILLO CASTILLO</t>
  </si>
  <si>
    <t>MARIA R HERRERA CORELLA</t>
  </si>
  <si>
    <t>SANDRA TENCIO CORDERO</t>
  </si>
  <si>
    <t>LUCY TANNIA MORALES CHACON</t>
  </si>
  <si>
    <t>JACQUELINE ARIAS CASTRO</t>
  </si>
  <si>
    <t>LUIS EMILIO HERNANDEZ LEON</t>
  </si>
  <si>
    <t>FLORIBETH CHAVARRIA GARCIA</t>
  </si>
  <si>
    <t>KELLY ELVIRA TEM SILVA</t>
  </si>
  <si>
    <t>ELENA MARIA BERMUDEZ VARGAS</t>
  </si>
  <si>
    <t>WILLIAM GAMBOA CALDERON</t>
  </si>
  <si>
    <t>RAFAEL ANS. JIMENEZ CASTRO</t>
  </si>
  <si>
    <t>Mª LOURDES VASQUEZ BADILLA</t>
  </si>
  <si>
    <t>MARILU VILLALOBOS MESEN</t>
  </si>
  <si>
    <t>MARTHA RODRIGUEZ HERRERA</t>
  </si>
  <si>
    <t>ANABEL NAVARRO MATAMOROS</t>
  </si>
  <si>
    <t>LISBETH FALLAS RODRIGUEZ</t>
  </si>
  <si>
    <t>EVARISTO BLANDON LOPEZ</t>
  </si>
  <si>
    <t>HERNAN RAMIREZ JARA</t>
  </si>
  <si>
    <t>MARIA L. ARAYA BARRANTES</t>
  </si>
  <si>
    <t>DANITZA RODRIGUEZ CASTILLO</t>
  </si>
  <si>
    <t>MARIA G. PIÑEIRO CASTRO</t>
  </si>
  <si>
    <t>ADONAY NUÑEZ RODRIGUEZ</t>
  </si>
  <si>
    <t>ALVARO QUESADA ALFARO</t>
  </si>
  <si>
    <t>ERICK DANIEL MESEN ARROYO</t>
  </si>
  <si>
    <t>MARIA ANDREA CORRALES OVARES</t>
  </si>
  <si>
    <t>YANSY ALPIZAR JIMENEZ</t>
  </si>
  <si>
    <t>LISBETH NUÑEZ CASCANTE</t>
  </si>
  <si>
    <t>ANA MARISIA RODRIGUEZ ALFARO</t>
  </si>
  <si>
    <t>LUIS GUSTAVO ALFARO SOTO</t>
  </si>
  <si>
    <t>MARIA ISABEL CHAVES RAMIREZ</t>
  </si>
  <si>
    <t>LILIANA QUESADA BRENES</t>
  </si>
  <si>
    <t>MELISSA CARAZO PRADO</t>
  </si>
  <si>
    <t>IRIS Mª BARBOZA VASQUEZ</t>
  </si>
  <si>
    <t>DEYANIRA SOLORZANO GONZALEZ</t>
  </si>
  <si>
    <t>SOLANGE DURAN SEGURA</t>
  </si>
  <si>
    <t>LUCY GOLCHER CARAZO</t>
  </si>
  <si>
    <t>YASMIN ALVARADO ZUÑUGA</t>
  </si>
  <si>
    <t>ZAHYRA CASTRO RODRIGUEZ</t>
  </si>
  <si>
    <t>MIRLEY RAMIREZ CHAVES</t>
  </si>
  <si>
    <t>GILDA MARIA VARGAS LOBO</t>
  </si>
  <si>
    <t>JINETTE MARIN BENAVIDES</t>
  </si>
  <si>
    <t>SYLVIA MA. NUÑEZ CASTILLO</t>
  </si>
  <si>
    <t>MARIA LUZ CHACON RODRIGUEZ</t>
  </si>
  <si>
    <t>KATTHYA PIZARRO ARIAS</t>
  </si>
  <si>
    <t>CARMEN GONZALEZ RIVERA</t>
  </si>
  <si>
    <t>ROSALYN SIBAJA GOMEZ</t>
  </si>
  <si>
    <t>JOSE MANUEL RODRIGUEZ SANDOVAL</t>
  </si>
  <si>
    <t>ALEJANDRA RODRIGUEZ BARRANTES</t>
  </si>
  <si>
    <t>SERGIO BEITA LIZCANO</t>
  </si>
  <si>
    <t>LEIBIS GDO. SANCHEZ JIMENEZ</t>
  </si>
  <si>
    <t>MARIA DEL MILAGRO ROJAS V.</t>
  </si>
  <si>
    <t>MARIA LILLIAM HIDALGO ROJAS</t>
  </si>
  <si>
    <t>EULIN PATRICIA CHACON GAMBOA</t>
  </si>
  <si>
    <t>INGRID GONZALEZ ALVARADO</t>
  </si>
  <si>
    <t>JESSICA VIVIANA VEGA BENAVIDES</t>
  </si>
  <si>
    <t>ANDREY GONZALEZ CRUZ</t>
  </si>
  <si>
    <t>JEIMY CATLON SOLANO</t>
  </si>
  <si>
    <t>LUIS MIGUEL VARGAS ARIAS</t>
  </si>
  <si>
    <t>GRETTEL MENDEZ OVARES</t>
  </si>
  <si>
    <t>FERNANDA PANIAGUA SALAS</t>
  </si>
  <si>
    <t>FRANCISCO JAVIER BADILLA ARAYA</t>
  </si>
  <si>
    <t>MYNOR C. LEITON RAMIREZ</t>
  </si>
  <si>
    <t>LUIS ARMANDO SEQUEIRA OROZCO</t>
  </si>
  <si>
    <t>EMILIA CABRERA GUTIERREZ</t>
  </si>
  <si>
    <t>ALEJANDRA TERAN RIOS</t>
  </si>
  <si>
    <t>RAMON ANTONIO TORRES SANCHEZ</t>
  </si>
  <si>
    <t>NORMA ELIEHT ARAYA ALFARO</t>
  </si>
  <si>
    <t>ROY ANCHIA SOLANO</t>
  </si>
  <si>
    <t>JUANA MARIA FONSECA MONTES</t>
  </si>
  <si>
    <t>NESTOR BLANCO ELIZONDO</t>
  </si>
  <si>
    <t>LUZMILDA RAMIREZ LOPEZ</t>
  </si>
  <si>
    <t>KIMBERLY SALAZAR ARACE</t>
  </si>
  <si>
    <t>ELIANA VELAS MIRANDA</t>
  </si>
  <si>
    <t>YASIR MATARRITA CARAVACA</t>
  </si>
  <si>
    <t>ALONSO D. CASTRO ROMERO</t>
  </si>
  <si>
    <t>CAROLINA DURAN LOBO</t>
  </si>
  <si>
    <t>FRANCISCO MONGE VARGAS</t>
  </si>
  <si>
    <t>GRACIERA VEGA BADILLA</t>
  </si>
  <si>
    <t>HENRY VILLAREAL CARRANZA</t>
  </si>
  <si>
    <t>MILENA JIMENEZ BLANCO</t>
  </si>
  <si>
    <t>WILMER ALVARADO FONSECA</t>
  </si>
  <si>
    <t>MYRIAM RIVERA RAMIREZ</t>
  </si>
  <si>
    <t>ANA BEATRIZ TREJOS PRADO</t>
  </si>
  <si>
    <t>GISELLE CASTRO MENDEZ</t>
  </si>
  <si>
    <t>ELIZABETH MADRIGAL MEZA</t>
  </si>
  <si>
    <t>JOSE ALEJANDRO MORA MORALES</t>
  </si>
  <si>
    <t>JORGE EDUARDO DIAZ GARITA</t>
  </si>
  <si>
    <t>MONSERRATH SANABRIA RIVERA</t>
  </si>
  <si>
    <t>EDA ROXANA MASIS OBANDO</t>
  </si>
  <si>
    <t>MARIA VIRGINIA GARRO ABARCA</t>
  </si>
  <si>
    <t>BRAYNER JOSE BENAVIDES RAMIREZ</t>
  </si>
  <si>
    <t>ANNY DUARTE VALVERDE</t>
  </si>
  <si>
    <t>ALICE VALDERRAMOS CORDERO</t>
  </si>
  <si>
    <t>JOSE LUIS ROJAS GOMEZ</t>
  </si>
  <si>
    <t>YOLANDA MASIS CALVO</t>
  </si>
  <si>
    <t>RANDIN GRANADOS MOYA</t>
  </si>
  <si>
    <t>OSCAR ZU;IGA GOMEZ</t>
  </si>
  <si>
    <t>LILLISM MARGARIT REYES RENAZCO</t>
  </si>
  <si>
    <t>ANA JULIA SANABRIA GARITA</t>
  </si>
  <si>
    <t>MICHAEL SOLANO SANCHEZ</t>
  </si>
  <si>
    <t>MAUREEN ROJAS SANCHEZ</t>
  </si>
  <si>
    <t>LETICIA RODRIGUEZ SIBAJA</t>
  </si>
  <si>
    <t>ANA MORA AGUILAR</t>
  </si>
  <si>
    <t>EVELYN QUIROS ARCE</t>
  </si>
  <si>
    <t>ADRIANA BRENES PARAJELES</t>
  </si>
  <si>
    <t>ROBERTO GUZMAN SANDOVAL</t>
  </si>
  <si>
    <t>TRINCEL DIAZ ASTORGA</t>
  </si>
  <si>
    <t>KARLA BRADE JIMENEZ</t>
  </si>
  <si>
    <t>HERIBERTO ZNIGA SERRANO</t>
  </si>
  <si>
    <t>CAROL CALVO HERNANDEZ</t>
  </si>
  <si>
    <t>OSCAR JIMENEZ RIVERA</t>
  </si>
  <si>
    <t>LILLIANA ARIAS CORELLA</t>
  </si>
  <si>
    <t>MARIBEL CASAL GARCIA</t>
  </si>
  <si>
    <t>JOSE EDUARDO ARCE ZUÑIGA</t>
  </si>
  <si>
    <t>ARACELLY CARVAJAL BRENES</t>
  </si>
  <si>
    <t>VERA CALVO SANCHEZ</t>
  </si>
  <si>
    <t>JACQUELINE BRENES WEST</t>
  </si>
  <si>
    <t>EDWIN ALBERTO GUTIERREZ R.</t>
  </si>
  <si>
    <t>MIRNA DOWNS VALLE</t>
  </si>
  <si>
    <t>RIGOBERTO AGUILAR ALVARADO</t>
  </si>
  <si>
    <t>ELIBETH CHEVEZ BUSTOS</t>
  </si>
  <si>
    <t>HEINER VIALES VARGAS</t>
  </si>
  <si>
    <t>SOCORRO PALOMINO RODRIGUEZ</t>
  </si>
  <si>
    <t>MARIA PARRALES MEDINA</t>
  </si>
  <si>
    <t>HENRY JAVIER SOTO MAYORGA</t>
  </si>
  <si>
    <t>ROSIBEL MEDRANO LOAICIGA</t>
  </si>
  <si>
    <t>PASTOR ANTONIO LOPEZ VICTORIA</t>
  </si>
  <si>
    <t>MARYUN ASTRID RUIZ BRICE;O</t>
  </si>
  <si>
    <t>ADELITA GONZALEZ PE;A</t>
  </si>
  <si>
    <t>MAURICIO ALVAREZ CASTA;EDA</t>
  </si>
  <si>
    <t>YAMILETH GONZALEZ CARMONA</t>
  </si>
  <si>
    <t>MARGOT ENRIQUEZ PEREZA</t>
  </si>
  <si>
    <t>GRACE MADRIGAL NUNEZ</t>
  </si>
  <si>
    <t>MARIA JESUS CRUZ LOPEZ</t>
  </si>
  <si>
    <t>MAYELA VARGAS ESPINOZA</t>
  </si>
  <si>
    <t>IVAN MAURICIO PEREZ PEREZ</t>
  </si>
  <si>
    <t>JOSE JARVIS ROSALES ACOSTA</t>
  </si>
  <si>
    <t>GUSTAVO GUTIERREZ GOMEZ</t>
  </si>
  <si>
    <t>GLENDY SUSANA SOLERA LOPEZ</t>
  </si>
  <si>
    <t>MIGUEL ANDRES ARIAS ESCOBAR</t>
  </si>
  <si>
    <t>INGRID TORRES GUEVARA</t>
  </si>
  <si>
    <t>JORGE LUIS AGUIRRE CARDENAS</t>
  </si>
  <si>
    <t>YOBNAN GAMBOA ZUNIGA</t>
  </si>
  <si>
    <t>MARLEN ILEANA CORONADO GUTIERR</t>
  </si>
  <si>
    <t>XINIA ZUNIGA GUTIERREZ</t>
  </si>
  <si>
    <t>VIVIANA HERRERA RAMIREZ</t>
  </si>
  <si>
    <t>LEDA  MARIA SILES GUEVARA</t>
  </si>
  <si>
    <t>MA.DE LOS ANGELES VALLES JUARE</t>
  </si>
  <si>
    <t>ADRIAN GONZALEZ QUESADA</t>
  </si>
  <si>
    <t>KARINA GRIJALBA CONTRERAS</t>
  </si>
  <si>
    <t>SANDRA SANCHO CARDENAS</t>
  </si>
  <si>
    <t>TERESA VEGA ROJAS</t>
  </si>
  <si>
    <t>YOHANNA ARGUEDAS MATAMOROS</t>
  </si>
  <si>
    <t>DORIS LOPEZ ELIZONDO</t>
  </si>
  <si>
    <t>YORLENY LOPEZ ZAMORA</t>
  </si>
  <si>
    <t>WILBERTH SOLIS NUÑEZ</t>
  </si>
  <si>
    <t>SHEILA ZUÑIGA OBANDO</t>
  </si>
  <si>
    <t>DENIA MORA RAMIREZ</t>
  </si>
  <si>
    <t>ANA LORENA SANCHEZ MARTINEZ</t>
  </si>
  <si>
    <t>GUILLERMO JUAREZ GARCIA</t>
  </si>
  <si>
    <t>YOKSELINE MOYA PEREZ</t>
  </si>
  <si>
    <t>OLGA PATRICIA MONCADA LEDEZMA</t>
  </si>
  <si>
    <t>HILDA M. VILLALOBOS RODRIGUEZ</t>
  </si>
  <si>
    <t>ROBERTO FERNANDEZ FERNANDEZ</t>
  </si>
  <si>
    <t>ANGEL ENRIQUEZ PARRA</t>
  </si>
  <si>
    <t>YASIR LORIA HERRERA</t>
  </si>
  <si>
    <t>ELIZABETH GONZALEZ TORRES</t>
  </si>
  <si>
    <t>ISABEL VASQUEZ CHACON</t>
  </si>
  <si>
    <t>MARIA MORALES GUTIERREZ</t>
  </si>
  <si>
    <t>GONZALO NARVAEZ BLANCO</t>
  </si>
  <si>
    <t>RODOLFO PEREZ MATARRITA</t>
  </si>
  <si>
    <t>YADIRA CONCEPCION BARRANTES</t>
  </si>
  <si>
    <t>CONSUELO TORRES GOMEZ</t>
  </si>
  <si>
    <t>HANNIA MARIA MORAGA MORAGA</t>
  </si>
  <si>
    <t>VIVIAN ARAYA VARELA</t>
  </si>
  <si>
    <t>FLORIDEY SALAZAR URENA</t>
  </si>
  <si>
    <t>MANUEL ZUNIGA ZUNIGA</t>
  </si>
  <si>
    <t>STEPHANIE VILLALOBOS AZOFEIFA</t>
  </si>
  <si>
    <t>LUCIA CORDERO NAVARRO</t>
  </si>
  <si>
    <t>HELLEN GODINEZ MORENO</t>
  </si>
  <si>
    <t>MAYRA GABRIELA CALVO SANCHEZ</t>
  </si>
  <si>
    <t>JUAN GERARDO ESQUIVEL ESPINOZA</t>
  </si>
  <si>
    <t>LILLIANA FALLAS CALDERON</t>
  </si>
  <si>
    <t>MARLENE AVEDNO SIBAJA</t>
  </si>
  <si>
    <t>DENIA MEDINA BATISTA</t>
  </si>
  <si>
    <t>SHERRY MARTINEZ OBANDO</t>
  </si>
  <si>
    <t>TATIANA MORA SANDI</t>
  </si>
  <si>
    <t>MARLY VENEGAS BARRANTES</t>
  </si>
  <si>
    <t>SHIRLEY HIDALGO VILLEGAS</t>
  </si>
  <si>
    <t>ANA YUVEL NAVAS MORALES</t>
  </si>
  <si>
    <t>ISABEL GOMEZ SOLERA</t>
  </si>
  <si>
    <t>PABLO BOLANOS ROSALES</t>
  </si>
  <si>
    <t>ROCIO SOTO VARELA</t>
  </si>
  <si>
    <t>SERGIO PEREZ AYMERICH</t>
  </si>
  <si>
    <t>MAGALY LOPEZ OBANDO</t>
  </si>
  <si>
    <t>VIANEY TORRES TORRES</t>
  </si>
  <si>
    <t>ANA DAYANA JIMENEZ JIMENEZ</t>
  </si>
  <si>
    <t>MARCIAL CHAVARRIA VILLEGAS</t>
  </si>
  <si>
    <t>LUIS OLDEMAR BALTODANO JIMENEZ</t>
  </si>
  <si>
    <t>HECTOR CARRERA RODRIGUEZ</t>
  </si>
  <si>
    <t>LAUREN CUBILLO HERNANDEZ</t>
  </si>
  <si>
    <t>PABLO JIMENEZ NAVARRETE</t>
  </si>
  <si>
    <t>PATRICIA VALVERDE NAVARRO</t>
  </si>
  <si>
    <t>LORENA FERNANDEZ SABALA</t>
  </si>
  <si>
    <t>LILLIAM LAGUNA PEREZ</t>
  </si>
  <si>
    <t>JOSE ENRIQUE ALVARADO QUIROS</t>
  </si>
  <si>
    <t>YESLLIN ACUÑA MESEN</t>
  </si>
  <si>
    <t>KELYN VICTOR SANDOVAL</t>
  </si>
  <si>
    <t>KARLA MENA COREA</t>
  </si>
  <si>
    <t>JOSE LUIS AZOFEIFA MORA</t>
  </si>
  <si>
    <t>ROSALBA JIMENEZ CISNEROS</t>
  </si>
  <si>
    <t>DELIA CAMPOS SANTAMARIA</t>
  </si>
  <si>
    <t>ALEX CASAL BERMUDEZ</t>
  </si>
  <si>
    <t>HENRY RODRIGUEZ VILLALOBOS</t>
  </si>
  <si>
    <t>JAVIER SANCHEZ SALAZAR</t>
  </si>
  <si>
    <t>ANTONIO VALDEZ CONCEPCION</t>
  </si>
  <si>
    <t>YAHAIRA CHAVES PIEDRA</t>
  </si>
  <si>
    <t>ROY JIMENEZ MADRIGAL</t>
  </si>
  <si>
    <t>SILVIA SOLORZANO CHACON</t>
  </si>
  <si>
    <t>ALEX ALFARO LOPEZ</t>
  </si>
  <si>
    <t>DENIA BERMUDEZ ESPINOZA</t>
  </si>
  <si>
    <t>KAROL CHAVARRIA AVILA</t>
  </si>
  <si>
    <t>ALEXIS RODRIGUEZ BADILLA</t>
  </si>
  <si>
    <t>NURY RODRIGUEZ CASTRO</t>
  </si>
  <si>
    <t>MARVIN DELGADO SANDI</t>
  </si>
  <si>
    <t>ANA MARIA CERDAS CORRALES</t>
  </si>
  <si>
    <t>KENDAR NUÑEZ DELGADO</t>
  </si>
  <si>
    <t>FLANDER GONZALEZ SALGADO</t>
  </si>
  <si>
    <t>GUILLERMO ORTEGA CHAVARRIA</t>
  </si>
  <si>
    <t>OVIDIO RODRIGUEZ TORRES</t>
  </si>
  <si>
    <t>CARLOS ALBERTO LOPEZ CUBILLO</t>
  </si>
  <si>
    <t>ROSAIDA VINDAS CHAVES</t>
  </si>
  <si>
    <t>IVANNIA BARRANTES VARGAS</t>
  </si>
  <si>
    <t>OSCAR RAMIREZ BARRANTES</t>
  </si>
  <si>
    <t>MARITZA CHAVES CAMPOS</t>
  </si>
  <si>
    <t>NAPOLEON MORA VARGAS</t>
  </si>
  <si>
    <t>LILLIAM VENEGAS MUÑOZ</t>
  </si>
  <si>
    <t>DAILY ARAYA RAMIREZ</t>
  </si>
  <si>
    <t>ANGELA PARRA MEDINA</t>
  </si>
  <si>
    <t>SHIRLEY ZAMORA CHAVES</t>
  </si>
  <si>
    <t>NERGIVIA CHAVES CRUZ</t>
  </si>
  <si>
    <t>MARIA CRISTINA ORTIZ AVILA</t>
  </si>
  <si>
    <t>JOSE ELIECER MONTERO JIMENEZ</t>
  </si>
  <si>
    <t>JAIRO MURILLO GONZALEZ</t>
  </si>
  <si>
    <t>ALICIA ARAYA DURAN</t>
  </si>
  <si>
    <t>AMADA CORDERO SANCHEZ</t>
  </si>
  <si>
    <t>CAROLINA PIEDRA JIMENEZ</t>
  </si>
  <si>
    <t>JOHANNA NUÑEZ SOLANO</t>
  </si>
  <si>
    <t>JESUS CASCANTE CHAVES</t>
  </si>
  <si>
    <t>ALBERTO CHAVES CASTRO</t>
  </si>
  <si>
    <t>YAMILET SIBAJA SANCHEZ</t>
  </si>
  <si>
    <t>DILMA IVANIA LAZARO MORA</t>
  </si>
  <si>
    <t>JORGE LUIS ZUÑIGA ROJAS</t>
  </si>
  <si>
    <t>ANA LIGIA ALFARO MENDEZ</t>
  </si>
  <si>
    <t>ARACELLY MORALES MONGE</t>
  </si>
  <si>
    <t>JORGE ISAAC BARRIENTOS RIVERA</t>
  </si>
  <si>
    <t>FERNANDO MENDOZA PALACIOS</t>
  </si>
  <si>
    <t>MATILDE SOLORZANO MORA</t>
  </si>
  <si>
    <t>MARITZA LOPEZ ESPINOZA       ´</t>
  </si>
  <si>
    <t>LUIS CARLOS SOLORZANO ARAYA</t>
  </si>
  <si>
    <t>FREDDY BEJARANO RODRIGUEZ</t>
  </si>
  <si>
    <t>JIMMY PERAZA ZU;IGA</t>
  </si>
  <si>
    <t>DAMARIS AGUILAR AVILA</t>
  </si>
  <si>
    <t>YOLANDA SALAZAR SANCHEZ</t>
  </si>
  <si>
    <t>MARIA IRIS GUILLEN GOMEZ</t>
  </si>
  <si>
    <t>ORLANDO LAZARO MAROTO</t>
  </si>
  <si>
    <t>GUISELLE ZUÑIGA ESQUIVEL</t>
  </si>
  <si>
    <t>KATTYA NUÑEZ DURAN</t>
  </si>
  <si>
    <t>MARCOS HENRY ESPINOZA GARCIA</t>
  </si>
  <si>
    <t>JOSE DOLORES ARGUETA RAMIREZ</t>
  </si>
  <si>
    <t>DORIS MARIA PORRAS NUÑEZ</t>
  </si>
  <si>
    <t>FREDDYS MARCHENA VILLEDA</t>
  </si>
  <si>
    <t>VERA FERNANDEZ SOLIS</t>
  </si>
  <si>
    <t>MIRNA OSORNO CAMACHO</t>
  </si>
  <si>
    <t>LUIS E. SAMUDIO SANTAMARIA</t>
  </si>
  <si>
    <t>YERLI SANCHEZ VEGA</t>
  </si>
  <si>
    <t>MIRTHA ORTEGA VASQUEZ</t>
  </si>
  <si>
    <t>ANA LUCIA GARCIA HIGALGO</t>
  </si>
  <si>
    <t>DAMARIS ROBLES ANCHIA</t>
  </si>
  <si>
    <t>ROGER CABRERA ORTIZ</t>
  </si>
  <si>
    <t>ALLAN HERNANDEZ AGÜERO</t>
  </si>
  <si>
    <t>LUIS ROJAS CASTRO</t>
  </si>
  <si>
    <t>JOSE MANUEL VALVERDE ROSALES</t>
  </si>
  <si>
    <t>RONALD MELENDEZ ZUÑIGA</t>
  </si>
  <si>
    <t>EMILCE CRUZ MARTINEZ</t>
  </si>
  <si>
    <t>ELIZABETH ALGUERA SANCHEZ</t>
  </si>
  <si>
    <t>LAURA VANESA HERNANDEZ DIAZ</t>
  </si>
  <si>
    <t>EMPERATRIZ GONZALEZ GUTIERREZ</t>
  </si>
  <si>
    <t>KARINA V. RODRIGUEZ VARGAS</t>
  </si>
  <si>
    <t>NANCY SEGURA BATISTA</t>
  </si>
  <si>
    <t>FELIX ZAPATA CASTRO</t>
  </si>
  <si>
    <t>LIDIETH CUBERO GONZALEZ</t>
  </si>
  <si>
    <t>LOURDES RODRIGUEZ VILLALOBOS</t>
  </si>
  <si>
    <t>MARA VELITT LORIA LOPEZ</t>
  </si>
  <si>
    <t>MARIA LORENA CASTRO CASTRO</t>
  </si>
  <si>
    <t>CECILIA GONZALEZ OBANDO</t>
  </si>
  <si>
    <t>INES VALDEZ CONCEPCION</t>
  </si>
  <si>
    <t>RICARDO MEJIA  CRUZ</t>
  </si>
  <si>
    <t>EFRAIN DIAZ MATARRITA</t>
  </si>
  <si>
    <t>DENNIS HERRERA GOMEZ</t>
  </si>
  <si>
    <t>LUS HANNIA RAMIREZ MARTINEZ</t>
  </si>
  <si>
    <t>GAMALIEL GUTIERREZ PEREZ</t>
  </si>
  <si>
    <t>ZOBEIDA SALINAS SANDI</t>
  </si>
  <si>
    <t>JUAN RAFAEL GARITA ZUÑIGA</t>
  </si>
  <si>
    <t>HERENIA ARAUZ VARGAS</t>
  </si>
  <si>
    <t>JOSE LUIS MORALES VEGA</t>
  </si>
  <si>
    <t>MARIA DE LOS A. VENEGAS A.</t>
  </si>
  <si>
    <t>MITZI GOMEZ MATA</t>
  </si>
  <si>
    <t>SHERAN BAILEY STEWARD</t>
  </si>
  <si>
    <t>BETTY MARTIN BANTON</t>
  </si>
  <si>
    <t>MARIA DEL C. MORALES ROSALES</t>
  </si>
  <si>
    <t>LUZ MARINA ULLOA VINDAS</t>
  </si>
  <si>
    <t>MANUEL CASTELLON SEQUEIRA</t>
  </si>
  <si>
    <t>CIANI BRYAN SKINNER</t>
  </si>
  <si>
    <t>HERMINIA BALDIVIA HERNANDEZ</t>
  </si>
  <si>
    <t>LORENA MORALES JIMENEZ</t>
  </si>
  <si>
    <t>YAHAIRA MORA BLANCO</t>
  </si>
  <si>
    <t>KAREN GABRIELA GARRO VARGAS</t>
  </si>
  <si>
    <t>ANA YANCY RODRIGUEZ JIMENEZ</t>
  </si>
  <si>
    <t>YADIRA CHAVARRIA QUESADA</t>
  </si>
  <si>
    <t>JANNSON QUIROS HERNANDEZ</t>
  </si>
  <si>
    <t>JESSICA BADILLA RODRIGUEZ</t>
  </si>
  <si>
    <t>FATIMA CHAVARRIA MADRIGAL</t>
  </si>
  <si>
    <t>WENDY JIMENEZ BORBON</t>
  </si>
  <si>
    <t>DINA ROCIO MORA MAYORGA</t>
  </si>
  <si>
    <t>RUTH SOLERA DUARTE</t>
  </si>
  <si>
    <t>LOINE PORRAS MARIN</t>
  </si>
  <si>
    <t>MARTA CHACON MARTINEZ</t>
  </si>
  <si>
    <t>COROLINA MENA ROA</t>
  </si>
  <si>
    <t>KENDER ULATE OBANDO</t>
  </si>
  <si>
    <t>IVANNIA PATRICIA DIAZ ROJAS</t>
  </si>
  <si>
    <t>EDUARDO MEDINA PORTUGUEZ</t>
  </si>
  <si>
    <t>MARIBEL ACUÑA QUIROS</t>
  </si>
  <si>
    <t>RUDY VILLALOBOS OVARES</t>
  </si>
  <si>
    <t>HERMES MONGE JIMENEZ</t>
  </si>
  <si>
    <t>RONALD ALVAREZ VARGAS</t>
  </si>
  <si>
    <t>LILLIAM DIAZ QUESADA</t>
  </si>
  <si>
    <t>KARLA VANESSA ARNESTO LEZAMA</t>
  </si>
  <si>
    <t>ANAIS ROMAN GAMBOA</t>
  </si>
  <si>
    <t>FRANKLIN NPORRAS MEJIA</t>
  </si>
  <si>
    <t>VENANCIO MONTEZUMA BEJARANO</t>
  </si>
  <si>
    <t>CARLA VILLALOBOS ARAYA</t>
  </si>
  <si>
    <t>JORGE DAVID ORTIZ MEZA</t>
  </si>
  <si>
    <t>ANA MARIA GUILLEN GOMEZ</t>
  </si>
  <si>
    <t>MARLON SALAS CESPEDES</t>
  </si>
  <si>
    <t>MARIA FERNANDA MADRIGAL GUIDO</t>
  </si>
  <si>
    <t>MIGUEL AGUILAR UREÑA</t>
  </si>
  <si>
    <t>OLGER MORALES SANCHEZ</t>
  </si>
  <si>
    <t>DAMARIS VEGA JIMENEZ</t>
  </si>
  <si>
    <t>ALBERTO RIOS ELIZONDO</t>
  </si>
  <si>
    <t>ALVARO CHACON CHAVEZ</t>
  </si>
  <si>
    <t>VIVIAN VEGA CASTRO</t>
  </si>
  <si>
    <t>WILLIAM RONALD MATA MATA</t>
  </si>
  <si>
    <t>LUIS ENRIQUE LEON MENA</t>
  </si>
  <si>
    <t>XINIA CUBERO VALVERDE</t>
  </si>
  <si>
    <t>MASSIEL CASTRO CAMPOS</t>
  </si>
  <si>
    <t>CINTHIA CASCANTE CAMPOS</t>
  </si>
  <si>
    <t>GREIVIN CHAVARRIA BRIONES</t>
  </si>
  <si>
    <t>YENDRY JUAREZ HIGALGO</t>
  </si>
  <si>
    <t>ANA LOLITA CASTILLO MURILLO</t>
  </si>
  <si>
    <t>GUADALUPE ZUÑIGA NUÑEZ</t>
  </si>
  <si>
    <t>ELVIA MARIA CRUZ CAMACHO</t>
  </si>
  <si>
    <t>ELKY BARRANTES CARVAJAL</t>
  </si>
  <si>
    <t>DALIS SEGURA ABARCA</t>
  </si>
  <si>
    <t>GUILLERMO MORA DURAN</t>
  </si>
  <si>
    <t>MELVIN MARTINEZ SEGURA</t>
  </si>
  <si>
    <t>MIRNA REBECA LOPEZ QUESADA</t>
  </si>
  <si>
    <t>JOSE R. MONTIEL QUINTERO</t>
  </si>
  <si>
    <t>GERARDINA LOPEZ SEGURA</t>
  </si>
  <si>
    <t>LIGIA MARTINEZ NAVARRO</t>
  </si>
  <si>
    <t>ADIS VALVERDE ACUNA</t>
  </si>
  <si>
    <t>MARIVEL CEDENO MORA</t>
  </si>
  <si>
    <t>MARIA ARAGON DURAN</t>
  </si>
  <si>
    <t>ERIKA GONZALEZ QUESADA</t>
  </si>
  <si>
    <t>ROSIBEL GARCIA GUEVARA</t>
  </si>
  <si>
    <t>AMALIA GONZALEZ GODINEZ</t>
  </si>
  <si>
    <t>WILLIAM EDUARTE OVIEDO</t>
  </si>
  <si>
    <t>EDDIE LOAIZA NUNEZ</t>
  </si>
  <si>
    <t>VIANEY ALVAREZ CAMPOS</t>
  </si>
  <si>
    <t>SANTIAGO ARAYA MARTINEZ</t>
  </si>
  <si>
    <t>ZENEIDA HURTECHO MAYORGA</t>
  </si>
  <si>
    <t>ALEXANDER ELIZONDO LOPEZ</t>
  </si>
  <si>
    <t>IVETH LOPEZ ROJAS</t>
  </si>
  <si>
    <t>YENDRY LEON JIMENEZ</t>
  </si>
  <si>
    <t>JASON ANTONIO TREJOS ANGULO</t>
  </si>
  <si>
    <t>WARNER ROJAS ARIAS</t>
  </si>
  <si>
    <t>CLAUDIA BARRIENTOS BONILLA</t>
  </si>
  <si>
    <t>GILBERTO CARRERA RODRIGUEZ</t>
  </si>
  <si>
    <t>JENDRY ALFARO ARAUJO</t>
  </si>
  <si>
    <t>EIDANIA ARIAS LOPEZ</t>
  </si>
  <si>
    <t>ANA LUCIA ZAMORA GUERRERO</t>
  </si>
  <si>
    <t>LILLIANA MORALES RAMIREZ</t>
  </si>
  <si>
    <t>LINETH JIMENEZ SANCHEZ</t>
  </si>
  <si>
    <t>LILIAN CALDERON ROJAS</t>
  </si>
  <si>
    <t>ANA GRETTEL FIGUEROA MORALES</t>
  </si>
  <si>
    <t>JOSE ALONSO LAZARO CALDERON</t>
  </si>
  <si>
    <t>DOLMO ORTIZ SEGURA</t>
  </si>
  <si>
    <t>JOSE DANIEL SALAS SALOMON</t>
  </si>
  <si>
    <t>ANELIS ALVAREZ SANDOVAL</t>
  </si>
  <si>
    <t>MARTA ZUñIGA OBANDO</t>
  </si>
  <si>
    <t>JONATHAN ARCE GONZALEZ</t>
  </si>
  <si>
    <t>RODRIGO VELA LIPI</t>
  </si>
  <si>
    <t>LUZ MARINA QUINTERO RIOS</t>
  </si>
  <si>
    <t>MARCOS VARGAS UVA</t>
  </si>
  <si>
    <t>FANUEL FERNANDEZ MORALES</t>
  </si>
  <si>
    <t>LUIS E. RAMIREZ HERNANDEZ</t>
  </si>
  <si>
    <t>ALBIN RAUL HIDALGO ZUñIGA</t>
  </si>
  <si>
    <t>JUAN A. MARTINEZ MORALES</t>
  </si>
  <si>
    <t>MARIA EUGENIA PEREZ HERNANDEZ</t>
  </si>
  <si>
    <t>URIEL BARRANTES VASQUEZ</t>
  </si>
  <si>
    <t>FANNY HERNANDEZ VILLAREAL</t>
  </si>
  <si>
    <t>De 7 años a menos de 12 años</t>
  </si>
  <si>
    <t>De 12 años a menos de 15 años</t>
  </si>
  <si>
    <t>De 15 años a menos de 18 años</t>
  </si>
  <si>
    <t>Rango de Edad</t>
  </si>
  <si>
    <t>ROBERTO ALVARADO ESPINOZA</t>
  </si>
  <si>
    <t>ALEJANDRA JIMENEZ GODY</t>
  </si>
  <si>
    <t>ROXANA ARAYA CALDERON</t>
  </si>
  <si>
    <t>CINTHIA MORA MORA</t>
  </si>
  <si>
    <t>MARIA MATAMOROS SANCHEZ</t>
  </si>
  <si>
    <t>VINIVIO SOLIS CHAVARRIA</t>
  </si>
  <si>
    <t>SARA MARIA CASCANTE ARIAS</t>
  </si>
  <si>
    <t>MARIA IVETTE ESPINOZA CHAVES</t>
  </si>
  <si>
    <t>ELMER SANDOVAL GALARZA</t>
  </si>
  <si>
    <t>ANABELLE OBANDO CORDERO</t>
  </si>
  <si>
    <t>HENRY MORA ESPINOZA</t>
  </si>
  <si>
    <t>MARIO E. ALFARO RODRIGUEZ</t>
  </si>
  <si>
    <t>HILDA LUCIA NAVARRO MORALES</t>
  </si>
  <si>
    <t>DELVIN CHAVARRIA VALVERDE</t>
  </si>
  <si>
    <t>JENNY SEGURA CASTILLO</t>
  </si>
  <si>
    <t>HENRY ARAYA ARIAS</t>
  </si>
  <si>
    <t>MARIA FERNANDA CAMACHO NAVARRO</t>
  </si>
  <si>
    <t>LISBETH ARCE GRIJALBA</t>
  </si>
  <si>
    <t>HUGO ALBERTO NUÑEZ CALDERON</t>
  </si>
  <si>
    <t>LILLIAM MARTINEZ GARCIA</t>
  </si>
  <si>
    <t>JENNY SOLANO LORIA</t>
  </si>
  <si>
    <t>JUAN H. RODRIGUEZ RODRIGUEZ</t>
  </si>
  <si>
    <t>LUTGARDA LOPEZ CASANOVA</t>
  </si>
  <si>
    <t>MARIA MORALES MORA</t>
  </si>
  <si>
    <t>KATERIN JESSICA GAMBOA URENA</t>
  </si>
  <si>
    <t>MARJORIE VINDAS UMANA</t>
  </si>
  <si>
    <t>EMILY RODRIGUEZ LEIVA</t>
  </si>
  <si>
    <t>SILVIA SALAZAR ESPINOZA</t>
  </si>
  <si>
    <t>PAOLA AGUERO GOMEZ</t>
  </si>
  <si>
    <t>JOSE ALLAN PORRAS QUIROS</t>
  </si>
  <si>
    <t>JESUS QUESADA ALVARADO</t>
  </si>
  <si>
    <t>DENIA QUIROS ARIAS</t>
  </si>
  <si>
    <t>KENNETH LEON ARIAS</t>
  </si>
  <si>
    <t>MARIA GRACIELA HODGSON ANCHIA</t>
  </si>
  <si>
    <t>ANA YANSY VARGAS ABARCA</t>
  </si>
  <si>
    <t>KARLA SEGURA HIDALGO</t>
  </si>
  <si>
    <t>HANNIA VARGAS DUARTE</t>
  </si>
  <si>
    <t>LISA MARIA ARRONIZ NAVARRO</t>
  </si>
  <si>
    <t>KARINA CHAVEZ FONSECA</t>
  </si>
  <si>
    <t>JEANNETTE HERNANDEZ AVILA</t>
  </si>
  <si>
    <t>GRETTEL PEREZ ARIAS</t>
  </si>
  <si>
    <t>ANGEL RICARDO MUNOZ PORRAS</t>
  </si>
  <si>
    <t>BAJO DE LAS BONITAS</t>
  </si>
  <si>
    <t>MIGUEL ANGEL FALLAS FERNANDEZ</t>
  </si>
  <si>
    <t>JESUS AVILA UMANA</t>
  </si>
  <si>
    <t>LORENA MENDEZ UMANA</t>
  </si>
  <si>
    <t>MARCO T. GOMEZ CHAVARRIA</t>
  </si>
  <si>
    <t>LEIDY MORALES MIRANADA</t>
  </si>
  <si>
    <t>ROYNEL ARAYA CUBERO</t>
  </si>
  <si>
    <t>JUAN RETANA GAP</t>
  </si>
  <si>
    <t>CINDY SIDEY ORTIZ</t>
  </si>
  <si>
    <t>HEIDY CASTRO TORRES</t>
  </si>
  <si>
    <t>CALDERON</t>
  </si>
  <si>
    <t>HEIDY ROJAS MENDEZ</t>
  </si>
  <si>
    <t>FREDDY VINICIO ORTIZ MORALES</t>
  </si>
  <si>
    <t>GRETHEL GUADAMUZ MORA</t>
  </si>
  <si>
    <t>JUAN GUTIERREZ NAVAS</t>
  </si>
  <si>
    <t>MINOR PORTUGUEZ URENA</t>
  </si>
  <si>
    <t>SISNEY FABIANA VALDERRAMOS ROJ</t>
  </si>
  <si>
    <t>WENDY LEIVA MORA</t>
  </si>
  <si>
    <t>DANNY GONZALEZ RIVERA</t>
  </si>
  <si>
    <t>EDITH JOHANA RIOS MENDEZ</t>
  </si>
  <si>
    <t>CESAR RODOLFO ORTIZ LEON</t>
  </si>
  <si>
    <t>OMAR LOPEZ RUIZ</t>
  </si>
  <si>
    <t>EDWARD CALDERON VALVERDE</t>
  </si>
  <si>
    <t>SANDRA MARIA VARGAS ARRIETA</t>
  </si>
  <si>
    <t>JOSE JOAQUIN MORA SIBAJA</t>
  </si>
  <si>
    <t>ANDREA BOZA LORIG</t>
  </si>
  <si>
    <t>ROY ISIDRO CHAVES GOMEZ</t>
  </si>
  <si>
    <t>VILMA LEON CASTRO</t>
  </si>
  <si>
    <t>JUAN DIEGO HIDALGO ARIAS</t>
  </si>
  <si>
    <t>MAYELA SOLANO RODRIGUEZ</t>
  </si>
  <si>
    <t>MA. EMILIO CASTELLON VILLEGAS</t>
  </si>
  <si>
    <t>NATALIA GUTIERREZ RUIZ</t>
  </si>
  <si>
    <t>LIBIA MARIA RODRIGUEZ CASTRO</t>
  </si>
  <si>
    <t>CAROL PORTUGUEZ RODRIGUEZ</t>
  </si>
  <si>
    <t>SHIRLEY CASTILLO ROJAS</t>
  </si>
  <si>
    <t>KAREN QUESADA SANDINO</t>
  </si>
  <si>
    <t>FRANCISCO MONGE ARROYO</t>
  </si>
  <si>
    <t>ANGIE BOGANTES ALFARO</t>
  </si>
  <si>
    <t>HAYDEE JIMENEZ CASTRO</t>
  </si>
  <si>
    <t>ELISEO ARREDONDO BLANCO</t>
  </si>
  <si>
    <t>ANABELLE CALVO RODRIGUEZ</t>
  </si>
  <si>
    <t>ALVARO CHACON SABORIO</t>
  </si>
  <si>
    <t>JESUS MARIA CHAVARRIA VEGA</t>
  </si>
  <si>
    <t>ANA IRIS ARAYA BARRANTES</t>
  </si>
  <si>
    <t>DINIA LIZETH DELGADO MENDEZ</t>
  </si>
  <si>
    <t>MARIA ELIZABETH SOTO NAVARRO</t>
  </si>
  <si>
    <t>SILVIA ELENA ESPINOZA ULATE</t>
  </si>
  <si>
    <t>MARIANELA SANCHEZ MORALES</t>
  </si>
  <si>
    <t>SILVIA MARIA MOYA BARQUERO</t>
  </si>
  <si>
    <t>MARIA DEL ROSARIO JARA MOYA</t>
  </si>
  <si>
    <t>SANDY FERNANDEZ JARA</t>
  </si>
  <si>
    <t>MA DEL MILAGRO SOLIS ESTRADA</t>
  </si>
  <si>
    <t>NATALIA MARIA MENDEZ ALFARO</t>
  </si>
  <si>
    <t>MARIA DEL ROCIO VASQUEZ VASQUE</t>
  </si>
  <si>
    <t>NUBIA DAISY ARRIETA ARAYA</t>
  </si>
  <si>
    <t>XINIA BARRERA RODRIGUEZ</t>
  </si>
  <si>
    <t>ANABELLE MONGE CAMBRONERO</t>
  </si>
  <si>
    <t>ECOLOGICA LA TIGRA</t>
  </si>
  <si>
    <t>MILDREY CHACON OVARES</t>
  </si>
  <si>
    <t>DEIKEL MENDEZ MORA</t>
  </si>
  <si>
    <t>CHANNEL CHAVES RODRIGUEZ</t>
  </si>
  <si>
    <t>ARIELA GUTIERREZ SOBRADO</t>
  </si>
  <si>
    <t>LUIS GAMBOA ARAYA</t>
  </si>
  <si>
    <t>ADRIANA ZAMORA ALFARO</t>
  </si>
  <si>
    <t>CLEMENTE MARIN RODRIGUEZ</t>
  </si>
  <si>
    <t>SOFIA RODRIGUEZ RODRIGUEZ</t>
  </si>
  <si>
    <t>JOSE RAUL QUESADA VIQUEZ</t>
  </si>
  <si>
    <t>MARIO ENRIQUE SOLIS SALAZAR</t>
  </si>
  <si>
    <t>MARJORIE RAMIREZ VEGA</t>
  </si>
  <si>
    <t>FREDDY ROJAS MORALES</t>
  </si>
  <si>
    <t>JAIRO ALFARO SOLIS</t>
  </si>
  <si>
    <t>LAURA SANDIGO BARRERA</t>
  </si>
  <si>
    <t>ROXANA PANIAGUA CASTRO</t>
  </si>
  <si>
    <t>ADRIANA SIBAJA RODRIGUEZ</t>
  </si>
  <si>
    <t>ROSAURA GOMEZ ARAYA</t>
  </si>
  <si>
    <t>ERICK UREÑA CHACON</t>
  </si>
  <si>
    <t>KAREN CASCANTE ARTAVIA</t>
  </si>
  <si>
    <t>KEILA MORALES BARQUERO</t>
  </si>
  <si>
    <t>SONIA ALPIZAR CHAVES</t>
  </si>
  <si>
    <t>ANA VICTORIA  SOLIS MENDEZ</t>
  </si>
  <si>
    <t>ROBERTO CASTRO JIMENEZ</t>
  </si>
  <si>
    <t>ILEANA NAVARRO PEREZ</t>
  </si>
  <si>
    <t>CECILIA HURTADO DIAZ</t>
  </si>
  <si>
    <t>MARIBEL CUBILLO VILLARREAL</t>
  </si>
  <si>
    <t>KEYLOR SANDI CHAVARRIA</t>
  </si>
  <si>
    <t>EDOLIA OCAMPO SEQUEIRA</t>
  </si>
  <si>
    <t>SILVIA ELENA ROJAS PANIAGUA</t>
  </si>
  <si>
    <t>MARICELA SOLORZANO DIAZ</t>
  </si>
  <si>
    <t>LORENA SEQUEIRA GARCIA</t>
  </si>
  <si>
    <t>JOSE LUIS CARRILLO CASTILLO</t>
  </si>
  <si>
    <t>MARILYN JARQUIN MENA</t>
  </si>
  <si>
    <t>ALBERTO ACOSTA ARIAS</t>
  </si>
  <si>
    <t>LILLIANA DE LOS A.ORDOÑEZ ANG</t>
  </si>
  <si>
    <t>VICKY CALERO MARIN</t>
  </si>
  <si>
    <t>GEISEL ADRIANA MIRANDA CHAVES</t>
  </si>
  <si>
    <t>YENDRI ROJAS CRUZ</t>
  </si>
  <si>
    <t>LUCIA MESEN BRENES</t>
  </si>
  <si>
    <t>JINNY BARAHONA BLANCO</t>
  </si>
  <si>
    <t>JOCSAN FALLAS MONGE</t>
  </si>
  <si>
    <t>LAURA GUERRERO SORIO</t>
  </si>
  <si>
    <t>MANUEL EDUARDO CHAVES SANCHEZ</t>
  </si>
  <si>
    <t>MARCO ANTONIO GOMEZ ULLOA</t>
  </si>
  <si>
    <t>SILVIA ORTIZ MONGE</t>
  </si>
  <si>
    <t>STECY MATARRITA ORTEGA</t>
  </si>
  <si>
    <t>SHIRLEY MADRIGAL PORTUGUEZ</t>
  </si>
  <si>
    <t>ENRIQUE PACHECO AGUILAR</t>
  </si>
  <si>
    <t>SILVIA ELENA TORRES JIMENEZ</t>
  </si>
  <si>
    <t>IVANNIA SOLIS BARQUERO</t>
  </si>
  <si>
    <t>GUSTAVO ACUÑA ARCE</t>
  </si>
  <si>
    <t>MELVIN ESTRADA RUIZ</t>
  </si>
  <si>
    <t>ARIEL EDUARDO MENDEZ MURILLO</t>
  </si>
  <si>
    <t>VIRGINIA LEITON ARGUEDAS</t>
  </si>
  <si>
    <t>MAUREEN ZUÑIGA SOLANO</t>
  </si>
  <si>
    <t>XIOMARA VELASQUEZ NU;EZ</t>
  </si>
  <si>
    <t>KATTIA ARAYA ANGULO</t>
  </si>
  <si>
    <t>OSCAR QUIROS ZUÑIGA</t>
  </si>
  <si>
    <t>MAINOR JAVIER ARGUELLO ABARCA</t>
  </si>
  <si>
    <t>JAIRO MURILLO ARAYA</t>
  </si>
  <si>
    <t>LA ISLA DE RIO FRIO</t>
  </si>
  <si>
    <t>COLONIA CARTAGENA</t>
  </si>
  <si>
    <t>VERA GARCIA NAVARRETE</t>
  </si>
  <si>
    <t>MARIO ALFREDO RAMOS MARTINEZ</t>
  </si>
  <si>
    <t>JENNY OBANDO OBANDO</t>
  </si>
  <si>
    <t>IVETTE CASTAÑEDA DE LA O</t>
  </si>
  <si>
    <t>ROY DUARTE JIMENEZ</t>
  </si>
  <si>
    <t>MARIA NILA ORTEGA CHAVARRIA</t>
  </si>
  <si>
    <t>ALEXANDER BELMONTE CHAVES</t>
  </si>
  <si>
    <t>ELIZABETH ORTIZ GUTIERREZ</t>
  </si>
  <si>
    <t>MARIANA CABEZAS ARAYA</t>
  </si>
  <si>
    <t>RAQUEL TORU;O JIMENEZ</t>
  </si>
  <si>
    <t>EVELYN QUESADA LOPEZ</t>
  </si>
  <si>
    <t>DR.ED.PAUL GUEVARA RUIZ</t>
  </si>
  <si>
    <t>VICKY RODRIGUEZ BARRANTES</t>
  </si>
  <si>
    <t>ELIETTE CASTELLON JAEN</t>
  </si>
  <si>
    <t>JORGE ALBERTO MOLINA VEGA</t>
  </si>
  <si>
    <t>ZAIDEN AARON BRICEÑO LOPEZ</t>
  </si>
  <si>
    <t>ALBERTO BABBIENTOS OBREGON</t>
  </si>
  <si>
    <t>JACQUELINE MENDEZ CONTRERAS</t>
  </si>
  <si>
    <t>ADRIANA ALVAREZ BRICEÑO</t>
  </si>
  <si>
    <t>DORALIZA VALERIN BONILLA</t>
  </si>
  <si>
    <t>MARIA ELENA JUAREZ COREA</t>
  </si>
  <si>
    <t>ANA VIRGINIA VEGAS SEQUEIRA</t>
  </si>
  <si>
    <t>NEILYN ORDONEZ SOLANO</t>
  </si>
  <si>
    <t>BENJAMIN RUIZ JIMENEZ</t>
  </si>
  <si>
    <t>LISDMOUR HERNANDEZ CRUZ</t>
  </si>
  <si>
    <t>ESMERALDA VEGA JARQUIN</t>
  </si>
  <si>
    <t>WILLY QUIROS PEREZ</t>
  </si>
  <si>
    <t>YAMILETH SILVA MARTINEZ</t>
  </si>
  <si>
    <t>SANTA ROSA LA PALMERA</t>
  </si>
  <si>
    <t>CYNTHIA ALFARO RODRIGUEZ</t>
  </si>
  <si>
    <t>JAIRO MONTOYA VILLAREAL</t>
  </si>
  <si>
    <t>YENDRI CHAVARRIA GOMEZ</t>
  </si>
  <si>
    <t>SARA RODRIGUEZ QUESADA</t>
  </si>
  <si>
    <t>ADRIANA MIRANDA CARDENAS</t>
  </si>
  <si>
    <t>SIANY LORENA CAMPOS ANCHIO</t>
  </si>
  <si>
    <t>LILLIAM SANCHEZ GOMEZ</t>
  </si>
  <si>
    <t>ARTURO CHAVERRI ARGUEDAS</t>
  </si>
  <si>
    <t>YIRLANY CHEVEZ PORRAS</t>
  </si>
  <si>
    <t>MARIA HERRERA ROJAS</t>
  </si>
  <si>
    <t>LUIS GUTIERREZ JAEN</t>
  </si>
  <si>
    <t>MARIA CLOTILDE GUTIERREZ CAMPO</t>
  </si>
  <si>
    <t>ADRIANA HERRERA MEJIA</t>
  </si>
  <si>
    <t>HELLEN BRICENO VELASQUEZ</t>
  </si>
  <si>
    <t>TATIANA MORALES RUIZ</t>
  </si>
  <si>
    <t>EDIS ANDREA MONTERO PORRAS</t>
  </si>
  <si>
    <t>KATTIA FONSECA CHACON</t>
  </si>
  <si>
    <t>JALILA TABASH HERNANDEZ</t>
  </si>
  <si>
    <t>MARTHA DIAZ ACEVEDO</t>
  </si>
  <si>
    <t>JESSON A. VALVERDE VASQUEZ</t>
  </si>
  <si>
    <t>MINOR FONSECA CHAVARRIA</t>
  </si>
  <si>
    <t>SUSAN BERROCAL MORERA</t>
  </si>
  <si>
    <t>MARIA JESUS JUAREZ MUNOZ</t>
  </si>
  <si>
    <t>LILLIAM RODRIGUEZ SALAZAR</t>
  </si>
  <si>
    <t>SARA GONZALEZ FERNANDEZ</t>
  </si>
  <si>
    <t>MARIA CECILIA SOTO ARIAS</t>
  </si>
  <si>
    <t>LUCIA VADO CASTRO</t>
  </si>
  <si>
    <t>OSCAR SOLANO CASCANTE</t>
  </si>
  <si>
    <t>LILIAM GUEVARA ARROYO</t>
  </si>
  <si>
    <t>MAGALY YARIELA JUAREZ CORRALES</t>
  </si>
  <si>
    <t>CARLOS HIDALGO VEGA</t>
  </si>
  <si>
    <t>PAMELA QUESADA BLANCO</t>
  </si>
  <si>
    <t>CARLOS LUIS SALDA;A OBANDO</t>
  </si>
  <si>
    <t>DAVID ALVARADO DUARTE</t>
  </si>
  <si>
    <t>IRENE MORA BADILLA</t>
  </si>
  <si>
    <t>JOSE PABLO JIMENEZ BRENES</t>
  </si>
  <si>
    <t>ROXANA FERNANDEZ VARGAS</t>
  </si>
  <si>
    <t>SIANNY RODRIGUEZ  CHAVARRIA</t>
  </si>
  <si>
    <t>LEILA QUIROS PARRA</t>
  </si>
  <si>
    <t>JESSICA GODINEZ MORENO</t>
  </si>
  <si>
    <t>MARILYN SEQUEIRA ROSALES</t>
  </si>
  <si>
    <t>CRISTHAIN CESPEDES GODINEZ</t>
  </si>
  <si>
    <t>KHARLIN K. ORTEGA PASTRAN</t>
  </si>
  <si>
    <t>DINIA CASTRO ZUÑIGA</t>
  </si>
  <si>
    <t>LA ORIETTA</t>
  </si>
  <si>
    <t>ANALIVE SANCHEZ VARGAS</t>
  </si>
  <si>
    <t>JEANNETTE MORENO MENDOZA</t>
  </si>
  <si>
    <t>JESSICA DIAZ BALTODANO</t>
  </si>
  <si>
    <t>MARIA DEL ROSARIO SANCHEZ R.</t>
  </si>
  <si>
    <t>JOSE ERIC CASTRILLO ALEMAN</t>
  </si>
  <si>
    <t>YANCY PIEDRA MAYORGA</t>
  </si>
  <si>
    <t>EVER ARAYA RAMIREZ</t>
  </si>
  <si>
    <t>ANGELA ZAMORA JIMENEZ</t>
  </si>
  <si>
    <t>WALTER MARTINEZ MEDINA</t>
  </si>
  <si>
    <t>DAYANI CARRERA MADRIZ</t>
  </si>
  <si>
    <t>SILVANA FERNANDEZ CHINCHILLA</t>
  </si>
  <si>
    <t>DANIEL RODRIGUEZ SIBAJA</t>
  </si>
  <si>
    <t>IDA PAPILI CAMPOS</t>
  </si>
  <si>
    <t>YORLENY CEDEÑO NAVARRO</t>
  </si>
  <si>
    <t>LUISA BUSTOS QUIROS</t>
  </si>
  <si>
    <t>REYNIER MEDINA ALVAREZ</t>
  </si>
  <si>
    <t>GUAYMI</t>
  </si>
  <si>
    <t>JENNY JIMENEZ GUSTAVINO</t>
  </si>
  <si>
    <t>JHONSER A. BARRANTES CASTRO</t>
  </si>
  <si>
    <t>JEIMY RODR[IGUEZ GUSTAVINO</t>
  </si>
  <si>
    <t>JAIRON UMAÑA BLANCO</t>
  </si>
  <si>
    <t>YADIRA GARITA ASTUA</t>
  </si>
  <si>
    <t>SARA CALVO CESPEDES</t>
  </si>
  <si>
    <t>MICHAEL R. WILSON WILLIS</t>
  </si>
  <si>
    <t>TATIANA TORRES PLATERO</t>
  </si>
  <si>
    <t>KATHERINE BUSTAMANTE DITTEL</t>
  </si>
  <si>
    <t>RUTH DELGADO VASQUEZ</t>
  </si>
  <si>
    <t>BLANCA QUIROS CUBERO</t>
  </si>
  <si>
    <t>SARA BERGARA BAEZ</t>
  </si>
  <si>
    <t>ANA CORDOBA LOPEZ</t>
  </si>
  <si>
    <t>JUAN CARLOS MEDRANO MARTINEZ</t>
  </si>
  <si>
    <t>GLENDA URBINA GONZALEZ</t>
  </si>
  <si>
    <t>CARBON 1</t>
  </si>
  <si>
    <t>XINIA GARCIA ROSALES</t>
  </si>
  <si>
    <t>NOEMY MORALES VILLANUEVA</t>
  </si>
  <si>
    <t>ELISIA COOPER BENNETH</t>
  </si>
  <si>
    <t>CARLOS GOMEZ CALDERON</t>
  </si>
  <si>
    <t>SONIA GUEVARA ESPINOZA</t>
  </si>
  <si>
    <t>MAGDA OROCU JIMENEZ</t>
  </si>
  <si>
    <t>CRISTINA CORDOBA CORRALES</t>
  </si>
  <si>
    <t>YENDI MU;OZ ORTIZ</t>
  </si>
  <si>
    <t>ANABEL LOPEZ LEANDRO</t>
  </si>
  <si>
    <t>WENDY ORTEGA PORRAS</t>
  </si>
  <si>
    <t>MARIANELLA SOTO RETANA</t>
  </si>
  <si>
    <t>MARIANA CHAVARRIA ARGUEDAS</t>
  </si>
  <si>
    <t>EL PARAMO</t>
  </si>
  <si>
    <t>ELENA PICADO NARANJO</t>
  </si>
  <si>
    <t>ENRIQUE ANDRADE DE GRACIA</t>
  </si>
  <si>
    <t>GILBERTH GONZALEZ MOREIRA</t>
  </si>
  <si>
    <t>SELVIN FALLAS NUNEZ</t>
  </si>
  <si>
    <t>.CELINA VARGAS VALERIN</t>
  </si>
  <si>
    <t>INGRID MARIA ENRIQUEZ OBANDO</t>
  </si>
  <si>
    <t>ALEXANDER FREEMAN SALAZAR</t>
  </si>
  <si>
    <t>RINCON DE LA VIEJA</t>
  </si>
  <si>
    <t>EL JORON</t>
  </si>
  <si>
    <t>RONALD SALAS AZOFEIFA</t>
  </si>
  <si>
    <t>YAMIMA ARGUELLO VAZQUEZ</t>
  </si>
  <si>
    <t>ALEXANDER SANDI SANDI</t>
  </si>
  <si>
    <t>KARLA ANDREA ALVARADO MUÑOZ</t>
  </si>
  <si>
    <t>DAVID SALVADOR VARGAS BARBOZA</t>
  </si>
  <si>
    <t>DUNCAN JARQUIN AMPIE</t>
  </si>
  <si>
    <t>JOSE PABLO ESPINOZA PALACIOS</t>
  </si>
  <si>
    <t>GABRIELA VALENCIANO CARRANZA</t>
  </si>
  <si>
    <t>KAROL FALLAS CASTRO</t>
  </si>
  <si>
    <t>LA CARPIO</t>
  </si>
  <si>
    <t>KARLA ISABEL SEGURA BOLAÑOS</t>
  </si>
  <si>
    <t>SHEKYNA TORRENTES LOPEZ</t>
  </si>
  <si>
    <t>LAURA MELENDEZ MONTERO</t>
  </si>
  <si>
    <t>ARLEY HERRERA UDALGE</t>
  </si>
  <si>
    <t>SONIA MARIA ALFARO QUESADA</t>
  </si>
  <si>
    <t>VILMA MARTINEZ SOLIS</t>
  </si>
  <si>
    <t>NIXIDA DELGADO CHACON</t>
  </si>
  <si>
    <t>DINIA UGALDE PORRAS</t>
  </si>
  <si>
    <t>ESTEBAN ZUNIGA SALAZAR</t>
  </si>
  <si>
    <t>ILEANA MARTINEZ LEIVA</t>
  </si>
  <si>
    <t>ELIZABETH TORRENTES CHAVES</t>
  </si>
  <si>
    <t>REBECA CHINCHILLA CORELLA</t>
  </si>
  <si>
    <t>MARIA DELSIDA ELIZONDO DURAN</t>
  </si>
  <si>
    <t>FREDDY MARTIN ARCE CERDAS</t>
  </si>
  <si>
    <t>EYLEEN MUNOZ CASTRO</t>
  </si>
  <si>
    <t>ALLEN MARCHENA CONTRERAS</t>
  </si>
  <si>
    <t>SANDRA ISABEL DELGADO SANCHEZ</t>
  </si>
  <si>
    <t>ROLANDO SALAZAR NARANJO</t>
  </si>
  <si>
    <t>ENIZABETH MEJIAS CRUZ</t>
  </si>
  <si>
    <t>OLGA BARRERA GALEANO</t>
  </si>
  <si>
    <t>ARNOLDO CUBIAS RIVAS</t>
  </si>
  <si>
    <t>WILFRIDO ACUÑA MADRIGAL</t>
  </si>
  <si>
    <t>FERNANDO BEJARANO CONTRERA</t>
  </si>
  <si>
    <t>ALEJANDRO MARCHENA MU;IZ</t>
  </si>
  <si>
    <t>ENIDIA GRANADOS CHINCHILLA</t>
  </si>
  <si>
    <t>KATTY CARRANZA CHACON</t>
  </si>
  <si>
    <t>LA ROXANA</t>
  </si>
  <si>
    <t>APOLONIA BEJARANO BEJARANO</t>
  </si>
  <si>
    <t>KARLA VANESSA BARAHONA MORALES</t>
  </si>
  <si>
    <t>MARILYN VARGAS SOTO</t>
  </si>
  <si>
    <t>TEOFILO JOSE VARGAS ORTIZ</t>
  </si>
  <si>
    <t>ALEXANDER ORTIZ SOLANO</t>
  </si>
  <si>
    <t>SELIKÖ</t>
  </si>
  <si>
    <t>JESSICA RAMIREZ MEJIAS</t>
  </si>
  <si>
    <t>MARIANELA LARA MENDEZ</t>
  </si>
  <si>
    <t>COOPE ROSALES</t>
  </si>
  <si>
    <t>RIGOBERTO MONTERO SOLANO</t>
  </si>
  <si>
    <t>ALFIDIO CABALLERO CARRERA</t>
  </si>
  <si>
    <t>JUNIOR FERNANDEZ SEGURA</t>
  </si>
  <si>
    <t>FREDDY ZUNIGA ZUNIGA</t>
  </si>
  <si>
    <t>SEIDY BARRANTES RIOS</t>
  </si>
  <si>
    <t>LUIS CARLOS JIMENEZ CAMACHO</t>
  </si>
  <si>
    <t>SHERYLENFIGUEROA MORALES</t>
  </si>
  <si>
    <t>LUIS UVA FERNANDEZ</t>
  </si>
  <si>
    <t>AKÖM</t>
  </si>
  <si>
    <t>ELIECER ZUNIGA ZUNIGA</t>
  </si>
  <si>
    <t>ROSE MARY TORRES BARRIENTOS</t>
  </si>
  <si>
    <t>ISAAC CESPDES LOPES</t>
  </si>
  <si>
    <t>BLUJURIÑAK</t>
  </si>
  <si>
    <t>ROMELIA ARIAS ESPINOZA</t>
  </si>
  <si>
    <t>YAZMIA GARCIA ARREDONDO</t>
  </si>
  <si>
    <t>EDSON CARAVACA ESPINOZA</t>
  </si>
  <si>
    <t>6848</t>
  </si>
  <si>
    <t>04345</t>
  </si>
  <si>
    <t>CHIGO</t>
  </si>
  <si>
    <t>MARIA DEL CARMEN DURAN CALVO</t>
  </si>
  <si>
    <t>DANIEL ESPINOZA VALVEERDE</t>
  </si>
  <si>
    <t>IVETTE VILLALOBOS HERNANDEZ</t>
  </si>
  <si>
    <t>MARTIN MORA JIMENEZ</t>
  </si>
  <si>
    <t>ORIETTA MORA CAMPOS</t>
  </si>
  <si>
    <t>ANTOINE PELON</t>
  </si>
  <si>
    <t>DIOMEDES A. ESTANLY BEJARANO</t>
  </si>
  <si>
    <t>GREHYBEIM CHACON RODRIGUEZ</t>
  </si>
  <si>
    <t>MARIA DEL ROCIO CASTRO ALVARAD</t>
  </si>
  <si>
    <t>LUIS SOTO SANABRIA</t>
  </si>
  <si>
    <t>MAYLIN ARCE BARRANTES</t>
  </si>
  <si>
    <t>OMAR URENA MONGE</t>
  </si>
  <si>
    <t>ERICKA SOLANO NUNEZ</t>
  </si>
  <si>
    <t>KATTIA VELASQUEZ VARGAS</t>
  </si>
  <si>
    <t>SHEIRIS BRENES NAVARRO</t>
  </si>
  <si>
    <t>EVELYN PADILLA SANCHEZ</t>
  </si>
  <si>
    <t>IVETTE ALAN CARRILLO</t>
  </si>
  <si>
    <t>ALEX ANTONIO CALERO LOPEZ</t>
  </si>
  <si>
    <t>SHIRLEY SEGURA CORRALES</t>
  </si>
  <si>
    <t>SHIRLENE MAYELA QUIROS PAVON</t>
  </si>
  <si>
    <t>ROGER MARTINEZ FLORES</t>
  </si>
  <si>
    <t>GREIVIN ALVAREZ SALAZAR</t>
  </si>
  <si>
    <t>SINDY ARAYA SANDOVAL</t>
  </si>
  <si>
    <t>OLGA MONTENEGRO RODRIGUEZ</t>
  </si>
  <si>
    <t>MARIA MONSERRAT ORTIZ MORALES</t>
  </si>
  <si>
    <t>LILLIAM MARCELA MARIN TREJOS</t>
  </si>
  <si>
    <t>MARTIN NAVARRO FERNANDEZ</t>
  </si>
  <si>
    <t>BERNAN QUESADA VALVERDE</t>
  </si>
  <si>
    <t>GABRIELA PEREZ ROJAS</t>
  </si>
  <si>
    <t>WEDEL JIMENEZ GONZALEZ</t>
  </si>
  <si>
    <t>SILVIA GARRO UMANA</t>
  </si>
  <si>
    <t>ZAHYRA GAMBOA VINDAS</t>
  </si>
  <si>
    <t>MARCOS VINICIO AZOFEIFA ALPIZA</t>
  </si>
  <si>
    <t>MARIA ISABEL VARGAS VARGAS</t>
  </si>
  <si>
    <t>KATTIA GONZALEZ CASTRO</t>
  </si>
  <si>
    <t>MARIA AGUERO VENEGAS</t>
  </si>
  <si>
    <t>SONIA LOPEZ RUBI</t>
  </si>
  <si>
    <t>JEANNETTE ARIAS CUBILLO</t>
  </si>
  <si>
    <t>MARCOS FALLAS VALVERDE</t>
  </si>
  <si>
    <t>JUAN ANTONIO PRADO FALLAS</t>
  </si>
  <si>
    <t>NESTOR ALVARADO CUBILLO</t>
  </si>
  <si>
    <t>IRIS ROJAS SANCHEZ</t>
  </si>
  <si>
    <t>JHONNY ALONSO MORA MORA</t>
  </si>
  <si>
    <t>00400</t>
  </si>
  <si>
    <t>0695</t>
  </si>
  <si>
    <t>CARLOS HUMBERTO JIMENEZ OTAROL</t>
  </si>
  <si>
    <t>GUSTAVO AGÜERO BARRANTES</t>
  </si>
  <si>
    <t>CARLOS ESQUIVEL ESPINOZA</t>
  </si>
  <si>
    <t>KENIA BADILLA MARTINEZ</t>
  </si>
  <si>
    <t>ROSA ELENA SOTO AGUERO</t>
  </si>
  <si>
    <t>NATALIA ARAYA NAVARRO</t>
  </si>
  <si>
    <t>LUIS DIEGO MORA RAMIREZ</t>
  </si>
  <si>
    <t>MARIA MORA UREÑA</t>
  </si>
  <si>
    <t>NIDIA CALDERON ROJAS</t>
  </si>
  <si>
    <t>GUADALUPE GONZALEZ SANCHEZ</t>
  </si>
  <si>
    <t>JOSE MIGUEL JIMENEZ PORTUGUEZ</t>
  </si>
  <si>
    <t>GENY BONILLA SOLIS</t>
  </si>
  <si>
    <t>WILLIAM MORALES VARGAS</t>
  </si>
  <si>
    <t>WALTER VARGAS ARIAS</t>
  </si>
  <si>
    <t>PATRICIA HERNANDEZ HERNANDEZ</t>
  </si>
  <si>
    <t>JEANNETHE CASCANTE ROJAS</t>
  </si>
  <si>
    <t>00598</t>
  </si>
  <si>
    <t>1071</t>
  </si>
  <si>
    <t>JUAN CARLOS VALVERDE RIVERA</t>
  </si>
  <si>
    <t>JUAN  HILDALGO VALDERRAMOS</t>
  </si>
  <si>
    <t>JORLEY MARIANY MORALES ELIZOND</t>
  </si>
  <si>
    <t>ROXANA ROJAS MAYORGA</t>
  </si>
  <si>
    <t>KEILA VARGAS GOMEZ</t>
  </si>
  <si>
    <t>HANNIA JUAREZ PEREZ</t>
  </si>
  <si>
    <t>ADRIAN MONGE CALVO</t>
  </si>
  <si>
    <t>RONY PORRAS MEJIAS</t>
  </si>
  <si>
    <t>MARIA MAYORGA ACOSTA</t>
  </si>
  <si>
    <t>ANIA GRANADOS CHAVARRIA</t>
  </si>
  <si>
    <t>LAURA MORALES MORA</t>
  </si>
  <si>
    <t>JEANNETTE ARAYA ARAYA SALAS</t>
  </si>
  <si>
    <t>HUGO CASTRO NAJERA</t>
  </si>
  <si>
    <t>DEILY LEIVA CEDE;O</t>
  </si>
  <si>
    <t>GLORIA MAVISCA ROJAS</t>
  </si>
  <si>
    <t>MARCO MAVISCA ROJAS</t>
  </si>
  <si>
    <t>IVANNIA BARBOZA NAVARRO</t>
  </si>
  <si>
    <t>KEYLIN ROJAS VILLANUEVA</t>
  </si>
  <si>
    <t>JUNIOS LEIVA SEGURA</t>
  </si>
  <si>
    <t>CARLOS MURILLO CHAVES</t>
  </si>
  <si>
    <t>MELANIA MARTEN HERNANDEZ</t>
  </si>
  <si>
    <t>EDUVIGES MARIN ALVARADO</t>
  </si>
  <si>
    <t>JUAN DIEGO VIQUEZ SALAZAR</t>
  </si>
  <si>
    <t>MARIA ROSA NUÑEZ CAMPOS</t>
  </si>
  <si>
    <t>JAYRO JOSE MORA VENEGAS</t>
  </si>
  <si>
    <t>HENRY VARGAS RODRIGUEZ</t>
  </si>
  <si>
    <t>GABRIELA HERRERA GONZALEZ</t>
  </si>
  <si>
    <t>SANDRA OVIEDO MURILLO</t>
  </si>
  <si>
    <t>RANDALL ESPINOZA CHACON</t>
  </si>
  <si>
    <t>ANA DESIDERIA ALFARO VARGAS</t>
  </si>
  <si>
    <t>MARIBELL ANCHIA RODRIGUEZ</t>
  </si>
  <si>
    <t>SIDIANI NAVARRO JIMENEZ</t>
  </si>
  <si>
    <t>SOLANYE SANDOVAL GONZALEZ</t>
  </si>
  <si>
    <t>MAIKOL VARELA ROJAS</t>
  </si>
  <si>
    <t>MARJORIE RODRIGUEZ CARRANZA</t>
  </si>
  <si>
    <t>CLAUDIA P. HERRERA ROLDAN</t>
  </si>
  <si>
    <t>GRACIELA A. GONZALEZ ARRIETA</t>
  </si>
  <si>
    <t>MARVIN ENRIQUE SIBAJA MADRIZ</t>
  </si>
  <si>
    <t>LUIS VINICIO MENDEZ CHACON</t>
  </si>
  <si>
    <t>SHIRLEY MARIA RODRIGUEZ SOLIS</t>
  </si>
  <si>
    <t>YUSETH BOLAÑOS ESQUIVEL</t>
  </si>
  <si>
    <t>GUITZEL CRUZ CHAVARRIA</t>
  </si>
  <si>
    <t>RUTH RODRIGUEZ VALVERDE</t>
  </si>
  <si>
    <t>CINTHIA KARINA URBINA GUZMAN</t>
  </si>
  <si>
    <t>JENNY VILLALOBOS VARELA</t>
  </si>
  <si>
    <t>LISBETH UMAÑA VALVERDE</t>
  </si>
  <si>
    <t>I.D.A. LAS PARCELAS</t>
  </si>
  <si>
    <t>GISELLE VARGAS ZUÑIGA</t>
  </si>
  <si>
    <t>ARACELLY PEREZ MARCHENA</t>
  </si>
  <si>
    <t>REBECA CABRERA SEGURA</t>
  </si>
  <si>
    <t>SONIA VEGA CALDERON</t>
  </si>
  <si>
    <t>JENNY AMPIE MATAMOROS</t>
  </si>
  <si>
    <t>DINIA ROJAS ALFARO</t>
  </si>
  <si>
    <t>MARLEN VICTOR PICHARDO</t>
  </si>
  <si>
    <t>CARMEN MARIA JAIME MEJIA</t>
  </si>
  <si>
    <t>BRENDA RODRIGUEZ SANCHO</t>
  </si>
  <si>
    <t>SEIDY MEDINA SOLANO</t>
  </si>
  <si>
    <t>LILLEANA JIMENEZ VARGAS</t>
  </si>
  <si>
    <t>CIANIE JAMES BRUMLEY</t>
  </si>
  <si>
    <t>ELADIO CORDERO AGÜERO</t>
  </si>
  <si>
    <t>KATHERINE CARRANZA LOPEZ</t>
  </si>
  <si>
    <t>ALEXANDER SARGUEDAS GARCIA</t>
  </si>
  <si>
    <t>LIDIETH SOTO GARCíA</t>
  </si>
  <si>
    <t>SILVIA INES CASTRO LIZANO</t>
  </si>
  <si>
    <t>GUISELLE CERDAS QUESADA</t>
  </si>
  <si>
    <t>ANA PATRICIA QUIROS NAVARRO</t>
  </si>
  <si>
    <t>GABRIELA ARAYA MADRIGAL</t>
  </si>
  <si>
    <t>ALEJANDRA MOLINA BERMUDEZ</t>
  </si>
  <si>
    <t>DIEGO ALFONSO MORA PICADO</t>
  </si>
  <si>
    <t>ALBERTO MONGE ARAYA</t>
  </si>
  <si>
    <t>ALEXANDRA DELGADO LEANDRO</t>
  </si>
  <si>
    <t>LUCRECIA BARQUERO MARIN</t>
  </si>
  <si>
    <t>JUAN SALAS SANABRIA</t>
  </si>
  <si>
    <t>MARTA MARTINEZ MONTOYA</t>
  </si>
  <si>
    <t>LIDIA RUIZ CISNEROS</t>
  </si>
  <si>
    <t>JUAN CARLOS CALVO SOLIS</t>
  </si>
  <si>
    <t>EDUARDO BARRANTES LUNA</t>
  </si>
  <si>
    <t>CLARA INES MORA MIRANDA</t>
  </si>
  <si>
    <t>DIGNA SOLANO MONCADA</t>
  </si>
  <si>
    <t>LAURA PEREIRA PEREIRA</t>
  </si>
  <si>
    <t>LEDA FUENTES ARIAS          O</t>
  </si>
  <si>
    <t>ROCIO BONILLA PORTUGUEZ</t>
  </si>
  <si>
    <t>LIZETH MONGE QUIROS</t>
  </si>
  <si>
    <t>VANESSA CAMPOS CHAVES</t>
  </si>
  <si>
    <t>NOILY ALEJANDRA PITALUA LOPEZ</t>
  </si>
  <si>
    <t>JHON PIERRE ALFARO VALVERDE</t>
  </si>
  <si>
    <t>AIDA XENIA MORA ABARCA</t>
  </si>
  <si>
    <t>SHIRLEYANN WILLIAMS SMITH</t>
  </si>
  <si>
    <t>ANA VIRGINIA BRENES GONZALEZ</t>
  </si>
  <si>
    <t>WAGNER GOMEZ ARAYA</t>
  </si>
  <si>
    <t>ABELARDO CALDERON PICADO</t>
  </si>
  <si>
    <t>DIANA ESQUIVEL FERNANDEZ</t>
  </si>
  <si>
    <t>ALLAN ENRIQUE NUNEZ OVARES</t>
  </si>
  <si>
    <t>ALICE FONSECA VILLEGAS</t>
  </si>
  <si>
    <t>MARIA ADOLIA TORRES MEJIA</t>
  </si>
  <si>
    <t>KARLA COTO CHACON</t>
  </si>
  <si>
    <t>MARITZA ROJAS VINDAS</t>
  </si>
  <si>
    <t>JOHANNA CORDOBA CALVO</t>
  </si>
  <si>
    <t>YESENIA FERNANDEZ BRENES</t>
  </si>
  <si>
    <t>FEDERICO MORA GONZALEZ</t>
  </si>
  <si>
    <t>LIDIETTE SANCHEZ OROZCO</t>
  </si>
  <si>
    <t>YESENIA VARGAS GAMBOA</t>
  </si>
  <si>
    <t>GERARDO CASCANTE MELENDE</t>
  </si>
  <si>
    <t>ROCIO CASTRO SANCHEZ</t>
  </si>
  <si>
    <t>LEDYS YAMILETH TORRES CAMPOS</t>
  </si>
  <si>
    <t>JOHAN MANUELA MORA MUNOZ</t>
  </si>
  <si>
    <t>YAMILETH QUIROS VALVERDE</t>
  </si>
  <si>
    <t>GABRIELA RAMIREZ ROJAS</t>
  </si>
  <si>
    <t>MARIELA ARLEY VEGA</t>
  </si>
  <si>
    <t>MARCELA SOJO ZAMORA</t>
  </si>
  <si>
    <t>HELEN SANCHEZ MENDEZ</t>
  </si>
  <si>
    <t>NOHILE COTO MATA</t>
  </si>
  <si>
    <t>MANUEL CAMPOS SOTO</t>
  </si>
  <si>
    <t>HELBERTH MORA SALMERON</t>
  </si>
  <si>
    <t>JACQUELINE CALVO RIVERA</t>
  </si>
  <si>
    <t>BARRIO FÁTIMA</t>
  </si>
  <si>
    <t>MARíA CALDERÓN ROSALES</t>
  </si>
  <si>
    <t>MARBELLY CUBERO JIMENEZ</t>
  </si>
  <si>
    <t>ISABEL BOGANTES VíQUEZ</t>
  </si>
  <si>
    <t>DENIS SOSÉ PALMA RODRIGUEZ</t>
  </si>
  <si>
    <t>KAROL SOLÍS SÁNCHEZ</t>
  </si>
  <si>
    <t>LA TIRIMBINA</t>
  </si>
  <si>
    <t>CARLOS VALENCIA GAITÁN</t>
  </si>
  <si>
    <t>MARITZA GARCIA MIRANDA</t>
  </si>
  <si>
    <t>ANDREINA GARCIA CHARPENTIER</t>
  </si>
  <si>
    <t>SINDY ARAYA RAMíREZ</t>
  </si>
  <si>
    <t>YORLENY CRUZ ALVARADO</t>
  </si>
  <si>
    <t>LAURA SALAS GUTIÉRREZ</t>
  </si>
  <si>
    <t>ADRIÁN ROJAS VILLALOBOS</t>
  </si>
  <si>
    <t>YENDRY CARMONA CARAVACA</t>
  </si>
  <si>
    <t>YENDRI TATIANA CASTRO MURILLO</t>
  </si>
  <si>
    <t>HAYDEE TRA;A VARGAS</t>
  </si>
  <si>
    <t>FREDDY GUILLERMO CUADRA GUIDO</t>
  </si>
  <si>
    <t>MARIBEL ROMERO ESTRADA</t>
  </si>
  <si>
    <t>KARINA ORDONEZ CRUZ</t>
  </si>
  <si>
    <t>YESSENIA ARAYA CAMACHO</t>
  </si>
  <si>
    <t>MARITZA CARBONERO CARCAMO</t>
  </si>
  <si>
    <t>OSCAR LUIS VILLALOBOS VARGAS</t>
  </si>
  <si>
    <t>CRISTINA GUTIERREZ QUIROS</t>
  </si>
  <si>
    <t>ELKY MARIA CAMARENO LACAYO</t>
  </si>
  <si>
    <t>ANGELA TORRES VILLAREAL</t>
  </si>
  <si>
    <t>MARIA JEANNETTE CAMPOS NOGUERA</t>
  </si>
  <si>
    <t>ADRIANA MATARRITA PORRAS</t>
  </si>
  <si>
    <t>ANDREA D LOS ANGELES ROSALES M</t>
  </si>
  <si>
    <t>ERICK BRIONES JAEN</t>
  </si>
  <si>
    <t>FREDDY GUSTAVO CARRILLO CHACON</t>
  </si>
  <si>
    <t>PAMELA GRANADOS SILVA</t>
  </si>
  <si>
    <t>PILAR MENA OBANDO</t>
  </si>
  <si>
    <t>DORIS MENDEZ VENEGAS</t>
  </si>
  <si>
    <t>MAGALY D L ANGEL PORRAS BREGON</t>
  </si>
  <si>
    <t>HERIBERTO ZUNIGA ZUNIGA</t>
  </si>
  <si>
    <t>ANA CECILIA VAZQUEZ MOLINA</t>
  </si>
  <si>
    <t>JOSE JOAQUIN CHAVEZ ZUNIGA</t>
  </si>
  <si>
    <t>GEISHI LIZETH JIMENEZ MORA</t>
  </si>
  <si>
    <t>ROSA MONTERO SIBAJA</t>
  </si>
  <si>
    <t>NANCY VENEGAS SEQUEIRA</t>
  </si>
  <si>
    <t>SANDRA ZUNIGA GOMEZ</t>
  </si>
  <si>
    <t>CINTHYA SANDOVAL BADILLA</t>
  </si>
  <si>
    <t>KATHERINE SANCHEZ GARCIA</t>
  </si>
  <si>
    <t>JOSE FABIO PANIAGUA OBANDO</t>
  </si>
  <si>
    <t>ZULMA OBANDO ENRIQUEZ</t>
  </si>
  <si>
    <t>ADRIANA ALVAREZ MURILLO</t>
  </si>
  <si>
    <t>DELIA RUIZ ROSALES</t>
  </si>
  <si>
    <t>INGRID VERONICA GARCIA BALTODA</t>
  </si>
  <si>
    <t>LITZA MAYELA BRICEÑO VALERIN</t>
  </si>
  <si>
    <t>YENDRY LOPEZ LEAL</t>
  </si>
  <si>
    <t>MARTHA EUGENIA LOPEZ MATARRITA</t>
  </si>
  <si>
    <t>ALLAN OBREGON LOPEZ</t>
  </si>
  <si>
    <t>DAMARYS HERNANDEZ CASTRO</t>
  </si>
  <si>
    <t>NYDIA MARIA MOYA HERRERA</t>
  </si>
  <si>
    <t>LUIS YANAN COREA TORRES</t>
  </si>
  <si>
    <t>KAREN PINEDA UBAU</t>
  </si>
  <si>
    <t>LILLIANA MOLINA MUNOZ</t>
  </si>
  <si>
    <t>ROSA EMILIA CARRILLO ARIAS</t>
  </si>
  <si>
    <t>MAYELA MAIRENA CRUZ</t>
  </si>
  <si>
    <t>JUAN RAFAEL ORTIZ MAIRENA</t>
  </si>
  <si>
    <t>JULIANA RODRIGUEZ PARRA</t>
  </si>
  <si>
    <t>3903</t>
  </si>
  <si>
    <t>MARY VILLALOBOS SANCHEZ</t>
  </si>
  <si>
    <t>ANA ACEVEDO ACOSTA</t>
  </si>
  <si>
    <t>JENEFFER GUTIERREZ VARGAS</t>
  </si>
  <si>
    <t>LUIS SEQUEIRA RUIZ</t>
  </si>
  <si>
    <t>EITEL LOPEZ MEJIAS</t>
  </si>
  <si>
    <t>INGRID ARIAS HERRERA</t>
  </si>
  <si>
    <t>ALEJANDRA ROJAS BARRANTES</t>
  </si>
  <si>
    <t>ROCIO GUERRERO QUESADA</t>
  </si>
  <si>
    <t>RODJAN CARRILLO FONSECA</t>
  </si>
  <si>
    <t>KEMBLY S. CARVAJAL SOTO</t>
  </si>
  <si>
    <t>MARCELA BRENES NOVOA</t>
  </si>
  <si>
    <t>LANDY ODETTE PICADO NUNEZ</t>
  </si>
  <si>
    <t>MARIA ADELA ULLOA JIMENEZ</t>
  </si>
  <si>
    <t>RODRIGO ANCHIA CAMPOS</t>
  </si>
  <si>
    <t>ERICK ZAMORA BOLAÑOS</t>
  </si>
  <si>
    <t>JESUS FERNANDEZ MONGE</t>
  </si>
  <si>
    <t>SONIA ELENA ALVAREZ CASTRO</t>
  </si>
  <si>
    <t>RAQUEL ENRIQUEZ CAMARENO</t>
  </si>
  <si>
    <t>DIGNA ROJAS MORALES</t>
  </si>
  <si>
    <t>HELLEN RAMOS PAGUAGA</t>
  </si>
  <si>
    <t>KENIA TREJOS RODRIGUEZ</t>
  </si>
  <si>
    <t>ROCIO RAMIREZ DIAZ</t>
  </si>
  <si>
    <t>ANABEL TREJOS CEDEìÑO</t>
  </si>
  <si>
    <t>MA. DE LOS ANGELES ALVARADO V.</t>
  </si>
  <si>
    <t>KARLA CHAVES RETANA</t>
  </si>
  <si>
    <t>ELVIA CORTES GUERRERO</t>
  </si>
  <si>
    <t>ANA PATRICIA GONZALEZ MIRANDA</t>
  </si>
  <si>
    <t>ANA ISABEL REYES ZUÑIGA</t>
  </si>
  <si>
    <t>XIOMARA CORRALES GUTIERREZ</t>
  </si>
  <si>
    <t>KARLA ZAMORA SANDOVAL</t>
  </si>
  <si>
    <t>MARCO ANTONIO FALLAS VALVERDE</t>
  </si>
  <si>
    <t>ESTRELLA AGUILAR RUBI</t>
  </si>
  <si>
    <t>RICARDO CHAVES QUESADA</t>
  </si>
  <si>
    <t>ERICK CASTILLO CASTILLO</t>
  </si>
  <si>
    <t>MARITZA GISELA SEGURA ZIÑIGA</t>
  </si>
  <si>
    <t>BARBUDAL DE PARRITA</t>
  </si>
  <si>
    <t>INGRID RODRIGUEZ QUINTANILLA</t>
  </si>
  <si>
    <t>ADOLFO HIDALGO PARRA</t>
  </si>
  <si>
    <t>NUBIA ANCHIA SOLANO</t>
  </si>
  <si>
    <t>SHIRLEY SOTO ALVAREZ</t>
  </si>
  <si>
    <t>NOEMY LOURDES SANDI JIMENEZ</t>
  </si>
  <si>
    <t>GUIDO DAVID SALAS VELA</t>
  </si>
  <si>
    <t>BONNY ALANIZ ACEVEDO</t>
  </si>
  <si>
    <t>LISMBRO MARIN NARAJO</t>
  </si>
  <si>
    <t>CRISTINA GUEVARA MATARRITA</t>
  </si>
  <si>
    <t>OSCAR JIMENEZ GARRO</t>
  </si>
  <si>
    <t>ZULAY ADRIANA JIMENEZ JAEN</t>
  </si>
  <si>
    <t>CARMEN VALVERDE QUIROS</t>
  </si>
  <si>
    <t>ILEANA MOLINA SIBAJA</t>
  </si>
  <si>
    <t>SIDEY BADILLA PEREZ</t>
  </si>
  <si>
    <t>EMMANUEL SALAS HERNANDEZ</t>
  </si>
  <si>
    <t>NANCY VARGAS RODRIGUEZ</t>
  </si>
  <si>
    <t>REBECA CHAVES CRUZ</t>
  </si>
  <si>
    <t>YERANIA MUÑOZ SAMUDIO</t>
  </si>
  <si>
    <t>ZAIDA RODRIGUEZ MORA</t>
  </si>
  <si>
    <t>MILKA CARDENAL SOTO</t>
  </si>
  <si>
    <t>LEONARDO CUBERO GONZALEZ</t>
  </si>
  <si>
    <t>MARCELA LEON EDUARTE</t>
  </si>
  <si>
    <t>KAROLIN JOSETHE ROJAS NUÑEZ</t>
  </si>
  <si>
    <t>HELLEN JACKSON NUÑEZ</t>
  </si>
  <si>
    <t>MARJORIE THOMPSON DAVIS</t>
  </si>
  <si>
    <t>KENIA GIBBS CASANOVA</t>
  </si>
  <si>
    <t>ELOISA MULLINS LAURENCE</t>
  </si>
  <si>
    <t>NAYUBEL HERNANDEZ HERNANDEZ</t>
  </si>
  <si>
    <t>LILLIAM MCLEAN GAMBOA</t>
  </si>
  <si>
    <t>ALEJANDRA MORA ALFARO</t>
  </si>
  <si>
    <t>ROCIO CASTILLO LEON</t>
  </si>
  <si>
    <t>GRACE CORDERO AGÜERO</t>
  </si>
  <si>
    <t>EVELYN LOPEZ BARRANTES</t>
  </si>
  <si>
    <t>MELVIN SEGURA AMADOR</t>
  </si>
  <si>
    <t>GERMAN HARRIS ZU;IGA</t>
  </si>
  <si>
    <t>NANCY MORA VILLEGAS</t>
  </si>
  <si>
    <t>SONIA MORAGA MORAGA</t>
  </si>
  <si>
    <t>SANDRA GUIDO CORDERO</t>
  </si>
  <si>
    <t>IVY MYRIE MC FARLANE</t>
  </si>
  <si>
    <t>ROSALIA MITCHELL MILLER</t>
  </si>
  <si>
    <t>GUARANI</t>
  </si>
  <si>
    <t>LAURA ESPELETA MORA</t>
  </si>
  <si>
    <t>YUNNIA MORA DELGADO</t>
  </si>
  <si>
    <t>OMAR ZAPATA ARCIA</t>
  </si>
  <si>
    <t>SONIA MORA NAJERA</t>
  </si>
  <si>
    <t>SANDRA CUBILLO AVILA</t>
  </si>
  <si>
    <t>XINIA GOMEZ CESPEDES</t>
  </si>
  <si>
    <t>ANA LORENA CHAVES ROJAS</t>
  </si>
  <si>
    <t>MANUEL RODRIGUEZ SALMERON</t>
  </si>
  <si>
    <t>ROXANA VELASQUEZ NUNEZ</t>
  </si>
  <si>
    <t>WILSON TORRES BATISTA</t>
  </si>
  <si>
    <t>HAZEL VARGAS MORA</t>
  </si>
  <si>
    <t>JULIO VALVO GUIDO</t>
  </si>
  <si>
    <t>MARLYN BADILLA ZAMORA</t>
  </si>
  <si>
    <t>SHIRLEY PATRICIA BADILLA ROJA</t>
  </si>
  <si>
    <t>KAREN OVIEDO VARGAS</t>
  </si>
  <si>
    <t>KAROL VIVIANA ESQUIVEL MORA</t>
  </si>
  <si>
    <t>KRISIA VANESSA OBREGON FAJARDO</t>
  </si>
  <si>
    <t>ABNER  ORTIZ MAYORGA</t>
  </si>
  <si>
    <t>KATTIA OBREGON FAJARDO</t>
  </si>
  <si>
    <t>XINIA BASTOS CARAVANA</t>
  </si>
  <si>
    <t>YAMILETH QUINTANA MORA</t>
  </si>
  <si>
    <t>LAURA SÁNCHEZ HERNÁNDEZ</t>
  </si>
  <si>
    <t>DENIS ESPINOZA ANCHIA</t>
  </si>
  <si>
    <t>KEYLOR CORTES CORELLA</t>
  </si>
  <si>
    <t>IDA LAS MARIAS</t>
  </si>
  <si>
    <t>MARVIN RIOS VILLAMUEVA</t>
  </si>
  <si>
    <t>RENE NUÑEZ QUIROS</t>
  </si>
  <si>
    <t>MARIA FELICIA GODINEZ PRADO</t>
  </si>
  <si>
    <t>JENNIFER DURAN LARA</t>
  </si>
  <si>
    <t>ELIZABETH ZUNIGA FUENTES</t>
  </si>
  <si>
    <t>ERIKA REYES ALEMAN</t>
  </si>
  <si>
    <t>NGÖBEGÜE</t>
  </si>
  <si>
    <t>ANALIVE GUIDO OLIVARES</t>
  </si>
  <si>
    <t>JULIETH AGUILAR CHAVES</t>
  </si>
  <si>
    <t>LEIDY ARGUEDAS ROJAS</t>
  </si>
  <si>
    <t>SONIA NUÑEZ ESPINOZA</t>
  </si>
  <si>
    <t>MAURICIO SANCHEZ SANCHEZ</t>
  </si>
  <si>
    <t>RIGOBERTO MARTíNEZ ARTAVIA</t>
  </si>
  <si>
    <t>LAURA QUESADA GONZALEZ</t>
  </si>
  <si>
    <t>LUCIA CESPEDES VENEGAS</t>
  </si>
  <si>
    <t>JOSE SOTO SANABRIA</t>
  </si>
  <si>
    <t>KATHERINE PARRA VARGAS</t>
  </si>
  <si>
    <t>JOSE FRANCISCO ZUNIGA FERNANDE</t>
  </si>
  <si>
    <t>KATHIA SEGURA MORA</t>
  </si>
  <si>
    <t>YESENIA MURILLO ARGUEDAS</t>
  </si>
  <si>
    <t>ANA YANSSY VARGAS ROJAS</t>
  </si>
  <si>
    <t>DINACK CHACON CERDAS</t>
  </si>
  <si>
    <t>DAVID RODRíGUEZ ROJAS</t>
  </si>
  <si>
    <t>JENNY LOPEZ CORTES</t>
  </si>
  <si>
    <t>YAMILETH PINAR PERAZA</t>
  </si>
  <si>
    <t>LUCAS GARCIA AGUILAR</t>
  </si>
  <si>
    <t>LOURDES MADRIGAL BARBOZA</t>
  </si>
  <si>
    <t>IRENE TREJOS SALAZAR</t>
  </si>
  <si>
    <t>GUSTAVO ADOLFO BENAVIDES GARRO</t>
  </si>
  <si>
    <t>ERLINDO LOAIZA GARRO</t>
  </si>
  <si>
    <t>GERALD JOSE VILLANUEVA VARGAS</t>
  </si>
  <si>
    <t>JONATHAN SMITH LACAYO</t>
  </si>
  <si>
    <t>FLORIBETH HERRERA AGUILAR</t>
  </si>
  <si>
    <t>OSCAR CALDERON GARCIA</t>
  </si>
  <si>
    <t>ANA LORENA PEREZ VILLAFUERTE</t>
  </si>
  <si>
    <t>DAVID VARGAS MAYORGA</t>
  </si>
  <si>
    <t>LIGIA RODRIGUEZ RETANA</t>
  </si>
  <si>
    <t>CECILIA CAICEDO NAVARRO</t>
  </si>
  <si>
    <t>SYLVIA E. RODRIGUEZ RODRIGUEZ</t>
  </si>
  <si>
    <t>LIZETH CARVAJAL RUSSELL</t>
  </si>
  <si>
    <t>MARLEN ARAYA BARRANTES</t>
  </si>
  <si>
    <t>IVANNIA TORRES FERNANDEZ</t>
  </si>
  <si>
    <t>LAURA SALAS GUERRERO</t>
  </si>
  <si>
    <t>DAILYN LAZARO CALDERON</t>
  </si>
  <si>
    <t>HELEN ORTIZ GARCIA</t>
  </si>
  <si>
    <t>JORGE MUNOZ DIAZ</t>
  </si>
  <si>
    <t>FILEMON VARGAS FERNANDEZ</t>
  </si>
  <si>
    <t>VIVIANA HERNANDEZ MARTINEZ</t>
  </si>
  <si>
    <t>ANA YANCI CASTILLO CASTILLO</t>
  </si>
  <si>
    <t>YESENIA GONZALEZ MASIS</t>
  </si>
  <si>
    <t>JARA KICHA</t>
  </si>
  <si>
    <t>DÖRBATA</t>
  </si>
  <si>
    <t>ODILIE ROJAS MORALES</t>
  </si>
  <si>
    <t>ADRIAN NAVARRO DIAZ</t>
  </si>
  <si>
    <t>KEVIN SOLANO CALVO</t>
  </si>
  <si>
    <t>OSCAR SANCHEZ VASQUEZ    O</t>
  </si>
  <si>
    <t>ANA CRISTINA PICADO GARITA</t>
  </si>
  <si>
    <t>DIEGO ALBERTO DELGADO SOLIS</t>
  </si>
  <si>
    <t>RUBEN SALAZAR BANES</t>
  </si>
  <si>
    <t>WALTER MEJIAS ALVAREZ</t>
  </si>
  <si>
    <t>LUIS MUNOZ DIAZ</t>
  </si>
  <si>
    <t>JESSICA MORALES VILLANUEVA</t>
  </si>
  <si>
    <t>KAROL MARTINEZ MORA</t>
  </si>
  <si>
    <t>AURORA SOLANO GUTIERREZ</t>
  </si>
  <si>
    <t>MARIA CHINCHILLA CASTRO</t>
  </si>
  <si>
    <t>DAYSI ZU;IGA ZU;IGA</t>
  </si>
  <si>
    <t>JENNIFER HERNANDEZ MARTINEZ</t>
  </si>
  <si>
    <t>IDANIA MADRIZ MARTINEZ</t>
  </si>
  <si>
    <t>04353</t>
  </si>
  <si>
    <t>6878</t>
  </si>
  <si>
    <t>DUASKLÖ</t>
  </si>
  <si>
    <t>FANNY RIOS BEITA</t>
  </si>
  <si>
    <t>04354</t>
  </si>
  <si>
    <t>6877</t>
  </si>
  <si>
    <t>JU KRIBÄTÄ</t>
  </si>
  <si>
    <t>RUBEN NARANJO RAMOS</t>
  </si>
  <si>
    <t>TO</t>
  </si>
  <si>
    <t>CENSO ESCOLAR 2020 -- INFORME INTERMEDIO</t>
  </si>
  <si>
    <t>Hombres</t>
  </si>
  <si>
    <t>Mujeres</t>
  </si>
  <si>
    <t>3/  Alumnos que ingresaron a la Institución después del 13 de marzo y que estuvieron matriculados en otra Institución.</t>
  </si>
  <si>
    <t>Teléfono:  2258-0764</t>
  </si>
  <si>
    <t>PÚBLICA</t>
  </si>
  <si>
    <t>MARLON MENA BONILLA</t>
  </si>
  <si>
    <t>MARIBEL SOLANO GARBANZO</t>
  </si>
  <si>
    <t>SUBVENCIONADA</t>
  </si>
  <si>
    <t>SUSAN VINDAS MADRIGAL</t>
  </si>
  <si>
    <t>MARIA ELENA BONILLA RODRIGUEZ</t>
  </si>
  <si>
    <t>VILMA JONES SOUT</t>
  </si>
  <si>
    <t>MIRNA GUTIERREZ ALVAREZ</t>
  </si>
  <si>
    <t>WILSON MUÑOZ MONTOYA</t>
  </si>
  <si>
    <t>KATTIA SEGURA SEGURA</t>
  </si>
  <si>
    <t>MARCOS DELGADO BERROCAL</t>
  </si>
  <si>
    <t>MARIA D.JESUS AGUIRRE GONZALEZ</t>
  </si>
  <si>
    <t>SONIA FALLAS SANHEZ</t>
  </si>
  <si>
    <t>MARIBEL CAMBRONERO AGUILAR</t>
  </si>
  <si>
    <t>YOHANDY ULISES VEGA BRICENO</t>
  </si>
  <si>
    <t>KATTIA GUISELLE CRUZ RAMIREZ</t>
  </si>
  <si>
    <t>MANUEL HERNANDEZ ALVARADO</t>
  </si>
  <si>
    <t>NIDIA MUNOZ LLANO</t>
  </si>
  <si>
    <t>LUIS DIEGO JIMENEZ JENKIS</t>
  </si>
  <si>
    <t>BALKISZELEDON D ARCE</t>
  </si>
  <si>
    <t>HELBERT GARRO HIDALGO</t>
  </si>
  <si>
    <t>ANABELLE MORA SOTO</t>
  </si>
  <si>
    <t>INES COWAN MORALES</t>
  </si>
  <si>
    <t>LUIS ALDAIR SEQUEIRA GUTIERREZ</t>
  </si>
  <si>
    <t>CRISTINA JIMENEZ FLORES</t>
  </si>
  <si>
    <t>ROSALYN MONGE VASQUEZ</t>
  </si>
  <si>
    <t>ROSIBEL RAMIREZ ARIAS</t>
  </si>
  <si>
    <t>EVELYN SANCHEZ ROJAS</t>
  </si>
  <si>
    <t>LESTER ROJAS JIMENEZ</t>
  </si>
  <si>
    <t>ANA LORENA MEJIAS SOTO</t>
  </si>
  <si>
    <t>EVELYN JIMENEZ GUTIERREZ</t>
  </si>
  <si>
    <t>HUGO CHAVES QUESADA</t>
  </si>
  <si>
    <t>NATALY CAMPOS HERRERA</t>
  </si>
  <si>
    <t>ALEXANDER NUNEZ CALDERON</t>
  </si>
  <si>
    <t>JULIO CESAR MORALES ZUNIGA</t>
  </si>
  <si>
    <t>JUAN DIEGO MORA SANCHEZ</t>
  </si>
  <si>
    <t>ROGER ANDRES ORTIZ OPORTO</t>
  </si>
  <si>
    <t>JOHEL MORA SALAS</t>
  </si>
  <si>
    <t>ALEXANDRA CRUZ NAVARRO</t>
  </si>
  <si>
    <t>ROSE MARIE SEGURA VARGAS</t>
  </si>
  <si>
    <t>YENORY RUIZ MUÑOZ</t>
  </si>
  <si>
    <t>ELIZABETH ZAMORA CANTILLANO</t>
  </si>
  <si>
    <t>KARINA BARRANTES FONSECA</t>
  </si>
  <si>
    <t>BERNARDITA UGALDE HIDALGO</t>
  </si>
  <si>
    <t>HNA. MARIZ VALERIO GONZALEZ</t>
  </si>
  <si>
    <t>MARVIN VARGAS VALERIO</t>
  </si>
  <si>
    <t>LAURA MARCELA HIDALGO BRENES</t>
  </si>
  <si>
    <t>CINTHYA LIZETH QUIROS FALLAS</t>
  </si>
  <si>
    <t>NORMAN NARANJO MONGE</t>
  </si>
  <si>
    <t>IVANNIA MADRID ALVAREZ</t>
  </si>
  <si>
    <t>ALEXANDER GOMEZ GOMEZ</t>
  </si>
  <si>
    <t>MILSAN DANIEL PICADO LOPEZ</t>
  </si>
  <si>
    <t>JOSE MANUEL BRENES MARIN</t>
  </si>
  <si>
    <t>MARIA ISABEL MEJIAS SOTO</t>
  </si>
  <si>
    <t>CARLOS CASTRO ARTAVIA</t>
  </si>
  <si>
    <t>DAMARIS ALFARO CARRILLO</t>
  </si>
  <si>
    <t>KAROL CRUZ PRADO</t>
  </si>
  <si>
    <t>SEBASTIAN NAVARRO CAÑIZALES</t>
  </si>
  <si>
    <t>MARIELA SOLANO ZUÑIGA</t>
  </si>
  <si>
    <t>GILDA MONTERO SANCHEZ</t>
  </si>
  <si>
    <t>FATIMA LICETTE ROSALES LAGUNA</t>
  </si>
  <si>
    <t>RITA MARIA GAMBOA PORRAS</t>
  </si>
  <si>
    <t>GUSTAVO MONTOYA ALPIZAR</t>
  </si>
  <si>
    <t>LUCIA ACUÑA QUESADA</t>
  </si>
  <si>
    <t>RUJHAMA ELIZONDO CRUZ</t>
  </si>
  <si>
    <t>IVANIA MADRIGAL ACUÑA</t>
  </si>
  <si>
    <t>NANCY MENA GUERRERO</t>
  </si>
  <si>
    <t>JAVIER ALCAZAR ALVARADO</t>
  </si>
  <si>
    <t>LUIS FERNANDO ARIAS SIBAJA</t>
  </si>
  <si>
    <t>MARIA MORA JIMENEZ</t>
  </si>
  <si>
    <t>DAVID GUTIERREZ ESPINOZA</t>
  </si>
  <si>
    <t>LILLIAM DIAZ HERRERA</t>
  </si>
  <si>
    <t>ELIZABETH MURILLO HERRERA</t>
  </si>
  <si>
    <t>KENNETH ANDREY PORRAS MORA</t>
  </si>
  <si>
    <t>FERNANDO SERRANO MORA</t>
  </si>
  <si>
    <t>LUIS A. CHINCHILLA CHINCHILLA</t>
  </si>
  <si>
    <t>YAMILETH PORRAS ALPIZAR</t>
  </si>
  <si>
    <t>GREIVIN VARGAS J.</t>
  </si>
  <si>
    <t>ESTELA FATIMA GRIJALBA JIMENEZ</t>
  </si>
  <si>
    <t>EVELYN MORALES MONTOYA</t>
  </si>
  <si>
    <t>KARLA VANESSA MONTOYA MARIN</t>
  </si>
  <si>
    <t>JIMMY SOLIS RAMIREZ</t>
  </si>
  <si>
    <t>JUAN DIEGO JIMENEZ HERRERA</t>
  </si>
  <si>
    <t>MARIA JESUS ZUMBADO VEGA</t>
  </si>
  <si>
    <t>EDUARDO ARIAS NUÑEZ</t>
  </si>
  <si>
    <t>ROBERT BRABOZA ARAYA</t>
  </si>
  <si>
    <t>FRANCISCO MORAZAN QUESADA</t>
  </si>
  <si>
    <t>HENRY ROMERO RODRIGUEZ</t>
  </si>
  <si>
    <t>SAN RAMON NORTE</t>
  </si>
  <si>
    <t>CLARA HERNANDEZ GAMBOA</t>
  </si>
  <si>
    <t>ADIRANA CALDERON CAMPOS</t>
  </si>
  <si>
    <t>DIEGO MORA VARGAS</t>
  </si>
  <si>
    <t>DANILO BRENES NAVARRO</t>
  </si>
  <si>
    <t>MA. DE LOS ANGELES ESTRADA CH.</t>
  </si>
  <si>
    <t>WETH SANCHEZ MONGE</t>
  </si>
  <si>
    <t>LIGIA ROMAN MEZA</t>
  </si>
  <si>
    <t>JERLIIN GAITAN SANCHEZ</t>
  </si>
  <si>
    <t>SEIDY MORA DUARTE</t>
  </si>
  <si>
    <t>GINETTE GARRO ARIAS</t>
  </si>
  <si>
    <t>KARLA TATIANA MENA ARIAS</t>
  </si>
  <si>
    <t>JOSE RODOLFO FONSECA NAVARRO</t>
  </si>
  <si>
    <t>HEIDY MEJIA TORRES</t>
  </si>
  <si>
    <t>LUISA MORA ELIZONDO</t>
  </si>
  <si>
    <t>EDEN RENE SANTIAGO HIDALGO</t>
  </si>
  <si>
    <t>ANGELICA DELGADO LEITON</t>
  </si>
  <si>
    <t>INGRID QUIROS GAMBOA</t>
  </si>
  <si>
    <t>CARLOS PEREZ LOPEZ</t>
  </si>
  <si>
    <t>ALEXANDER QUIROS ROJAS</t>
  </si>
  <si>
    <t>JOSE BREINDERHOFF</t>
  </si>
  <si>
    <t>CANAAN</t>
  </si>
  <si>
    <t>JOSE JENARO PORRAS CALVO</t>
  </si>
  <si>
    <t>KENLY BONILLA MORA</t>
  </si>
  <si>
    <t>MARISELLA JIMENEZ GARCIA</t>
  </si>
  <si>
    <t>LEON VICTOR ULATE ALFARO</t>
  </si>
  <si>
    <t>OLMAN SALAZAR URENA</t>
  </si>
  <si>
    <t>ROGER FALLAS VALVERDE</t>
  </si>
  <si>
    <t>GRACIELA CAMACHO NAVARRO</t>
  </si>
  <si>
    <t>SHIRLEY VARELA FERNANDEZ</t>
  </si>
  <si>
    <t>SERGIO SOLANO ROJAS</t>
  </si>
  <si>
    <t>NANCY ARIAS JIMENEZ</t>
  </si>
  <si>
    <t>FREDDY UREÑA GODINEZ</t>
  </si>
  <si>
    <t>YOICE BONILLA MORALES</t>
  </si>
  <si>
    <t>ADRIAN BLANCO ROJAS</t>
  </si>
  <si>
    <t>RONALD CORDERO RIVERA</t>
  </si>
  <si>
    <t>EDWIN MARCIA TIOLI</t>
  </si>
  <si>
    <t>BETZABE ALFARO ARIAS</t>
  </si>
  <si>
    <t>MARLEN VARGAS BADILLA</t>
  </si>
  <si>
    <t>MARITZA ISABEL LEITON VEGA</t>
  </si>
  <si>
    <t>ANIA LORENA LEIVA CEDEÑO</t>
  </si>
  <si>
    <t>LEIDY CASTRO ZUNIGA</t>
  </si>
  <si>
    <t>EDSON LAZARO GONZALEZ</t>
  </si>
  <si>
    <t>GABRIELA ORTIZ ARROYO</t>
  </si>
  <si>
    <t>ROSSEMARY PINZON SOLIS</t>
  </si>
  <si>
    <t>CARLOS MONTERO VARELA</t>
  </si>
  <si>
    <t>CARMEN ARAUZ CABRERA</t>
  </si>
  <si>
    <t>WALTER PORRAS ROJAS</t>
  </si>
  <si>
    <t>GEOVANNA ORTIZ MORALES</t>
  </si>
  <si>
    <t>RAFAEL ANGEL VILLANUEVA VILLAL</t>
  </si>
  <si>
    <t>JOSE LUIS PICADO GRANADOS</t>
  </si>
  <si>
    <t>KRISSIA HERRERA AVEDANO</t>
  </si>
  <si>
    <t>ERIKA CHAVARRIA BANCO</t>
  </si>
  <si>
    <t>DENIS AMADOR DELGADO</t>
  </si>
  <si>
    <t>YENDRY VALVERDE MORA</t>
  </si>
  <si>
    <t>STEFANNY QUESADA ESTRADA</t>
  </si>
  <si>
    <t>KATTIA CASTILLO DIAZ</t>
  </si>
  <si>
    <t>ROSIBEL SANCHEZ ZAMAORA</t>
  </si>
  <si>
    <t>VIRGINIA CORDOBA MURILLO</t>
  </si>
  <si>
    <t>YACO MANUEL VEGA LACAYO</t>
  </si>
  <si>
    <t>CINTYA MEZA SUAREZ</t>
  </si>
  <si>
    <t>ANA LAURA RODRIGUEZ CRUZ</t>
  </si>
  <si>
    <t>JOHNNY SANCHEZ SOLANO</t>
  </si>
  <si>
    <t>MARTIN ALFARO ROJAS</t>
  </si>
  <si>
    <t>RODRIGO ANTONIO LOPEZ CHAVES</t>
  </si>
  <si>
    <t>YORLENY SERRANO BONILLA</t>
  </si>
  <si>
    <t>HELLEN ARTAVIA MORA</t>
  </si>
  <si>
    <t>MAGISTER GUILLEN E. VASQUEZ JI</t>
  </si>
  <si>
    <t>MARIA ISABEL MENDEZ ARROLLO</t>
  </si>
  <si>
    <t>ALICIA HERRERA ALFARO</t>
  </si>
  <si>
    <t>SAUL MADRIGAL FIGUEROA</t>
  </si>
  <si>
    <t>LAURA MOREIRA CARVAJAL</t>
  </si>
  <si>
    <t>OLENDIA IRIAS MENA</t>
  </si>
  <si>
    <t>MARIA GUERRERO CASTILLO</t>
  </si>
  <si>
    <t>M. DEL MILAGRO MURILLO HERRERA</t>
  </si>
  <si>
    <t>RANDALL ROJAS PIEDRA</t>
  </si>
  <si>
    <t>ANA GABRIELA MONTOYA JIMENEZ</t>
  </si>
  <si>
    <t>ROSELA ARRIETA JARA</t>
  </si>
  <si>
    <t>GERARDO RODRIGUEZ CUBERO</t>
  </si>
  <si>
    <t>YADIRA PORRAS GONZALEZ</t>
  </si>
  <si>
    <t>GEOVANNA RODRIGUEZ ARAYA</t>
  </si>
  <si>
    <t>VILMA MUÑOZ ALVARADO</t>
  </si>
  <si>
    <t>KARLA CASTRO ROJAS</t>
  </si>
  <si>
    <t>MELINA GONZALEZ RODRIGUEZ</t>
  </si>
  <si>
    <t>GUSTAVO MANUEL CESPEDES PORRAS</t>
  </si>
  <si>
    <t>LUIS FELIPE GATJENS VARGAS</t>
  </si>
  <si>
    <t>CARMEN ALVAREZ CASTRO</t>
  </si>
  <si>
    <t>GRETHEL AVILA VARGAS</t>
  </si>
  <si>
    <t>MARIA GABRIELA SALAS DELGADO</t>
  </si>
  <si>
    <t>LOURDES FALLAS CEDEÑO</t>
  </si>
  <si>
    <t>MINDER JIMENEZ MENDEZ</t>
  </si>
  <si>
    <t>MARIA DE LOS A.VENEGAS LEON</t>
  </si>
  <si>
    <t>EMILIANO PRADO MARTINEZ</t>
  </si>
  <si>
    <t>ANA CRISTINA PEREZ REYES</t>
  </si>
  <si>
    <t>KAREN ARIAS FERNANDEZ</t>
  </si>
  <si>
    <t>FRANCIS ROBLERO RODRIGUEZ</t>
  </si>
  <si>
    <t>KENDALL OBANDO MATARRITA</t>
  </si>
  <si>
    <t>LILEY SOTO DELGADO</t>
  </si>
  <si>
    <t>JORGE RAMIREZ BOLAÑOS</t>
  </si>
  <si>
    <t>CINDY MARIA VARGAS BARBOZA</t>
  </si>
  <si>
    <t>XENIA MARIA MORALRES MURILLO</t>
  </si>
  <si>
    <t>MAGDALENA DIAZ SOLANO</t>
  </si>
  <si>
    <t>JESUS GONZALEZ CARDENAS</t>
  </si>
  <si>
    <t>ANA ESTHER URPI LEDEZMA</t>
  </si>
  <si>
    <t>LAURA MURILLO LOPEZ</t>
  </si>
  <si>
    <t>ANA SIREY ALPIZAR MURILLO</t>
  </si>
  <si>
    <t>DAYNIN LEDEZMA CORDERO</t>
  </si>
  <si>
    <t>CINDY ARAYA ALVAREZ</t>
  </si>
  <si>
    <t>PATRICIA NAVARRO QUIROS</t>
  </si>
  <si>
    <t>CRISTIAN GUTIERREZ MENDOZA</t>
  </si>
  <si>
    <t>MARIA EUGENIA ARAYA SEGURA</t>
  </si>
  <si>
    <t>ANDREY EMILIO CHACON ZUÑIGA</t>
  </si>
  <si>
    <t>CARMEN MEJIAS OVARES</t>
  </si>
  <si>
    <t>JEISON ENRIQUE JIMENEZ CAMPOS</t>
  </si>
  <si>
    <t>YEUDY GRACIELA RODRIGUEZ RAMIR</t>
  </si>
  <si>
    <t>IZAYANA SEQUIERA FLORES</t>
  </si>
  <si>
    <t>MELANIA SOLORZANO JIMENEZ</t>
  </si>
  <si>
    <t>DEILYN RODRIGUEZ RAMIREZ</t>
  </si>
  <si>
    <t>JEANNETTE CORRALES VARGAS</t>
  </si>
  <si>
    <t>HEIDY BLANCO HERNANDEZ</t>
  </si>
  <si>
    <t>LILLIANA CARVAJAL GONZALEZ</t>
  </si>
  <si>
    <t>ANA FRESSIA QUESADA RAMIREZ</t>
  </si>
  <si>
    <t>WILBERTH UMAÑA GONZALEZ</t>
  </si>
  <si>
    <t>MAGALY GOMEZ PORTUGUEZ</t>
  </si>
  <si>
    <t>MAYLIN ROJAS VIQUEZ</t>
  </si>
  <si>
    <t>LOURDES MONTERO CASCANTE</t>
  </si>
  <si>
    <t>VIVIANA MORA VARGAS</t>
  </si>
  <si>
    <t>ROXANA RODRIGUEZ ARAGONES</t>
  </si>
  <si>
    <t>HEYNER ARIAS OGUENDO</t>
  </si>
  <si>
    <t>ROSA BARRANTES CORONADO</t>
  </si>
  <si>
    <t>MELISA OTOYA CHAVES</t>
  </si>
  <si>
    <t>HELBER GUEVARA ESPINOZA</t>
  </si>
  <si>
    <t>RAQUEL VILLALTA ARAYA</t>
  </si>
  <si>
    <t>MARIA ANAIS ARAYA JIMENEZ</t>
  </si>
  <si>
    <t>MAROS PORRAS MARTINEZ</t>
  </si>
  <si>
    <t>GUSTAVO A.CAMPOS VILLALOBOS</t>
  </si>
  <si>
    <t>GIOVANNI VALVERDE GARCIA</t>
  </si>
  <si>
    <t>ANA RITA VILLALOBOS CAMPOS</t>
  </si>
  <si>
    <t>RONALD PORRAS ARRIETA</t>
  </si>
  <si>
    <t>LILLIANA ALFARO ROJAS</t>
  </si>
  <si>
    <t>NAIRON ALVARADO SALAS</t>
  </si>
  <si>
    <t>CAROLINA MENA LEITON</t>
  </si>
  <si>
    <t>NANCY JOMENEZ TORRES</t>
  </si>
  <si>
    <t>NIDIA ALFARO ALPIZAR</t>
  </si>
  <si>
    <t>MARLEN ADRIANA SALAS CHIROLDES</t>
  </si>
  <si>
    <t>CARMEN LIDIA QUIROS CORRALES</t>
  </si>
  <si>
    <t>JAIME VINICIA MIRANDA ARIAS</t>
  </si>
  <si>
    <t>MARCO TULIO ROJAS VARGAS</t>
  </si>
  <si>
    <t>ARELIS MOLINA MENDEZ</t>
  </si>
  <si>
    <t>EVELYN MENDEZ MUÑOZ</t>
  </si>
  <si>
    <t>MAX CLAUDIO ZUÑIGA HUERTAS</t>
  </si>
  <si>
    <t>ROXANA MARADIAGA FONSECA</t>
  </si>
  <si>
    <t>EILYN PANIAGUA VALLADARES</t>
  </si>
  <si>
    <t>JENNIFER LOZANO VICTOR</t>
  </si>
  <si>
    <t>REYNA FLORES TORRES</t>
  </si>
  <si>
    <t>FELIX ARTURO MIRANDA CHAVES</t>
  </si>
  <si>
    <t>MANUEL CATON TORRES</t>
  </si>
  <si>
    <t>MA.D.CARMEN SALVATIERRA ALEMAN</t>
  </si>
  <si>
    <t>EDUARDO AMADOR TAISIGUE</t>
  </si>
  <si>
    <t>JUAN ANGULO CRUZ</t>
  </si>
  <si>
    <t>ILEANA SERRANO GARCIA</t>
  </si>
  <si>
    <t>FLORIBETH SALAZAR CHAVES</t>
  </si>
  <si>
    <t>ENELDA PARRALES AGUIRRE</t>
  </si>
  <si>
    <t>JEANNETTE GUERRERO BALTODANO</t>
  </si>
  <si>
    <t>PEDRO JOSE VALLE MOLINA</t>
  </si>
  <si>
    <t>CINDY ROCIO HERNANDEZ CENTENO</t>
  </si>
  <si>
    <t>NORY RODRIGUEZ CEBALLOS</t>
  </si>
  <si>
    <t>ADDRIAN CAMPOS CHAVES</t>
  </si>
  <si>
    <t>ALEXANDRA BARRERA GALEANO</t>
  </si>
  <si>
    <t>JANNIA VILLALOBOS GUZMAN</t>
  </si>
  <si>
    <t>JOHNNY LUNA ORDOÑEZ</t>
  </si>
  <si>
    <t>KAROL MENDEZ CALDERON</t>
  </si>
  <si>
    <t>RITA MARCELLY UMA;A VALVERDE</t>
  </si>
  <si>
    <t>EMIGDIO CRUZ ELIZONDO</t>
  </si>
  <si>
    <t>ESPERANZA LOPEZ RUIZ</t>
  </si>
  <si>
    <t>JAVIER ALONSO RUIZ CONTRETRAS</t>
  </si>
  <si>
    <t>MARIO GOMEZ SILVA</t>
  </si>
  <si>
    <t>ANDREA ALFARO CORRALES</t>
  </si>
  <si>
    <t>ADRIANA VARGAS RAMOS</t>
  </si>
  <si>
    <t>ADIXA ESQUIVEL RODRIGUEZ</t>
  </si>
  <si>
    <t>CLARIBETH VALENCIANO ARIAS</t>
  </si>
  <si>
    <t>GREYLIN CECILIA ZUÑIGA URBINA</t>
  </si>
  <si>
    <t>IBO CALDERON VALVERDE</t>
  </si>
  <si>
    <t>MELODY GOZALEZ CRUZ</t>
  </si>
  <si>
    <t>IVEL MARIA FERNANDEZ JIMENEZ</t>
  </si>
  <si>
    <t>ROXANA CRUZ NAVARRO</t>
  </si>
  <si>
    <t>LUIS OLDEMAR CORDERO SOLANO</t>
  </si>
  <si>
    <t>MARIO BONILLA ESPINOZA</t>
  </si>
  <si>
    <t>LAURA ANGULO QUIROS</t>
  </si>
  <si>
    <t>NABIL MARIA PORRAS FALLAS</t>
  </si>
  <si>
    <t>CARMEN LIDIA NAVARRO CORDERO</t>
  </si>
  <si>
    <t>JOVITA JIMENEZ GAMBOA</t>
  </si>
  <si>
    <t>BRYAN LEANDRO PIEDRA VARGAS</t>
  </si>
  <si>
    <t>ANNIA CHACON CASTILLO</t>
  </si>
  <si>
    <t>FABIO MATA CORDERO</t>
  </si>
  <si>
    <t>OCTAVIO VARGAS URENA</t>
  </si>
  <si>
    <t>ROGER LOPEZ RODRIGUEZ</t>
  </si>
  <si>
    <t>HELLEN CARLOTA MORENO FONSECA</t>
  </si>
  <si>
    <t>MARIA JOSE FALLAS CERDAS</t>
  </si>
  <si>
    <t>LENNY ALBERT GOMEZ RODRIGUEZ</t>
  </si>
  <si>
    <t>GABRIEL CHAVES SANCHEZ</t>
  </si>
  <si>
    <t>ELVIA LEITON SOLORZANO</t>
  </si>
  <si>
    <t>MARTIN RIVERA MOLINA</t>
  </si>
  <si>
    <t>ESTEBAN MARIN MADRIGAL</t>
  </si>
  <si>
    <t>KAREN SANCHEZ FLORES</t>
  </si>
  <si>
    <t>BEATRIZ CAMACHO MARTINEZ</t>
  </si>
  <si>
    <t>MARIA ISABEL MADRIZ GUILLEN</t>
  </si>
  <si>
    <t>DAMARIS ELIETH CASASOLA SANCHE</t>
  </si>
  <si>
    <t>KINYEN RAMIREZ VARGAS</t>
  </si>
  <si>
    <t>DUNIA GARITA ELIZONDO</t>
  </si>
  <si>
    <t>BETTY MARIA DAVILA VALLES</t>
  </si>
  <si>
    <t>KATIA ARAYA ARAYA</t>
  </si>
  <si>
    <t>ALVARO SALGADO MORA</t>
  </si>
  <si>
    <t>CHRISTHOPER CASERES MADRIGAL</t>
  </si>
  <si>
    <t>LAURA MONTERO MORALES</t>
  </si>
  <si>
    <t>SERGIO ANDRES BRENES MENA</t>
  </si>
  <si>
    <t>JERSON JOSE MORA CALDERON</t>
  </si>
  <si>
    <t>SIOMARA OVIEDO MORA</t>
  </si>
  <si>
    <t>LIZBETH MORA SEQUEIRA</t>
  </si>
  <si>
    <t>ADRIANA PEREIRA AGUILAR</t>
  </si>
  <si>
    <t>INGRID ROBLES BATISTA</t>
  </si>
  <si>
    <t>SANDRA VARGAS MORALES</t>
  </si>
  <si>
    <t>MARCELLY ALVARADO CHAVES</t>
  </si>
  <si>
    <t>ROCIO ASTROGA SOLIS</t>
  </si>
  <si>
    <t>CARLOS MATA ROJAS</t>
  </si>
  <si>
    <t>JORGE LUIS CAMPOS LEON</t>
  </si>
  <si>
    <t>CARLA TATIANA SANCHEZ LOAIZA</t>
  </si>
  <si>
    <t>SANDRA SALAZAR ALCARADO</t>
  </si>
  <si>
    <t>LUIS MARTINEZ VEGA</t>
  </si>
  <si>
    <t>KAREN ARAYA SEGURA</t>
  </si>
  <si>
    <t>ROSITA VARGAS SAENZ</t>
  </si>
  <si>
    <t>EVELYN VEGA MONTERO</t>
  </si>
  <si>
    <t>JOHAN MONTERO VEGA</t>
  </si>
  <si>
    <t>KAREN VELASQUEZ VASQUEZ</t>
  </si>
  <si>
    <t>RUFINA PEREZ SANABRIA</t>
  </si>
  <si>
    <t>CINTHY MONGE GOMEZ</t>
  </si>
  <si>
    <t>MARIANA ARAYA FUENTES</t>
  </si>
  <si>
    <t>MARCO A. SANDOVAL SANCHEZ</t>
  </si>
  <si>
    <t>BERNIN NOVOA NUNEZ</t>
  </si>
  <si>
    <t>ROY ODIO IBARRA</t>
  </si>
  <si>
    <t>ANDREA ZAMORA RUBI</t>
  </si>
  <si>
    <t>VERA QUESADA QUESADA</t>
  </si>
  <si>
    <t>GRETTEL MENDEZ ARTAVIA</t>
  </si>
  <si>
    <t>CARLOS KENT CORRALES BUSTOS</t>
  </si>
  <si>
    <t>MYRIAM BONILLA VILCHEZ</t>
  </si>
  <si>
    <t>REBECA QUESADA GONZALEZ</t>
  </si>
  <si>
    <t>LUCRECIA AVILA LEON</t>
  </si>
  <si>
    <t>ELVIN JIMENEZ PEREZ</t>
  </si>
  <si>
    <t>MELVIN GERARDO CHAVES MORA</t>
  </si>
  <si>
    <t>JEANNETTE CHAVES GOMEZ</t>
  </si>
  <si>
    <t>THAIS LUCRECIA QUESADA VALVERD</t>
  </si>
  <si>
    <t>MAGALI MAYELA HERNANDEZ GUZMAN</t>
  </si>
  <si>
    <t>KATYA HUERTAS ARAYA</t>
  </si>
  <si>
    <t>OBDULIA LOPEZ ORDUÑEZ</t>
  </si>
  <si>
    <t>BEATRIZ CHAVES PANIGUA</t>
  </si>
  <si>
    <t>Mª GABRIELA MATAMOROS L.</t>
  </si>
  <si>
    <t>SUELEN SANCHEZ RAMIREZ</t>
  </si>
  <si>
    <t>MARJORIE DUARTE PEDROZA</t>
  </si>
  <si>
    <t>LUCRECIA ZAMORA RODRIGUEZ</t>
  </si>
  <si>
    <t>Mª ANTONIETA GRIJALBA JIMENEZ</t>
  </si>
  <si>
    <t>ENRIQUE JARQIN HUETE</t>
  </si>
  <si>
    <t>TRUDY POYSER JONNSON</t>
  </si>
  <si>
    <t>MAYELA SANCHEZ RAMIREZ</t>
  </si>
  <si>
    <t>FANNY CANO SALAZAR</t>
  </si>
  <si>
    <t>JOSE LUIS HERNANDEZ RODRIGUEZ</t>
  </si>
  <si>
    <t>Mª DEL CARMEN ZAMORA GONZALEZ</t>
  </si>
  <si>
    <t>ANA MERCEDES AVENDAÑO ALVARADO</t>
  </si>
  <si>
    <t>ELVETIA ARLLERY MONGE MEDINA</t>
  </si>
  <si>
    <t>JASON CANALES ZUÑIGA</t>
  </si>
  <si>
    <t>CARLOS ENRIQUE GARCIA DAVILA</t>
  </si>
  <si>
    <t>KATIA TORRES FALLAS</t>
  </si>
  <si>
    <t>EDITH PERALTA JIMENEZ</t>
  </si>
  <si>
    <t>ANNIE QUESADA GUILLEN</t>
  </si>
  <si>
    <t>OSCAR HERNANDEZ GONZALEZ</t>
  </si>
  <si>
    <t>RORIS PIMENTEL BATISTA</t>
  </si>
  <si>
    <t>MARIA GOMEZ JIMENEZ</t>
  </si>
  <si>
    <t>MARIA ROCHA OLIVAS</t>
  </si>
  <si>
    <t>MARIA ELENA SOLIS UGALDE</t>
  </si>
  <si>
    <t>JAZMIN GOMEZ ALFARO</t>
  </si>
  <si>
    <t>KAREN JIMENEZ ZUÑIGA</t>
  </si>
  <si>
    <t>SILVIA ELENA GOMEZ ALFARO</t>
  </si>
  <si>
    <t>JOSE FRANCISCO MONGE CASTILLO</t>
  </si>
  <si>
    <t>ALEXANDER SANCHEZ CAMACHO</t>
  </si>
  <si>
    <t>NIDIA UMAÑA RAMOS</t>
  </si>
  <si>
    <t>ODIR ANTONIO BELTRAN RODRIGUEZ</t>
  </si>
  <si>
    <t>ROCIO LEFEBRE ARAYA</t>
  </si>
  <si>
    <t>HYACINTH GAYLE BROWN</t>
  </si>
  <si>
    <t>CORINA GOMEZ MEZA</t>
  </si>
  <si>
    <t>YORLENY TORRES ARAYA</t>
  </si>
  <si>
    <t>GABRIELA RODRIGUEZ CASTILLO</t>
  </si>
  <si>
    <t>KATIA YASMINA COLLADO VANEGAS</t>
  </si>
  <si>
    <t>JENNIFER LARA RODRIGUEZ</t>
  </si>
  <si>
    <t>CESAR PIMENTEL BATISTA</t>
  </si>
  <si>
    <t>JENARO ZU;IGA RODRIGUEZ</t>
  </si>
  <si>
    <t>ROSITA ELENA MAIRENA LANZA</t>
  </si>
  <si>
    <t>HILDA MARIA PICHARDO SEGURA</t>
  </si>
  <si>
    <t>SANDRA MAYELA BALTODANO ABARCA</t>
  </si>
  <si>
    <t>SUSSAN KARINA DIAZ CERDAS</t>
  </si>
  <si>
    <t>MARIO FLORES CHAVARRIA</t>
  </si>
  <si>
    <t>JOSE NAPOLEON BUSTOS BUSTOS</t>
  </si>
  <si>
    <t>JEANNETTE VANESSA MURILLO CORT</t>
  </si>
  <si>
    <t>MARCELA HERNANDEZ BALTODANO</t>
  </si>
  <si>
    <t>MARCELA VANEGAS VANEGAS</t>
  </si>
  <si>
    <t>YINERI ESPINOZ SANDOVAL</t>
  </si>
  <si>
    <t>RINCON DE LA CRUZ</t>
  </si>
  <si>
    <t>YORLENY CONTRERAS FLORES</t>
  </si>
  <si>
    <t>ROBERTO ELIAS MOLINA ROSALES</t>
  </si>
  <si>
    <t>CIARA VIRGINIA SANCHEZ GOMEZ</t>
  </si>
  <si>
    <t>HEIDY FERNANDEZ CHAVARRIA</t>
  </si>
  <si>
    <t>RONALD SANCHEZ URIETA</t>
  </si>
  <si>
    <t>ADALIETH VILLAGRA MENDEZ</t>
  </si>
  <si>
    <t>ANDREA SUAREZ MADRIZ</t>
  </si>
  <si>
    <t>MAYRA AGUERO FALLAS</t>
  </si>
  <si>
    <t>VERONICA CHINCHILLA CERDAS</t>
  </si>
  <si>
    <t>DMARIS SOLORZANO SOLORZANO</t>
  </si>
  <si>
    <t>YERLIN MARIA VARGAS SANCHEZ</t>
  </si>
  <si>
    <t>MARIO GUARTE AGUIRRE</t>
  </si>
  <si>
    <t>MARTA MATARRITA BALTODANO</t>
  </si>
  <si>
    <t>VICTOR MANUEL NUNEZ LOPEZ</t>
  </si>
  <si>
    <t>JOSE EDUARDO VILLAGRA QUIROS</t>
  </si>
  <si>
    <t>ANA RITA BADILLA ALVARADO</t>
  </si>
  <si>
    <t>GEOVANNA LORIA ALPIZAR</t>
  </si>
  <si>
    <t>GRETEL RAMOS ESPINOZA</t>
  </si>
  <si>
    <t>XINIA ALEMAN CASTRILLO</t>
  </si>
  <si>
    <t>ANA ROSA RAMIREZ VILLAFUERTE</t>
  </si>
  <si>
    <t>MARISOL MORA MONTENEGRO</t>
  </si>
  <si>
    <t>HAZEL GOMEZ GUEVARA</t>
  </si>
  <si>
    <t>ANA BELA AVELLAN CHAVARRIA</t>
  </si>
  <si>
    <t>KATTIA VANESA HERNANDEZ VIALEZ</t>
  </si>
  <si>
    <t>ANA GABRIELA ALEMAN JIMENEZ</t>
  </si>
  <si>
    <t>ANA ISABEL CARRERA GUTIERREZ</t>
  </si>
  <si>
    <t>MELISSA RAMIREZ BONILLA</t>
  </si>
  <si>
    <t>ANA VIRGINIA CARRILLO CARRANZA</t>
  </si>
  <si>
    <t>MARIA MIGDALY GRIJALBA CAMPOS</t>
  </si>
  <si>
    <t>GISSELA BRICENO BARRANTES</t>
  </si>
  <si>
    <t>CARMEN VIALES ALVAREZ</t>
  </si>
  <si>
    <t>M EUGENIA HERNANDEZ HERNANDEZ</t>
  </si>
  <si>
    <t>EDWIN CARRILLO VICTOR</t>
  </si>
  <si>
    <t>BEDYN ALVAREZ MORAGA</t>
  </si>
  <si>
    <t>ASTRID VILLEGAS MENDEZ</t>
  </si>
  <si>
    <t>ALFONSO MOLINA GUEVARA</t>
  </si>
  <si>
    <t>MARIBEL MARIN BRICENO</t>
  </si>
  <si>
    <t>SANDRA ISABEL GARCIA CAMPOS</t>
  </si>
  <si>
    <t>KATTIA RODRIGUEZ VILLAREAL</t>
  </si>
  <si>
    <t>SEIRO OROZCO MUÑOZ</t>
  </si>
  <si>
    <t>ZEIDY CORONADO RODR[IGUEZ</t>
  </si>
  <si>
    <t>JUANA MURILLO FLETES</t>
  </si>
  <si>
    <t>ORLANDO ROMERO SANTANA</t>
  </si>
  <si>
    <t>KENYA CHAVEZ BRICEÑO</t>
  </si>
  <si>
    <t>MARJORIE RUIZ RODRIGUEZ</t>
  </si>
  <si>
    <t>MARLENY SOTO OCAMPO</t>
  </si>
  <si>
    <t>NEREYIDA RUIZ PEREZ</t>
  </si>
  <si>
    <t>GABRIELA ROJAS BARRANTES</t>
  </si>
  <si>
    <t>GRETTEL JARA SALAS</t>
  </si>
  <si>
    <t>DULEY JOSE MEJIA SEQUEIRA</t>
  </si>
  <si>
    <t>EDWIN SALGADO SALAZAR</t>
  </si>
  <si>
    <t>MARLENE VALLE VILLALOBOS</t>
  </si>
  <si>
    <t>ADRIELA CASTILLO DIAZ</t>
  </si>
  <si>
    <t>MANUEL BELLO MENDEZ</t>
  </si>
  <si>
    <t>ROSEMERY QUIROS CESPEDES</t>
  </si>
  <si>
    <t>ELENA IVANNIA SOLANO QUESADA</t>
  </si>
  <si>
    <t>CARMEN ABREU CORONADO0</t>
  </si>
  <si>
    <t>KENNETH SEQUEIRA CASCANTE</t>
  </si>
  <si>
    <t>ELSIE ESPINOZA MATARRITA</t>
  </si>
  <si>
    <t>MERCEDES JUARES CASTRO</t>
  </si>
  <si>
    <t>DORIS CARRANZA MONTERO</t>
  </si>
  <si>
    <t>ERICK GONZALEZ ALVAREZ</t>
  </si>
  <si>
    <t>KATTIA CASTILLO SOLANO</t>
  </si>
  <si>
    <t>MAX ARIAS MARTINEZ</t>
  </si>
  <si>
    <t>JULIRTS LSZO ALVARADO</t>
  </si>
  <si>
    <t>RANDALL HERRERA ARROYO</t>
  </si>
  <si>
    <t>YOLANDA YORUNO CRUZ</t>
  </si>
  <si>
    <t>EDIE BUSTOS DURAN</t>
  </si>
  <si>
    <t>YEIMY SOTO BRICENO</t>
  </si>
  <si>
    <t>ANA MURILLO CHACON</t>
  </si>
  <si>
    <t>ANGIE MESEN VARELA</t>
  </si>
  <si>
    <t>MA. DEL CARMEN ROCHA VALLEJOS</t>
  </si>
  <si>
    <t>ELENA A. NAVARRO SANCHEZ</t>
  </si>
  <si>
    <t>LIGIA MIRANDA RAMIREZ</t>
  </si>
  <si>
    <t>GAUDY RODRIGUEZ NOVOA</t>
  </si>
  <si>
    <t>LUCIA HERNANDEZ MORALES</t>
  </si>
  <si>
    <t>ELENA ARGUEDAS SANCHEZ</t>
  </si>
  <si>
    <t>ZEYLA ZUÑIGA JIMENEZ</t>
  </si>
  <si>
    <t>XIOMARA JIMENEZ SUAREZ</t>
  </si>
  <si>
    <t>LORGIE PRISCILA MENDOZA LOPEZ</t>
  </si>
  <si>
    <t>LILLIANA GABR. JIMENEZ SALAS</t>
  </si>
  <si>
    <t>JAVIER GOMEZ CHACON</t>
  </si>
  <si>
    <t>MARIANELLA BARRERA JIRON</t>
  </si>
  <si>
    <t>GABRIELA RODRIGUEZ ARTAVIA</t>
  </si>
  <si>
    <t>IGNACIO GUEVARA VIALES</t>
  </si>
  <si>
    <t>MARIANELA SEGURA SANCHEZ</t>
  </si>
  <si>
    <t>VIVIAN MIRANDA PARAJELES</t>
  </si>
  <si>
    <t>LAURA SUAREZ BUSTOS</t>
  </si>
  <si>
    <t>WILLIAM HERNANDEZ ELIZONDO</t>
  </si>
  <si>
    <t>YORLENY SANCHEZ RODRIGUEZ</t>
  </si>
  <si>
    <t>YESENIA JIMENEZ GONZALEZ</t>
  </si>
  <si>
    <t>RONALD RODRIGUEZ GARRO</t>
  </si>
  <si>
    <t>YADIRA NUNEZ LOPEZ</t>
  </si>
  <si>
    <t>KAROL PATRICIA DELGADO POVEDA</t>
  </si>
  <si>
    <t>YORLENI RAMOS JIMENEZ</t>
  </si>
  <si>
    <t>CARLA AJU MONTERO</t>
  </si>
  <si>
    <t>YARELYN MORA ROJAS</t>
  </si>
  <si>
    <t>MEYBELEN CASTRO CASANOVA</t>
  </si>
  <si>
    <t>GIOVANNI GOMEZ MATARRITA</t>
  </si>
  <si>
    <t>ARLIN MARCHENA MARTINEZ</t>
  </si>
  <si>
    <t>GEINER RETANA TORRES</t>
  </si>
  <si>
    <t>MAGALLY YARIELA JUAREZ CORRALE</t>
  </si>
  <si>
    <t>VIVIANA CORTES PEREZ</t>
  </si>
  <si>
    <t>GREYSIS DINORA ARRIETA DIAZ</t>
  </si>
  <si>
    <t>ZURIELLY ALVAREZ GOMEZ</t>
  </si>
  <si>
    <t>SAILEEN GONZALEZ MAYORGA</t>
  </si>
  <si>
    <t>LAURA ROJAS CANTILLO</t>
  </si>
  <si>
    <t>VIANA LOBO VEGA</t>
  </si>
  <si>
    <t>VANESSA UGALDE ARROYO</t>
  </si>
  <si>
    <t>GRETTEL CARRILLO CASTRO</t>
  </si>
  <si>
    <t>DELIA RIVERA BENAVIDES</t>
  </si>
  <si>
    <t>ANA MARCELA MATARRITA AGUILAR</t>
  </si>
  <si>
    <t>MIGUEL TORRES VILLAREAL</t>
  </si>
  <si>
    <t>MARIA ISABEL UGALDE GARCIA</t>
  </si>
  <si>
    <t>SURISADAY GARAY ARAUZ</t>
  </si>
  <si>
    <t>NAYUDEL HERNANDEZ DEL VALLE</t>
  </si>
  <si>
    <t>ANDREA CASCANTE ORDOÑEZ</t>
  </si>
  <si>
    <t>MATILDE XINIA CASTILLO RIVERA</t>
  </si>
  <si>
    <t>DANELIA ACEVEDO RUIZ</t>
  </si>
  <si>
    <t>LUCINIA HERMANDEZ LOBO</t>
  </si>
  <si>
    <t>RAMON BARQUERO VALVERDE</t>
  </si>
  <si>
    <t>GERLIN LOPEZ VEGA</t>
  </si>
  <si>
    <t>MARGARITA MORALES GAMBOA</t>
  </si>
  <si>
    <t>KAREN NAVARRO BARBOZA</t>
  </si>
  <si>
    <t>ROSAURA BARQUERO SALAZAR</t>
  </si>
  <si>
    <t>MARJORIEY MORA GUTIERREZ</t>
  </si>
  <si>
    <t>YEFFRY CANALES CARMONA</t>
  </si>
  <si>
    <t>NALLELY AGUILAR MESEN</t>
  </si>
  <si>
    <t>MAURICIO CORDOVA CHAVES</t>
  </si>
  <si>
    <t>MARCOS COTO SEQUEIRA</t>
  </si>
  <si>
    <t>ILENA PIROLA AGUILAR</t>
  </si>
  <si>
    <t>GRETEL LOPEZ NUNEZ</t>
  </si>
  <si>
    <t>GRELLIN ARAUZ AZOFEIFA</t>
  </si>
  <si>
    <t>LOS ANGELES DE DRAKE</t>
  </si>
  <si>
    <t>LEICIA MATARRITA MORENO</t>
  </si>
  <si>
    <t>DAUBER MARTIN CAMPOS LEON</t>
  </si>
  <si>
    <t>JARDIEL CASTRO QUIROS</t>
  </si>
  <si>
    <t>LIDIETH RODRIGUEZ MONTERO</t>
  </si>
  <si>
    <t>FIVI BALTODANO BRICEÑO</t>
  </si>
  <si>
    <t>ALBA ROSA BATRES CONCEPCION</t>
  </si>
  <si>
    <t>DENEY JIMENEZ JIMENEZ</t>
  </si>
  <si>
    <t>LILIANA MORALES OBANDO</t>
  </si>
  <si>
    <t>LIGIA M. GONZALEZ RODRIGUEZ</t>
  </si>
  <si>
    <t>KATTIA RUIZ ARIAS</t>
  </si>
  <si>
    <t>MARIA DE LOS A. VILLALOBOS B.</t>
  </si>
  <si>
    <t>REBECA MARTINEZ PANIAGUA</t>
  </si>
  <si>
    <t>GUISELLE D. CORDERO BADILLA</t>
  </si>
  <si>
    <t>XINIA MARIA ROSALES BARQUERO</t>
  </si>
  <si>
    <t>MINOR GUTIERREZ GONZALEZ</t>
  </si>
  <si>
    <t>IBETH DIAZ GUTIERREZ</t>
  </si>
  <si>
    <t>VIRGINIA VILLALOBOS ELIZONDO</t>
  </si>
  <si>
    <t>KATTIA VILLALOBOS VALDEZ</t>
  </si>
  <si>
    <t>XINIA OREAMUNO ORTEGA</t>
  </si>
  <si>
    <t>GERARDO JOSE JIMENEZ ESQUIVEL</t>
  </si>
  <si>
    <t>BLANCA OLIVA PIÑAR SEQUEIRA</t>
  </si>
  <si>
    <t>CARLOS ALBERTO LOPEZ HERNANDEZ</t>
  </si>
  <si>
    <t>ERICK JIMENEZ MADRIGAL</t>
  </si>
  <si>
    <t>LOIDA MORALES VEGA</t>
  </si>
  <si>
    <t>YENDRY VARGAS TREJOS</t>
  </si>
  <si>
    <t>MARIA GABRIELA DELGADO ZAMORA</t>
  </si>
  <si>
    <t>EDITH MARIA DELGADO SANTOS</t>
  </si>
  <si>
    <t>TATIANA DE LOS A. RICHARD S.</t>
  </si>
  <si>
    <t>MARIA GABRIELA MORALES SANDI</t>
  </si>
  <si>
    <t>JOSELYN CORDERO MARTINEZ</t>
  </si>
  <si>
    <t>ERICKA HERNANDEZ ORTIZ</t>
  </si>
  <si>
    <t>IVANNIA SOLANO ROJAS</t>
  </si>
  <si>
    <t>JUAN CARLOS ZAMORA MONTERO</t>
  </si>
  <si>
    <t>FANNY PEREZ AGUILAR</t>
  </si>
  <si>
    <t>XINIA MAYELA CASTRO CHACON</t>
  </si>
  <si>
    <t>BLANCA LEDA SANCHEZ GUTIERREZ</t>
  </si>
  <si>
    <t>CESAR VEGA BARRIOS</t>
  </si>
  <si>
    <t>EIRA ENITH ZAPATA CASTRO</t>
  </si>
  <si>
    <t>SONIA ZUÑIGA CORDERO</t>
  </si>
  <si>
    <t>ANA GISELLE CABALLERO CEDEÑO</t>
  </si>
  <si>
    <t>ARIEL GOMEZ CHAVARRIA</t>
  </si>
  <si>
    <t>STEFANNIE COLE VARELA</t>
  </si>
  <si>
    <t>STACY JOHNSON MC KENZIE</t>
  </si>
  <si>
    <t>JOSELINE ANDREA CAMPOS CHACON</t>
  </si>
  <si>
    <t>ERIKA MARIA MIGHTY DIAZ</t>
  </si>
  <si>
    <t>ROSAISELA NELSON HUDSON</t>
  </si>
  <si>
    <t>LUIS PASTOR URBINA</t>
  </si>
  <si>
    <t>ANGIE HILARION ALLEN</t>
  </si>
  <si>
    <t>NARDA REID JONES</t>
  </si>
  <si>
    <t>MARCIA ROBINSON HERMAN</t>
  </si>
  <si>
    <t>ELBER NOEL MARTINEZ IGLESIAS</t>
  </si>
  <si>
    <t>PABLO CESAR MORA VALVERDE</t>
  </si>
  <si>
    <t>HAROLD MATA PEREIRA</t>
  </si>
  <si>
    <t>OMAR LUIS CERVANTES MENDEZ</t>
  </si>
  <si>
    <t>DIANA KARINA SOLORZANO MORA</t>
  </si>
  <si>
    <t>MIRNA SOTO MONTERO</t>
  </si>
  <si>
    <t>OSVALDO GOMEZ PEREZ</t>
  </si>
  <si>
    <t>MRINA ZAPATA CHAVES</t>
  </si>
  <si>
    <t>ANA YANEI MORA OROZCO</t>
  </si>
  <si>
    <t>YESENIA GUILLEN SERRANO</t>
  </si>
  <si>
    <t>ROSALBA CASARES MORALES</t>
  </si>
  <si>
    <t>ADA CALVO CESPEDES</t>
  </si>
  <si>
    <t>DINNIA M. MESEN AZOFEIFA</t>
  </si>
  <si>
    <t>KARINA SALAZAR CHAVARRIA</t>
  </si>
  <si>
    <t>IVANIA ANGULO ANGULO</t>
  </si>
  <si>
    <t>ROGER REYES HERNANDEZ</t>
  </si>
  <si>
    <t>NANCY MURILLO CORRALES</t>
  </si>
  <si>
    <t>BORDON LILAN</t>
  </si>
  <si>
    <t>FLOR MORALES CHACON</t>
  </si>
  <si>
    <t>MERCEDES CORTES OBREGON</t>
  </si>
  <si>
    <t>DANA REECHE JOHNSON</t>
  </si>
  <si>
    <t>LEIDY LAURA MORA SANDI</t>
  </si>
  <si>
    <t>CAROLINA DURAN RUIZ</t>
  </si>
  <si>
    <t>SEYDEL YUNUE MORUN GARRO</t>
  </si>
  <si>
    <t>ROSA JARQUIN VEGA</t>
  </si>
  <si>
    <t>JENNY DURAN SANCHEZ</t>
  </si>
  <si>
    <t>MARITZA TORRES SERRANO</t>
  </si>
  <si>
    <t>DANIEL SEQUEIRA ESPINOZA</t>
  </si>
  <si>
    <t>JAVIER GERARDO LEON VALVERDE</t>
  </si>
  <si>
    <t>SHIRLEY RODRIGUEZ ALFARO</t>
  </si>
  <si>
    <t>DELIA AGUILAR RODRIGUEZ</t>
  </si>
  <si>
    <t>ZAIDA REBECA CASTRO RODRIGUEZ</t>
  </si>
  <si>
    <t>MARTIN VILLANUEVA LOPEZ</t>
  </si>
  <si>
    <t>LUCIA MORA MORALES</t>
  </si>
  <si>
    <t>SANDRA MILEYDI REYES PALMA</t>
  </si>
  <si>
    <t>MAYRA VARGAS BENAVIDES</t>
  </si>
  <si>
    <t>MARCELO DURAN BONILLA</t>
  </si>
  <si>
    <t>JEYNERS CORRALES BADILLA</t>
  </si>
  <si>
    <t>RAQUEL MANCIA ELIZONDO</t>
  </si>
  <si>
    <t>SANDRA PEREZ BADILLA</t>
  </si>
  <si>
    <t>MAGALLY RODRIGUEZ MONGE</t>
  </si>
  <si>
    <t>CARLOS FARGUHARSON FONSECA</t>
  </si>
  <si>
    <t>KATTYA SUSANA CAMPOS CHACON</t>
  </si>
  <si>
    <t>CARLOS MENDES JIMENEZ</t>
  </si>
  <si>
    <t>OLGER ZU;IGA GOMEZ</t>
  </si>
  <si>
    <t>KEYLA MARIA GUILLEN MATARRITA</t>
  </si>
  <si>
    <t>MARGIE ANN WRIGHT GONZALEZ</t>
  </si>
  <si>
    <t>SHIRLEY PEREZ MARIN</t>
  </si>
  <si>
    <t>ROXANA BOLAÑOS SALAS</t>
  </si>
  <si>
    <t>MARIA ISABEL BLANCO SANCHO</t>
  </si>
  <si>
    <t>MARIANELLA CHAVARRIA SOTO</t>
  </si>
  <si>
    <t>LILLIANA VALVERDE SOLIS</t>
  </si>
  <si>
    <t>ALVARO LAINES REYES</t>
  </si>
  <si>
    <t>LUIS ESTEBAN ESQUIVEL CRUZ</t>
  </si>
  <si>
    <t>ORIELA BARRANTES CASTRO</t>
  </si>
  <si>
    <t>EDITH MAYORGA CASCANTE</t>
  </si>
  <si>
    <t>MARIA MELANIA DIAZ CHAVARRIA</t>
  </si>
  <si>
    <t>EMIDEY ARIAS HERNANDEZ</t>
  </si>
  <si>
    <t>LUIS ALBERTO RAMIREZ QUESADA</t>
  </si>
  <si>
    <t>MAIKOL CAMPOS JAEN</t>
  </si>
  <si>
    <t>PAULA RODRIGUEZ VARGAS</t>
  </si>
  <si>
    <t>YOLANDA SANTOS ABARCA</t>
  </si>
  <si>
    <t>INGRID ELENA BLANCO RAMIREZ</t>
  </si>
  <si>
    <t>JOSUE RODRIGUEZ RODRIGUEZ</t>
  </si>
  <si>
    <t>ROBERTO ENRIQUE DUARTE DUARTE</t>
  </si>
  <si>
    <t>EVELYN CARVAJAL CASCANTE</t>
  </si>
  <si>
    <t>ANAYURI CABRERA AVILA</t>
  </si>
  <si>
    <t>JESI CJIMCHILLA ALVARADO</t>
  </si>
  <si>
    <t>KATHIA RAMOS GUZMAN</t>
  </si>
  <si>
    <t>FRANCIS GOMEZ NAVARRO</t>
  </si>
  <si>
    <t>XENIA RODRIGUEZ BONILLA</t>
  </si>
  <si>
    <t>JOHANNA JIMENEZ SEGURA</t>
  </si>
  <si>
    <t>MINOR UREÑA VENEGAS</t>
  </si>
  <si>
    <t>VIVIANA LARA MARTINEZ</t>
  </si>
  <si>
    <t>SILVIA QUESADA ROJAS</t>
  </si>
  <si>
    <t>JORGE ENRIQUE FLORES NUÑEZ</t>
  </si>
  <si>
    <t>MARIA A. VALVERDE MAYORGA</t>
  </si>
  <si>
    <t>GABRIELA PICADO ZUNIGA</t>
  </si>
  <si>
    <t>ANGELA BARRIOS ARCE</t>
  </si>
  <si>
    <t>SANDRA CORDERO CESPEDES</t>
  </si>
  <si>
    <t>NURIA ARRIETA SEGURA</t>
  </si>
  <si>
    <t>ISAAC DANIEL CASCANTE PEREZ</t>
  </si>
  <si>
    <t>EMILCE MONTEZUMA PEDROL</t>
  </si>
  <si>
    <t>KIMBERLI PAOLA RAMOS VARGAS</t>
  </si>
  <si>
    <t>ZAIDA ALFARO ESQUIVEL</t>
  </si>
  <si>
    <t>ANA PATRICIA BLANCO ALFARO</t>
  </si>
  <si>
    <t>LILLIANA CALDERON HIDALGO</t>
  </si>
  <si>
    <t>SHIRLEY CAHVES FALLAS</t>
  </si>
  <si>
    <t>MAYRA BUSTOS PEREZ</t>
  </si>
  <si>
    <t>YOLANDA ZARATE VARGAS</t>
  </si>
  <si>
    <t>DORIS ELISA FERNANDEZ SOLIS</t>
  </si>
  <si>
    <t>JEYN MIKE CHACON QUINTERO</t>
  </si>
  <si>
    <t>ANGIE ZUNIGA LOBO</t>
  </si>
  <si>
    <t>MARIA LUISA FIGUEROA MIRANDA</t>
  </si>
  <si>
    <t>JONATHAN MUNOZ VILLANUEVA</t>
  </si>
  <si>
    <t>JUAN JOSE ZUNIGA BERMUDEZ</t>
  </si>
  <si>
    <t>LUIS ANGEL CHAVARRIA ALFARO</t>
  </si>
  <si>
    <t>ANA ISABEL VALVERDE CHINCHILLA</t>
  </si>
  <si>
    <t>NOLLY GUTIERREZ ZUNIGA</t>
  </si>
  <si>
    <t>ALVARO RICARDO ARCE ACUÑA</t>
  </si>
  <si>
    <t>HEIDY BONILLA ALVAREZ</t>
  </si>
  <si>
    <t>CARMEN MARIA QUESADA GUTIERREZ</t>
  </si>
  <si>
    <t>CINDY HIDALGO ALVAREZ</t>
  </si>
  <si>
    <t>YORLE MONTOYA MONTERO</t>
  </si>
  <si>
    <t>DINIA ALEXANDRA LEIVA VALVERDE</t>
  </si>
  <si>
    <t>MARIA BERNARDITA FALLAS VARGAS</t>
  </si>
  <si>
    <t>ALEJANDRA BRAVO NAVARRO</t>
  </si>
  <si>
    <t>JESSICA TORRES NELSON</t>
  </si>
  <si>
    <t>YUSTILA ARAYA CASTILLO</t>
  </si>
  <si>
    <t>SANDRA ANDERSON CUMMINGS</t>
  </si>
  <si>
    <t>MAGALLY SOTO VARELA</t>
  </si>
  <si>
    <t>FEDERICO GARBANZO OBREGON</t>
  </si>
  <si>
    <t>DUBAN ALBERTO QUESADA MUNOZ</t>
  </si>
  <si>
    <t>MIXI CAMACHO SEQUEIRA</t>
  </si>
  <si>
    <t>ALEX BRANDON PEREZ JIMENEZ</t>
  </si>
  <si>
    <t>ANA LORENA GUTIERREZ ALVAREZ</t>
  </si>
  <si>
    <t>JEANELA CRUZ NARANJO</t>
  </si>
  <si>
    <t>JOHAN MENA MENA</t>
  </si>
  <si>
    <t>CRISTIAN CHAVES CHACON</t>
  </si>
  <si>
    <t>MEYLIN ESPONOZA TOLEDO</t>
  </si>
  <si>
    <t>MIREYA CORRALES CALDERON</t>
  </si>
  <si>
    <t>BETTINA CARMONA ARRIETA</t>
  </si>
  <si>
    <t>KATTIA CAMPOS ABADIA</t>
  </si>
  <si>
    <t>ELENA MARTINEZ MOLINA</t>
  </si>
  <si>
    <t>YALILE MURILLO UGALDE</t>
  </si>
  <si>
    <t>FRESSIA NAVARRO ARIAS</t>
  </si>
  <si>
    <t>CINDIA OVARES ARAYA</t>
  </si>
  <si>
    <t>DORA APONTE QUIROS</t>
  </si>
  <si>
    <t>ESTELA GABRIELA NAVARRETE C.</t>
  </si>
  <si>
    <t>GINETTE JIMENEZ QUESADA</t>
  </si>
  <si>
    <t>JEIMY CARVAJAL GUILLEN</t>
  </si>
  <si>
    <t>MARIA EUGENIA CASCANTE VARGAS</t>
  </si>
  <si>
    <t>ANA PATRICIA MONTERO RAMOS</t>
  </si>
  <si>
    <t>EVELYN CHAVARRIA VASQUEZ</t>
  </si>
  <si>
    <t>WILBERT CALDERON DURAN</t>
  </si>
  <si>
    <t>CARLOS EDUARDO GONZALEZ SALAS</t>
  </si>
  <si>
    <t>ARLENE AZOFEIFA MURILLO</t>
  </si>
  <si>
    <t>JOSE LUIS GUZMAN SEGURA</t>
  </si>
  <si>
    <t>BALVANERA CAMPOS MONGE</t>
  </si>
  <si>
    <t>JOSE ALEJANDRO LOPEZ NUÑEZ</t>
  </si>
  <si>
    <t>MARLENE BARRANTES MORA</t>
  </si>
  <si>
    <t>I.D.A. JORON</t>
  </si>
  <si>
    <t>RENE RAMIREZ MORAGA</t>
  </si>
  <si>
    <t>CAROL CALVO QUIROS</t>
  </si>
  <si>
    <t>INES MARIA DIAZ MESEN</t>
  </si>
  <si>
    <t>ANA LUCIA CHAMORRO BONILLA</t>
  </si>
  <si>
    <t>XENIA MARIA CHINCHILLA GARITA</t>
  </si>
  <si>
    <t>GRETTEL CALDERON FUENTES</t>
  </si>
  <si>
    <t>KATTIA HAVARRIA RUIZ</t>
  </si>
  <si>
    <t>WILSON VILLALOBOS MORA</t>
  </si>
  <si>
    <t>GABRIELA SALAZAR QUESADA</t>
  </si>
  <si>
    <t>CARMEN MORAGA ESPINALES</t>
  </si>
  <si>
    <t>ELIZABETH CHACON MADRIGAL</t>
  </si>
  <si>
    <t>ELENIO RODRIGUEZ PICADO</t>
  </si>
  <si>
    <t>JULIANA ANDRADE MONTEZUMA</t>
  </si>
  <si>
    <t>ROY VALVERDE ACUNA</t>
  </si>
  <si>
    <t>REBECA CESPEDES NUNEZ</t>
  </si>
  <si>
    <t>ELIZABETH BEITA BEITA</t>
  </si>
  <si>
    <t>FLORIBETH MORA SANABRIA</t>
  </si>
  <si>
    <t>INES AGUILAR GARCIA</t>
  </si>
  <si>
    <t>JOAT SANCHEZ PINEDA</t>
  </si>
  <si>
    <t>JOHANZEL CHIING GOMEZ</t>
  </si>
  <si>
    <t>ASHLY YERLENE UMA;A CORDERO</t>
  </si>
  <si>
    <t>NOEMY RIVERA BEITA</t>
  </si>
  <si>
    <t>KATLEEN PALACIOS MENA</t>
  </si>
  <si>
    <t>MINOR TOBIAS SUAREZ DELGADO</t>
  </si>
  <si>
    <t>GRACE EUBICE SALAZAR TORUNO</t>
  </si>
  <si>
    <t>JUANDE DIOS HIDALGO HIDALGO</t>
  </si>
  <si>
    <t>MINOR LEIVA MORALES</t>
  </si>
  <si>
    <t>HUGGETTE VELLUTI BOLAÑOS</t>
  </si>
  <si>
    <t>WILSON ALEXANDER SALAS FUENTES</t>
  </si>
  <si>
    <t>ANA GABRIELA GUEVARA CHAVARRIA</t>
  </si>
  <si>
    <t>EUGENIO MORQA ACEVEDO</t>
  </si>
  <si>
    <t>BLADIMIR CESPEDES MORALES</t>
  </si>
  <si>
    <t>DANNY CORRALES MARTINEZ</t>
  </si>
  <si>
    <t>DAVID E. MORA RODRIGUEZ</t>
  </si>
  <si>
    <t>GENER JIMENEZ CHAVARRIA</t>
  </si>
  <si>
    <t>LLENDECIRE GUZMAN AGüERO</t>
  </si>
  <si>
    <t>RICKY SANCHEZ ALVAREZ</t>
  </si>
  <si>
    <t>MRÜSARA</t>
  </si>
  <si>
    <t>ANDRES BEJARANO FLORES</t>
  </si>
  <si>
    <t>ILEANA GUTIERREZ SEQUEIRA</t>
  </si>
  <si>
    <t>HERNAN BARTON GARCIA</t>
  </si>
  <si>
    <t>EDER ADIEL MORALES MORALES</t>
  </si>
  <si>
    <t>ANA PATRICIA UREÑA MONGE</t>
  </si>
  <si>
    <t>HEINER ACOSTA CONTRERAS</t>
  </si>
  <si>
    <t>ARJERIE VARGAS HERNANDEZ</t>
  </si>
  <si>
    <t>MARIA ESTHER ARAYA CASTILLO</t>
  </si>
  <si>
    <t>EILYN PATRICIA MONTERO LUMBI</t>
  </si>
  <si>
    <t>JACKELINNE MATARRITA RAMIREZ</t>
  </si>
  <si>
    <t>IVANNIA REYES ZAMORA</t>
  </si>
  <si>
    <t>ARLENE PEREZ SANABRIA</t>
  </si>
  <si>
    <t>ELIECER ADRIAN ZU;IGA GOMEZ</t>
  </si>
  <si>
    <t>SONIA MORA QUIROS</t>
  </si>
  <si>
    <t>SHARON PIEDRA FALLAS</t>
  </si>
  <si>
    <t>BLANCA ROSA JIMENEZ JIMENEZ</t>
  </si>
  <si>
    <t>GRISEL GUTIERREZ DUARTE</t>
  </si>
  <si>
    <t>SANDRA LIZANO MORA</t>
  </si>
  <si>
    <t>MARIA ANTONIETA GONZALEZ DURAN</t>
  </si>
  <si>
    <t>FARLIN ARTAVIA PINO</t>
  </si>
  <si>
    <t>ADRIANARUTH REYES HIDALGO</t>
  </si>
  <si>
    <t>WILBERTH SALAZAR CESPEDES</t>
  </si>
  <si>
    <t>DEINER FERNANDEZ MORALES</t>
  </si>
  <si>
    <t>PATRICIA SALAZAR SALAZAR</t>
  </si>
  <si>
    <t>LUIS DIEGO RAMIREZ GARCIA</t>
  </si>
  <si>
    <t>HERMINIA FLORES REYES</t>
  </si>
  <si>
    <t>MAIKOL SALAZAR CESPEDES</t>
  </si>
  <si>
    <t>PERSILES AGUILAR JIMENEZ</t>
  </si>
  <si>
    <t>ALBA ROSA SEGURA MORALES</t>
  </si>
  <si>
    <t>MARILIANA MATARRITA CESPEDES</t>
  </si>
  <si>
    <t>GUISELLE MARTINEZ CECILIANO</t>
  </si>
  <si>
    <t>ANA JULIA BARBOZA PICADO</t>
  </si>
  <si>
    <t>CRARLOS JUAREZ SANABRIA</t>
  </si>
  <si>
    <t>SAIDA ROJAS REYES</t>
  </si>
  <si>
    <t>JEYLIN MORALES MORALES</t>
  </si>
  <si>
    <t>KEYSIL ALVAREZ SANDOVAL</t>
  </si>
  <si>
    <t>FAUSTINA SEGURA MORALES</t>
  </si>
  <si>
    <t>MAYELA ROJAS MONTERO</t>
  </si>
  <si>
    <t>ANA LORENA MARTINEZ CHAVARRIA</t>
  </si>
  <si>
    <t>LIDIETH MUÑOZ MUÑOZ</t>
  </si>
  <si>
    <t>CARLOS JAIRO LEIVA CEDEÑO</t>
  </si>
  <si>
    <t>mi_2020</t>
  </si>
  <si>
    <r>
      <t xml:space="preserve">“La información aquí certificada por el Director del Centro Educativo la hace bajo la fe y la palabra de certeza, conociendo que cualquier inexactitud o falsedad estaría incurriendo en las responsabilidades administrativas disciplinarias, sin perjuicio de las acciones civiles”. </t>
    </r>
    <r>
      <rPr>
        <sz val="10"/>
        <color theme="1"/>
        <rFont val="Cambria"/>
        <family val="1"/>
        <scheme val="major"/>
      </rPr>
      <t>(Legislación vinculante a la legitimidad de la información: Ley de Administración Pública (Artículo 4 y 65), Estatuto de Servicio Civil (Artículo 39), Ley de Control Interno (Artículo 39) y Ley Contra la Corrupción y el Enriquecimiento Ilícito en la Función Pública (Artículo3).</t>
    </r>
  </si>
  <si>
    <r>
      <t xml:space="preserve">ESTUDIANTES </t>
    </r>
    <r>
      <rPr>
        <b/>
        <u val="double"/>
        <sz val="14"/>
        <color theme="1"/>
        <rFont val="Cambria"/>
        <family val="1"/>
        <scheme val="major"/>
      </rPr>
      <t>MENORES DE 18 AÑOS</t>
    </r>
    <r>
      <rPr>
        <b/>
        <sz val="14"/>
        <color theme="1"/>
        <rFont val="Cambria"/>
        <family val="1"/>
        <scheme val="major"/>
      </rPr>
      <t xml:space="preserve"> QUE ESTUDIAN Y TRABAJAN ACTUALMENTE,</t>
    </r>
  </si>
  <si>
    <r>
      <t xml:space="preserve">Actividad Realizada
</t>
    </r>
    <r>
      <rPr>
        <b/>
        <i/>
        <sz val="11"/>
        <color indexed="8"/>
        <rFont val="Cambria"/>
        <family val="1"/>
        <scheme val="major"/>
      </rPr>
      <t xml:space="preserve">(Si un alumno o alumna realiza más de una actividad, por ejemplo Agricultura y Ganadería, 
registrarlo en cada una de las actividades)        </t>
    </r>
    <r>
      <rPr>
        <b/>
        <i/>
        <sz val="10"/>
        <color indexed="8"/>
        <rFont val="Cambria"/>
        <family val="1"/>
        <scheme val="major"/>
      </rPr>
      <t xml:space="preserve">                         </t>
    </r>
  </si>
  <si>
    <r>
      <t xml:space="preserve">1.  </t>
    </r>
    <r>
      <rPr>
        <sz val="11"/>
        <color theme="1"/>
        <rFont val="Cambria"/>
        <family val="1"/>
        <scheme val="major"/>
      </rPr>
      <t>Actividades Domésticas (en el hogar -no formativas-)</t>
    </r>
  </si>
  <si>
    <r>
      <t xml:space="preserve">2. </t>
    </r>
    <r>
      <rPr>
        <sz val="11"/>
        <color indexed="8"/>
        <rFont val="Cambria"/>
        <family val="1"/>
        <scheme val="major"/>
      </rPr>
      <t xml:space="preserve"> Agricultura</t>
    </r>
  </si>
  <si>
    <r>
      <t xml:space="preserve">3.  </t>
    </r>
    <r>
      <rPr>
        <sz val="11"/>
        <color indexed="8"/>
        <rFont val="Cambria"/>
        <family val="1"/>
        <scheme val="major"/>
      </rPr>
      <t>Empaque y traslado de mercaderías</t>
    </r>
  </si>
  <si>
    <r>
      <t xml:space="preserve">4.  </t>
    </r>
    <r>
      <rPr>
        <sz val="11"/>
        <color indexed="8"/>
        <rFont val="Cambria"/>
        <family val="1"/>
        <scheme val="major"/>
      </rPr>
      <t>Explotación sexual comercial infantil</t>
    </r>
  </si>
  <si>
    <r>
      <t xml:space="preserve">5.  </t>
    </r>
    <r>
      <rPr>
        <sz val="11"/>
        <color indexed="8"/>
        <rFont val="Cambria"/>
        <family val="1"/>
        <scheme val="major"/>
      </rPr>
      <t>Ganadería</t>
    </r>
  </si>
  <si>
    <r>
      <t xml:space="preserve">6.  </t>
    </r>
    <r>
      <rPr>
        <sz val="11"/>
        <color indexed="8"/>
        <rFont val="Cambria"/>
        <family val="1"/>
        <scheme val="major"/>
      </rPr>
      <t xml:space="preserve">Mendicidad </t>
    </r>
    <r>
      <rPr>
        <i/>
        <sz val="11"/>
        <color indexed="8"/>
        <rFont val="Cambria"/>
        <family val="1"/>
        <scheme val="major"/>
      </rPr>
      <t>(pedir limosna, cantar en buses)</t>
    </r>
  </si>
  <si>
    <r>
      <t xml:space="preserve">7.  </t>
    </r>
    <r>
      <rPr>
        <sz val="11"/>
        <color indexed="8"/>
        <rFont val="Cambria"/>
        <family val="1"/>
        <scheme val="major"/>
      </rPr>
      <t>Pesca y extracción de moluscos</t>
    </r>
  </si>
  <si>
    <r>
      <t xml:space="preserve">8.  </t>
    </r>
    <r>
      <rPr>
        <sz val="11"/>
        <color indexed="8"/>
        <rFont val="Cambria"/>
        <family val="1"/>
        <scheme val="major"/>
      </rPr>
      <t xml:space="preserve">Servicios </t>
    </r>
    <r>
      <rPr>
        <i/>
        <sz val="11"/>
        <color indexed="8"/>
        <rFont val="Cambria"/>
        <family val="1"/>
        <scheme val="major"/>
      </rPr>
      <t>(lava carros, cuida carros, halar bolsas en el mercado, trabajo doméstico en casas de terceros)</t>
    </r>
  </si>
  <si>
    <r>
      <t xml:space="preserve">9.  </t>
    </r>
    <r>
      <rPr>
        <sz val="11"/>
        <color indexed="8"/>
        <rFont val="Cambria"/>
        <family val="1"/>
        <scheme val="major"/>
      </rPr>
      <t>Trabajo en Construcción</t>
    </r>
  </si>
  <si>
    <r>
      <t>10.</t>
    </r>
    <r>
      <rPr>
        <b/>
        <sz val="11"/>
        <color indexed="8"/>
        <rFont val="Cambria"/>
        <family val="1"/>
        <scheme val="major"/>
      </rPr>
      <t xml:space="preserve"> </t>
    </r>
    <r>
      <rPr>
        <sz val="11"/>
        <color indexed="8"/>
        <rFont val="Cambria"/>
        <family val="1"/>
        <scheme val="major"/>
      </rPr>
      <t>Trabajo en lugares donde se expenden bebidas alcohólicas</t>
    </r>
  </si>
  <si>
    <r>
      <t xml:space="preserve">11. </t>
    </r>
    <r>
      <rPr>
        <sz val="11"/>
        <color indexed="8"/>
        <rFont val="Cambria"/>
        <family val="1"/>
        <scheme val="major"/>
      </rPr>
      <t>Venta de drogas y estupefacientes</t>
    </r>
  </si>
  <si>
    <r>
      <t>12.</t>
    </r>
    <r>
      <rPr>
        <b/>
        <sz val="11"/>
        <color indexed="8"/>
        <rFont val="Cambria"/>
        <family val="1"/>
        <scheme val="major"/>
      </rPr>
      <t xml:space="preserve"> </t>
    </r>
    <r>
      <rPr>
        <sz val="11"/>
        <color indexed="8"/>
        <rFont val="Cambria"/>
        <family val="1"/>
        <scheme val="major"/>
      </rPr>
      <t>Ventas en las ferias del agricultor</t>
    </r>
  </si>
  <si>
    <r>
      <t>13.</t>
    </r>
    <r>
      <rPr>
        <b/>
        <sz val="11"/>
        <color indexed="8"/>
        <rFont val="Cambria"/>
        <family val="1"/>
        <scheme val="major"/>
      </rPr>
      <t xml:space="preserve"> </t>
    </r>
    <r>
      <rPr>
        <sz val="11"/>
        <color indexed="8"/>
        <rFont val="Cambria"/>
        <family val="1"/>
        <scheme val="major"/>
      </rPr>
      <t>Ventas en locales comerciales</t>
    </r>
  </si>
  <si>
    <r>
      <t>14.</t>
    </r>
    <r>
      <rPr>
        <b/>
        <sz val="11"/>
        <color indexed="8"/>
        <rFont val="Cambria"/>
        <family val="1"/>
        <scheme val="major"/>
      </rPr>
      <t xml:space="preserve"> </t>
    </r>
    <r>
      <rPr>
        <sz val="11"/>
        <color indexed="8"/>
        <rFont val="Cambria"/>
        <family val="1"/>
        <scheme val="major"/>
      </rPr>
      <t xml:space="preserve">Ventas vía pública </t>
    </r>
    <r>
      <rPr>
        <i/>
        <sz val="11"/>
        <color indexed="8"/>
        <rFont val="Cambria"/>
        <family val="1"/>
        <scheme val="major"/>
      </rPr>
      <t>(flores, periódicos, lapiceros, chicles, comidas, otros)</t>
    </r>
  </si>
  <si>
    <r>
      <t xml:space="preserve">15. </t>
    </r>
    <r>
      <rPr>
        <sz val="11"/>
        <color indexed="8"/>
        <rFont val="Cambria"/>
        <family val="1"/>
        <scheme val="major"/>
      </rPr>
      <t xml:space="preserve">Otras.  </t>
    </r>
    <r>
      <rPr>
        <i/>
        <sz val="11"/>
        <color indexed="8"/>
        <rFont val="Cambria"/>
        <family val="1"/>
        <scheme val="major"/>
      </rPr>
      <t>Especifíque las otras actividades realizadas en el área de Observaciones.</t>
    </r>
  </si>
  <si>
    <r>
      <t xml:space="preserve">ESTUDIANTES </t>
    </r>
    <r>
      <rPr>
        <b/>
        <u val="double"/>
        <sz val="14"/>
        <color theme="1"/>
        <rFont val="Cambria"/>
        <family val="1"/>
        <scheme val="major"/>
      </rPr>
      <t>MENORES DE 18 AÑOS</t>
    </r>
    <r>
      <rPr>
        <b/>
        <sz val="14"/>
        <color theme="1"/>
        <rFont val="Cambria"/>
        <family val="1"/>
        <scheme val="major"/>
      </rPr>
      <t xml:space="preserve"> QUE ESTUDIAN Y TRABAJAN ACTUALMENTE </t>
    </r>
    <r>
      <rPr>
        <b/>
        <vertAlign val="superscript"/>
        <sz val="14"/>
        <color theme="1"/>
        <rFont val="Cambria"/>
        <family val="1"/>
        <scheme val="major"/>
      </rPr>
      <t>1/</t>
    </r>
  </si>
  <si>
    <r>
      <t xml:space="preserve">ESTUDIANTES QUE ABANDONARON (DESERTARON) POR MOTIVOS DE TRABAJO </t>
    </r>
    <r>
      <rPr>
        <b/>
        <vertAlign val="superscript"/>
        <sz val="14"/>
        <color theme="1"/>
        <rFont val="Cambria"/>
        <family val="1"/>
        <scheme val="major"/>
      </rPr>
      <t>1/</t>
    </r>
  </si>
  <si>
    <r>
      <t xml:space="preserve">1/  </t>
    </r>
    <r>
      <rPr>
        <b/>
        <sz val="11"/>
        <color indexed="8"/>
        <rFont val="Cambria"/>
        <family val="1"/>
        <scheme val="major"/>
      </rPr>
      <t>De los reportados como abandonos en el Cuadro 1, indique en este cuadro cuántos lo hicieron (dejaron los estudios) por motivos de trabajo.</t>
    </r>
  </si>
  <si>
    <r>
      <t xml:space="preserve">Matrícula Inicial  </t>
    </r>
    <r>
      <rPr>
        <b/>
        <vertAlign val="superscript"/>
        <sz val="12"/>
        <rFont val="Cambria"/>
        <family val="1"/>
        <scheme val="major"/>
      </rPr>
      <t>1/</t>
    </r>
  </si>
  <si>
    <r>
      <t xml:space="preserve">Nuevos Ingresos  </t>
    </r>
    <r>
      <rPr>
        <vertAlign val="superscript"/>
        <sz val="11"/>
        <color indexed="8"/>
        <rFont val="Cambria"/>
        <family val="1"/>
        <scheme val="major"/>
      </rPr>
      <t>2/</t>
    </r>
  </si>
  <si>
    <r>
      <t xml:space="preserve">Provenientes de otras Instituciones </t>
    </r>
    <r>
      <rPr>
        <vertAlign val="superscript"/>
        <sz val="11"/>
        <color indexed="8"/>
        <rFont val="Cambria"/>
        <family val="1"/>
        <scheme val="major"/>
      </rPr>
      <t>3/</t>
    </r>
  </si>
  <si>
    <r>
      <t xml:space="preserve">Traslados a otras instituciones </t>
    </r>
    <r>
      <rPr>
        <vertAlign val="superscript"/>
        <sz val="11"/>
        <color indexed="8"/>
        <rFont val="Cambria"/>
        <family val="1"/>
        <scheme val="major"/>
      </rPr>
      <t>4/</t>
    </r>
  </si>
  <si>
    <r>
      <t>Abandonos (deserción)</t>
    </r>
    <r>
      <rPr>
        <vertAlign val="superscript"/>
        <sz val="11"/>
        <color indexed="8"/>
        <rFont val="Cambria"/>
        <family val="1"/>
        <scheme val="major"/>
      </rPr>
      <t xml:space="preserve"> 5/</t>
    </r>
  </si>
  <si>
    <r>
      <t xml:space="preserve">Matrícula Actual </t>
    </r>
    <r>
      <rPr>
        <vertAlign val="superscript"/>
        <sz val="12"/>
        <color indexed="8"/>
        <rFont val="Cambria"/>
        <family val="1"/>
        <scheme val="major"/>
      </rPr>
      <t>6/</t>
    </r>
  </si>
  <si>
    <r>
      <t xml:space="preserve">1/  Matrícula Inicial al 13 de marzo, reportada en el formulario </t>
    </r>
    <r>
      <rPr>
        <b/>
        <i/>
        <sz val="11"/>
        <color indexed="8"/>
        <rFont val="Cambria"/>
        <family val="1"/>
        <scheme val="major"/>
      </rPr>
      <t>Censo Escolar 2020 - Informe Inicial</t>
    </r>
    <r>
      <rPr>
        <sz val="11"/>
        <color indexed="8"/>
        <rFont val="Cambria"/>
        <family val="1"/>
        <scheme val="major"/>
      </rPr>
      <t>.</t>
    </r>
  </si>
  <si>
    <r>
      <t xml:space="preserve">2/  Alumnos que ingresaron a la Institución después del 13 de marzo y que </t>
    </r>
    <r>
      <rPr>
        <i/>
        <sz val="11"/>
        <color indexed="8"/>
        <rFont val="Cambria"/>
        <family val="1"/>
        <scheme val="major"/>
      </rPr>
      <t>NO</t>
    </r>
    <r>
      <rPr>
        <sz val="11"/>
        <color indexed="8"/>
        <rFont val="Cambria"/>
        <family val="1"/>
        <scheme val="major"/>
      </rPr>
      <t xml:space="preserve"> estuvieron matriculados en ninguna otra Institución.</t>
    </r>
  </si>
  <si>
    <r>
      <t xml:space="preserve">6/  Matrícula Actual = matrícula inicial </t>
    </r>
    <r>
      <rPr>
        <b/>
        <sz val="11"/>
        <color indexed="8"/>
        <rFont val="Cambria"/>
        <family val="1"/>
        <scheme val="major"/>
      </rPr>
      <t>+</t>
    </r>
    <r>
      <rPr>
        <sz val="11"/>
        <color indexed="8"/>
        <rFont val="Cambria"/>
        <family val="1"/>
        <scheme val="major"/>
      </rPr>
      <t xml:space="preserve"> nuevos ingresos </t>
    </r>
    <r>
      <rPr>
        <b/>
        <sz val="11"/>
        <color indexed="8"/>
        <rFont val="Cambria"/>
        <family val="1"/>
        <scheme val="major"/>
      </rPr>
      <t>+</t>
    </r>
    <r>
      <rPr>
        <sz val="11"/>
        <color indexed="8"/>
        <rFont val="Cambria"/>
        <family val="1"/>
        <scheme val="major"/>
      </rPr>
      <t xml:space="preserve"> provenientes de otras instituciones</t>
    </r>
    <r>
      <rPr>
        <b/>
        <sz val="11"/>
        <color indexed="8"/>
        <rFont val="Cambria"/>
        <family val="1"/>
        <scheme val="major"/>
      </rPr>
      <t xml:space="preserve"> –</t>
    </r>
    <r>
      <rPr>
        <sz val="11"/>
        <color indexed="8"/>
        <rFont val="Cambria"/>
        <family val="1"/>
        <scheme val="major"/>
      </rPr>
      <t xml:space="preserve"> traslados a otras instituciones </t>
    </r>
    <r>
      <rPr>
        <b/>
        <sz val="11"/>
        <color indexed="8"/>
        <rFont val="Cambria"/>
        <family val="1"/>
        <scheme val="major"/>
      </rPr>
      <t>–</t>
    </r>
    <r>
      <rPr>
        <sz val="11"/>
        <color indexed="8"/>
        <rFont val="Cambria"/>
        <family val="1"/>
        <scheme val="major"/>
      </rPr>
      <t xml:space="preserve"> Fallecidos </t>
    </r>
    <r>
      <rPr>
        <b/>
        <sz val="11"/>
        <color indexed="8"/>
        <rFont val="Cambria"/>
        <family val="1"/>
        <scheme val="major"/>
      </rPr>
      <t>–</t>
    </r>
    <r>
      <rPr>
        <sz val="11"/>
        <color indexed="8"/>
        <rFont val="Cambria"/>
        <family val="1"/>
        <scheme val="major"/>
      </rPr>
      <t xml:space="preserve"> abandonos.</t>
    </r>
  </si>
  <si>
    <t>(al 24 de agosto, inclusive)</t>
  </si>
  <si>
    <r>
      <t xml:space="preserve">1/  Se refiere a niños y niñas que estudian y que también trabajan (ambas) y que </t>
    </r>
    <r>
      <rPr>
        <b/>
        <u/>
        <sz val="11"/>
        <color theme="1"/>
        <rFont val="Cambria"/>
        <family val="1"/>
        <scheme val="major"/>
      </rPr>
      <t>permanecen en el Centro Educativo al 24 de Agosto</t>
    </r>
    <r>
      <rPr>
        <b/>
        <sz val="11"/>
        <color theme="1"/>
        <rFont val="Cambria"/>
        <family val="1"/>
        <scheme val="maj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</si>
</sst>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69" x14ac:knownFonts="1">
    <font>
      <sz val="11"/>
      <color theme="1"/>
      <name val="Calibri"/>
      <family val="2"/>
      <scheme val="minor"/>
    </font>
    <font>
      <u/>
      <sz val="12"/>
      <color theme="1"/>
      <name val="Cambria"/>
      <family val="1"/>
      <scheme val="major"/>
    </font>
    <font>
      <sz val="11"/>
      <color rgb="FFFF0000"/>
      <name val="Calibri"/>
      <family val="2"/>
      <scheme val="minor"/>
    </font>
    <font>
      <i/>
      <sz val="11"/>
      <color rgb="FF7F7F7F"/>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mbria"/>
      <family val="1"/>
      <scheme val="major"/>
    </font>
    <font>
      <sz val="11"/>
      <color theme="1"/>
      <name val="Cambria"/>
      <family val="1"/>
      <scheme val="major"/>
    </font>
    <font>
      <b/>
      <sz val="36"/>
      <color theme="1"/>
      <name val="Cambria"/>
      <family val="1"/>
      <scheme val="major"/>
    </font>
    <font>
      <sz val="12"/>
      <color theme="1"/>
      <name val="Cambria"/>
      <family val="1"/>
      <scheme val="major"/>
    </font>
    <font>
      <sz val="10"/>
      <color theme="1"/>
      <name val="Cambria"/>
      <family val="1"/>
      <scheme val="major"/>
    </font>
    <font>
      <i/>
      <sz val="9"/>
      <color theme="1"/>
      <name val="Cambria"/>
      <family val="1"/>
      <scheme val="major"/>
    </font>
    <font>
      <i/>
      <sz val="10"/>
      <color theme="1"/>
      <name val="Cambria"/>
      <family val="1"/>
      <scheme val="major"/>
    </font>
    <font>
      <i/>
      <sz val="12"/>
      <color theme="1"/>
      <name val="Cambria"/>
      <family val="1"/>
      <scheme val="major"/>
    </font>
    <font>
      <i/>
      <sz val="28"/>
      <name val="Cambria"/>
      <family val="1"/>
      <scheme val="major"/>
    </font>
    <font>
      <sz val="11"/>
      <name val="Cambria"/>
      <family val="1"/>
      <scheme val="major"/>
    </font>
    <font>
      <i/>
      <sz val="28"/>
      <color theme="1"/>
      <name val="Cambria"/>
      <family val="1"/>
      <scheme val="major"/>
    </font>
    <font>
      <b/>
      <sz val="18"/>
      <name val="Cambria"/>
      <family val="1"/>
      <scheme val="major"/>
    </font>
    <font>
      <b/>
      <sz val="11"/>
      <name val="Cambria"/>
      <family val="1"/>
      <scheme val="major"/>
    </font>
    <font>
      <i/>
      <sz val="11"/>
      <name val="Cambria"/>
      <family val="1"/>
      <scheme val="major"/>
    </font>
    <font>
      <sz val="10"/>
      <color theme="0"/>
      <name val="Cambria"/>
      <family val="1"/>
      <scheme val="major"/>
    </font>
    <font>
      <b/>
      <i/>
      <sz val="12"/>
      <color rgb="FF002060"/>
      <name val="Cambria"/>
      <family val="1"/>
      <scheme val="major"/>
    </font>
    <font>
      <i/>
      <sz val="11"/>
      <color theme="1"/>
      <name val="Cambria"/>
      <family val="1"/>
      <scheme val="major"/>
    </font>
    <font>
      <i/>
      <sz val="10"/>
      <color theme="0" tint="-0.499984740745262"/>
      <name val="Cambria"/>
      <family val="1"/>
      <scheme val="major"/>
    </font>
    <font>
      <i/>
      <sz val="11"/>
      <color theme="0" tint="-0.499984740745262"/>
      <name val="Cambria"/>
      <family val="1"/>
      <scheme val="major"/>
    </font>
    <font>
      <b/>
      <i/>
      <sz val="10"/>
      <color theme="1"/>
      <name val="Cambria"/>
      <family val="1"/>
      <scheme val="major"/>
    </font>
    <font>
      <b/>
      <sz val="14"/>
      <color theme="1"/>
      <name val="Cambria"/>
      <family val="1"/>
      <scheme val="major"/>
    </font>
    <font>
      <b/>
      <u val="double"/>
      <sz val="14"/>
      <color theme="1"/>
      <name val="Cambria"/>
      <family val="1"/>
      <scheme val="major"/>
    </font>
    <font>
      <b/>
      <i/>
      <sz val="14"/>
      <color indexed="8"/>
      <name val="Cambria"/>
      <family val="1"/>
      <scheme val="major"/>
    </font>
    <font>
      <b/>
      <i/>
      <sz val="12"/>
      <name val="Cambria"/>
      <family val="1"/>
      <scheme val="major"/>
    </font>
    <font>
      <b/>
      <i/>
      <sz val="11"/>
      <color indexed="8"/>
      <name val="Cambria"/>
      <family val="1"/>
      <scheme val="major"/>
    </font>
    <font>
      <b/>
      <i/>
      <sz val="10"/>
      <color indexed="8"/>
      <name val="Cambria"/>
      <family val="1"/>
      <scheme val="major"/>
    </font>
    <font>
      <b/>
      <sz val="10"/>
      <color theme="1"/>
      <name val="Cambria"/>
      <family val="1"/>
      <scheme val="major"/>
    </font>
    <font>
      <b/>
      <sz val="11"/>
      <color theme="1"/>
      <name val="Cambria"/>
      <family val="1"/>
      <scheme val="major"/>
    </font>
    <font>
      <b/>
      <sz val="11"/>
      <color rgb="FFFF0000"/>
      <name val="Cambria"/>
      <family val="1"/>
      <scheme val="major"/>
    </font>
    <font>
      <sz val="10"/>
      <name val="Cambria"/>
      <family val="1"/>
      <scheme val="major"/>
    </font>
    <font>
      <sz val="11"/>
      <color indexed="8"/>
      <name val="Cambria"/>
      <family val="1"/>
      <scheme val="major"/>
    </font>
    <font>
      <i/>
      <sz val="11"/>
      <color indexed="8"/>
      <name val="Cambria"/>
      <family val="1"/>
      <scheme val="major"/>
    </font>
    <font>
      <b/>
      <sz val="11"/>
      <color indexed="8"/>
      <name val="Cambria"/>
      <family val="1"/>
      <scheme val="major"/>
    </font>
    <font>
      <b/>
      <sz val="11"/>
      <color theme="0"/>
      <name val="Cambria"/>
      <family val="1"/>
      <scheme val="major"/>
    </font>
    <font>
      <b/>
      <vertAlign val="superscript"/>
      <sz val="14"/>
      <color theme="1"/>
      <name val="Cambria"/>
      <family val="1"/>
      <scheme val="major"/>
    </font>
    <font>
      <b/>
      <i/>
      <sz val="11"/>
      <color theme="1"/>
      <name val="Cambria"/>
      <family val="1"/>
      <scheme val="major"/>
    </font>
    <font>
      <b/>
      <i/>
      <sz val="10"/>
      <color rgb="FFFF0000"/>
      <name val="Cambria"/>
      <family val="1"/>
      <scheme val="major"/>
    </font>
    <font>
      <b/>
      <u/>
      <sz val="11"/>
      <color theme="1"/>
      <name val="Cambria"/>
      <family val="1"/>
      <scheme val="major"/>
    </font>
    <font>
      <b/>
      <i/>
      <sz val="12"/>
      <color theme="1"/>
      <name val="Cambria"/>
      <family val="1"/>
      <scheme val="major"/>
    </font>
    <font>
      <b/>
      <sz val="10"/>
      <color theme="0"/>
      <name val="Cambria"/>
      <family val="1"/>
      <scheme val="major"/>
    </font>
    <font>
      <b/>
      <i/>
      <sz val="14"/>
      <color theme="1"/>
      <name val="Cambria"/>
      <family val="1"/>
      <scheme val="major"/>
    </font>
    <font>
      <b/>
      <sz val="12"/>
      <name val="Cambria"/>
      <family val="1"/>
      <scheme val="major"/>
    </font>
    <font>
      <b/>
      <vertAlign val="superscript"/>
      <sz val="12"/>
      <name val="Cambria"/>
      <family val="1"/>
      <scheme val="major"/>
    </font>
    <font>
      <vertAlign val="superscript"/>
      <sz val="11"/>
      <color indexed="8"/>
      <name val="Cambria"/>
      <family val="1"/>
      <scheme val="major"/>
    </font>
    <font>
      <vertAlign val="superscript"/>
      <sz val="12"/>
      <color indexed="8"/>
      <name val="Cambria"/>
      <family val="1"/>
      <scheme val="major"/>
    </font>
    <font>
      <b/>
      <sz val="12"/>
      <color rgb="FFFF0000"/>
      <name val="Cambria"/>
      <family val="1"/>
      <scheme val="major"/>
    </font>
    <font>
      <b/>
      <i/>
      <sz val="12"/>
      <color rgb="FFFF0000"/>
      <name val="Cambria"/>
      <family val="1"/>
      <scheme val="major"/>
    </font>
    <font>
      <sz val="9"/>
      <color theme="1"/>
      <name val="Cambria"/>
      <family val="1"/>
      <scheme val="major"/>
    </font>
    <font>
      <sz val="11"/>
      <color rgb="FFFF0000"/>
      <name val="Cambria"/>
      <family val="1"/>
      <scheme val="major"/>
    </font>
    <font>
      <sz val="10"/>
      <color theme="1"/>
      <name val="Calibri"/>
      <family val="2"/>
      <scheme val="minor"/>
    </font>
  </fonts>
  <fills count="36">
    <fill>
      <patternFill patternType="none"/>
    </fill>
    <fill>
      <patternFill patternType="gray125"/>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s>
  <borders count="95">
    <border>
      <left/>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dashDotDot">
        <color auto="1"/>
      </top>
      <bottom/>
      <diagonal/>
    </border>
    <border>
      <left/>
      <right/>
      <top style="thick">
        <color indexed="64"/>
      </top>
      <bottom/>
      <diagonal/>
    </border>
    <border>
      <left/>
      <right/>
      <top/>
      <bottom style="dashDotDot">
        <color auto="1"/>
      </bottom>
      <diagonal/>
    </border>
    <border>
      <left/>
      <right/>
      <top/>
      <bottom style="thin">
        <color indexed="64"/>
      </bottom>
      <diagonal/>
    </border>
    <border>
      <left style="thick">
        <color indexed="64"/>
      </left>
      <right/>
      <top/>
      <bottom style="thick">
        <color indexed="64"/>
      </bottom>
      <diagonal/>
    </border>
    <border>
      <left style="thick">
        <color indexed="64"/>
      </left>
      <right/>
      <top style="thick">
        <color auto="1"/>
      </top>
      <bottom style="thin">
        <color indexed="64"/>
      </bottom>
      <diagonal/>
    </border>
    <border>
      <left/>
      <right/>
      <top style="thick">
        <color auto="1"/>
      </top>
      <bottom style="thin">
        <color indexed="64"/>
      </bottom>
      <diagonal/>
    </border>
    <border>
      <left/>
      <right/>
      <top style="medium">
        <color auto="1"/>
      </top>
      <bottom/>
      <diagonal/>
    </border>
    <border>
      <left/>
      <right/>
      <top/>
      <bottom style="medium">
        <color auto="1"/>
      </bottom>
      <diagonal/>
    </border>
    <border>
      <left/>
      <right/>
      <top/>
      <bottom style="thick">
        <color indexed="64"/>
      </bottom>
      <diagonal/>
    </border>
    <border>
      <left style="medium">
        <color indexed="64"/>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ck">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auto="1"/>
      </right>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dotted">
        <color indexed="64"/>
      </right>
      <top style="medium">
        <color indexed="64"/>
      </top>
      <bottom/>
      <diagonal/>
    </border>
    <border>
      <left style="thick">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thick">
        <color indexed="64"/>
      </bottom>
      <diagonal/>
    </border>
    <border>
      <left style="dotted">
        <color indexed="64"/>
      </left>
      <right style="dotted">
        <color indexed="64"/>
      </right>
      <top/>
      <bottom/>
      <diagonal/>
    </border>
    <border>
      <left style="dotted">
        <color indexed="64"/>
      </left>
      <right style="dotted">
        <color indexed="64"/>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medium">
        <color indexed="64"/>
      </top>
      <bottom style="thick">
        <color rgb="FF000000"/>
      </bottom>
      <diagonal/>
    </border>
    <border>
      <left style="medium">
        <color indexed="64"/>
      </left>
      <right/>
      <top style="medium">
        <color indexed="64"/>
      </top>
      <bottom style="thick">
        <color rgb="FF000000"/>
      </bottom>
      <diagonal/>
    </border>
    <border>
      <left/>
      <right style="thick">
        <color indexed="64"/>
      </right>
      <top/>
      <bottom style="thick">
        <color rgb="FF000000"/>
      </bottom>
      <diagonal/>
    </border>
    <border>
      <left/>
      <right/>
      <top/>
      <bottom style="thick">
        <color rgb="FF000000"/>
      </bottom>
      <diagonal/>
    </border>
    <border>
      <left/>
      <right style="medium">
        <color indexed="64"/>
      </right>
      <top/>
      <bottom style="thick">
        <color rgb="FF000000"/>
      </bottom>
      <diagonal/>
    </border>
    <border>
      <left style="dotted">
        <color indexed="64"/>
      </left>
      <right style="dotted">
        <color indexed="64"/>
      </right>
      <top/>
      <bottom style="thick">
        <color rgb="FF000000"/>
      </bottom>
      <diagonal/>
    </border>
    <border>
      <left/>
      <right style="thick">
        <color indexed="64"/>
      </right>
      <top/>
      <bottom style="dotted">
        <color indexed="64"/>
      </bottom>
      <diagonal/>
    </border>
    <border>
      <left style="thick">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slantDashDot">
        <color indexed="64"/>
      </top>
      <bottom style="medium">
        <color indexed="64"/>
      </bottom>
      <diagonal/>
    </border>
    <border>
      <left/>
      <right style="thick">
        <color indexed="64"/>
      </right>
      <top style="dotted">
        <color indexed="64"/>
      </top>
      <bottom style="dotted">
        <color indexed="64"/>
      </bottom>
      <diagonal/>
    </border>
    <border>
      <left/>
      <right style="thick">
        <color indexed="64"/>
      </right>
      <top style="thick">
        <color indexed="64"/>
      </top>
      <bottom style="thin">
        <color auto="1"/>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dotted">
        <color indexed="64"/>
      </left>
      <right style="dotted">
        <color indexed="64"/>
      </right>
      <top/>
      <bottom style="dotted">
        <color indexed="64"/>
      </bottom>
      <diagonal/>
    </border>
    <border>
      <left style="thick">
        <color indexed="64"/>
      </left>
      <right style="dotted">
        <color indexed="64"/>
      </right>
      <top style="medium">
        <color indexed="64"/>
      </top>
      <bottom/>
      <diagonal/>
    </border>
    <border>
      <left style="thick">
        <color indexed="64"/>
      </left>
      <right style="dotted">
        <color indexed="64"/>
      </right>
      <top/>
      <bottom style="dotted">
        <color indexed="64"/>
      </bottom>
      <diagonal/>
    </border>
    <border>
      <left style="dotted">
        <color indexed="64"/>
      </left>
      <right style="thick">
        <color indexed="64"/>
      </right>
      <top style="medium">
        <color indexed="64"/>
      </top>
      <bottom/>
      <diagonal/>
    </border>
    <border>
      <left style="dotted">
        <color indexed="64"/>
      </left>
      <right style="thick">
        <color indexed="64"/>
      </right>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style="dotted">
        <color indexed="64"/>
      </top>
      <bottom/>
      <diagonal/>
    </border>
    <border>
      <left style="thick">
        <color indexed="64"/>
      </left>
      <right style="dotted">
        <color indexed="64"/>
      </right>
      <top style="dotted">
        <color indexed="64"/>
      </top>
      <bottom/>
      <diagonal/>
    </border>
    <border>
      <left style="dotted">
        <color indexed="64"/>
      </left>
      <right style="thick">
        <color indexed="64"/>
      </right>
      <top style="dotted">
        <color indexed="64"/>
      </top>
      <bottom/>
      <diagonal/>
    </border>
    <border>
      <left style="dotted">
        <color indexed="64"/>
      </left>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style="thick">
        <color indexed="64"/>
      </left>
      <right style="dotted">
        <color indexed="64"/>
      </right>
      <top/>
      <bottom style="medium">
        <color indexed="64"/>
      </bottom>
      <diagonal/>
    </border>
    <border>
      <left style="dotted">
        <color indexed="64"/>
      </left>
      <right style="thick">
        <color indexed="64"/>
      </right>
      <top/>
      <bottom style="medium">
        <color indexed="64"/>
      </bottom>
      <diagonal/>
    </border>
    <border>
      <left style="dotted">
        <color indexed="64"/>
      </left>
      <right/>
      <top/>
      <bottom style="medium">
        <color indexed="64"/>
      </bottom>
      <diagonal/>
    </border>
    <border>
      <left/>
      <right/>
      <top style="dotted">
        <color indexed="64"/>
      </top>
      <bottom style="thick">
        <color auto="1"/>
      </bottom>
      <diagonal/>
    </border>
    <border>
      <left/>
      <right style="thick">
        <color indexed="64"/>
      </right>
      <top/>
      <bottom/>
      <diagonal/>
    </border>
    <border>
      <left/>
      <right/>
      <top style="thick">
        <color rgb="FF000000"/>
      </top>
      <bottom/>
      <diagonal/>
    </border>
    <border>
      <left style="thick">
        <color indexed="64"/>
      </left>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medium">
        <color auto="1"/>
      </left>
      <right/>
      <top style="dotted">
        <color indexed="64"/>
      </top>
      <bottom style="thick">
        <color indexed="64"/>
      </bottom>
      <diagonal/>
    </border>
    <border>
      <left/>
      <right style="medium">
        <color indexed="64"/>
      </right>
      <top style="dotted">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dashed">
        <color theme="0" tint="-0.34998626667073579"/>
      </top>
      <bottom/>
      <diagonal/>
    </border>
    <border>
      <left/>
      <right style="thick">
        <color indexed="64"/>
      </right>
      <top/>
      <bottom style="medium">
        <color indexed="64"/>
      </bottom>
      <diagonal/>
    </border>
    <border>
      <left style="dotted">
        <color indexed="64"/>
      </left>
      <right style="medium">
        <color indexed="64"/>
      </right>
      <top style="thin">
        <color indexed="64"/>
      </top>
      <bottom style="thick">
        <color indexed="64"/>
      </bottom>
      <diagonal/>
    </border>
    <border>
      <left style="medium">
        <color indexed="64"/>
      </left>
      <right/>
      <top/>
      <bottom style="thin">
        <color indexed="64"/>
      </bottom>
      <diagonal/>
    </border>
    <border>
      <left style="dotted">
        <color indexed="64"/>
      </left>
      <right/>
      <top style="dotted">
        <color indexed="64"/>
      </top>
      <bottom style="thick">
        <color indexed="64"/>
      </bottom>
      <diagonal/>
    </border>
  </borders>
  <cellStyleXfs count="42">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36" applyNumberFormat="0" applyFill="0" applyAlignment="0" applyProtection="0"/>
    <xf numFmtId="0" fontId="7" fillId="0" borderId="37" applyNumberFormat="0" applyFill="0" applyAlignment="0" applyProtection="0"/>
    <xf numFmtId="0" fontId="8" fillId="0" borderId="38"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39" applyNumberFormat="0" applyAlignment="0" applyProtection="0"/>
    <xf numFmtId="0" fontId="13" fillId="7" borderId="40" applyNumberFormat="0" applyAlignment="0" applyProtection="0"/>
    <xf numFmtId="0" fontId="14" fillId="7" borderId="39" applyNumberFormat="0" applyAlignment="0" applyProtection="0"/>
    <xf numFmtId="0" fontId="15" fillId="0" borderId="41" applyNumberFormat="0" applyFill="0" applyAlignment="0" applyProtection="0"/>
    <xf numFmtId="0" fontId="16" fillId="8" borderId="42" applyNumberFormat="0" applyAlignment="0" applyProtection="0"/>
    <xf numFmtId="0" fontId="2" fillId="0" borderId="0" applyNumberFormat="0" applyFill="0" applyBorder="0" applyAlignment="0" applyProtection="0"/>
    <xf numFmtId="0" fontId="4" fillId="9" borderId="43" applyNumberFormat="0" applyFont="0" applyAlignment="0" applyProtection="0"/>
    <xf numFmtId="0" fontId="17" fillId="0" borderId="44"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8" fillId="33" borderId="0" applyNumberFormat="0" applyBorder="0" applyAlignment="0" applyProtection="0"/>
  </cellStyleXfs>
  <cellXfs count="273">
    <xf numFmtId="0" fontId="0" fillId="0" borderId="0" xfId="0"/>
    <xf numFmtId="0" fontId="19" fillId="0" borderId="0" xfId="0" applyFont="1" applyProtection="1">
      <protection hidden="1"/>
    </xf>
    <xf numFmtId="0" fontId="20" fillId="0" borderId="0" xfId="0" applyFont="1" applyProtection="1">
      <protection hidden="1"/>
    </xf>
    <xf numFmtId="0" fontId="22" fillId="0" borderId="0" xfId="0" applyFont="1" applyProtection="1">
      <protection hidden="1"/>
    </xf>
    <xf numFmtId="0" fontId="23" fillId="0" borderId="0" xfId="0" applyFont="1" applyProtection="1">
      <protection hidden="1"/>
    </xf>
    <xf numFmtId="0" fontId="24" fillId="0" borderId="0" xfId="0" applyFont="1" applyAlignment="1" applyProtection="1">
      <alignment horizontal="centerContinuous" vertical="center"/>
      <protection hidden="1"/>
    </xf>
    <xf numFmtId="0" fontId="25" fillId="0" borderId="0" xfId="0" applyFont="1" applyAlignment="1" applyProtection="1">
      <alignment horizontal="centerContinuous" vertical="center"/>
      <protection hidden="1"/>
    </xf>
    <xf numFmtId="0" fontId="26" fillId="0" borderId="0" xfId="0" applyFont="1" applyBorder="1" applyAlignment="1" applyProtection="1">
      <protection hidden="1"/>
    </xf>
    <xf numFmtId="0" fontId="28" fillId="0" borderId="0" xfId="0" applyFont="1" applyProtection="1">
      <protection hidden="1"/>
    </xf>
    <xf numFmtId="0" fontId="23" fillId="0" borderId="0" xfId="0" applyFont="1" applyAlignment="1" applyProtection="1">
      <alignment vertical="center"/>
      <protection hidden="1"/>
    </xf>
    <xf numFmtId="0" fontId="20" fillId="0" borderId="0" xfId="0" applyFont="1" applyBorder="1" applyAlignment="1" applyProtection="1">
      <alignment horizontal="right" vertical="center"/>
      <protection hidden="1"/>
    </xf>
    <xf numFmtId="49" fontId="30" fillId="34" borderId="23" xfId="0" applyNumberFormat="1" applyFont="1" applyFill="1" applyBorder="1" applyAlignment="1" applyProtection="1">
      <alignment horizontal="center" vertical="center"/>
      <protection locked="0"/>
    </xf>
    <xf numFmtId="0" fontId="20" fillId="0" borderId="0" xfId="0" applyFont="1" applyAlignment="1" applyProtection="1">
      <alignment vertical="center"/>
      <protection hidden="1"/>
    </xf>
    <xf numFmtId="49" fontId="31" fillId="0" borderId="0" xfId="0" applyNumberFormat="1" applyFont="1" applyFill="1" applyBorder="1" applyAlignment="1" applyProtection="1">
      <alignment horizontal="center" vertical="center"/>
      <protection hidden="1"/>
    </xf>
    <xf numFmtId="0" fontId="20" fillId="0" borderId="0" xfId="0" applyFont="1" applyFill="1" applyAlignment="1" applyProtection="1">
      <alignment vertical="center"/>
      <protection hidden="1"/>
    </xf>
    <xf numFmtId="0" fontId="20"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center" vertical="center"/>
      <protection hidden="1"/>
    </xf>
    <xf numFmtId="0" fontId="20" fillId="0" borderId="0" xfId="0" applyFont="1" applyAlignment="1" applyProtection="1">
      <alignment horizontal="right" vertical="center"/>
      <protection hidden="1"/>
    </xf>
    <xf numFmtId="164" fontId="32" fillId="34" borderId="23" xfId="0" applyNumberFormat="1" applyFont="1" applyFill="1" applyBorder="1" applyAlignment="1" applyProtection="1">
      <alignment horizontal="center" vertical="center" shrinkToFit="1"/>
      <protection locked="0" hidden="1"/>
    </xf>
    <xf numFmtId="0" fontId="20" fillId="0" borderId="0" xfId="0" applyFont="1" applyFill="1" applyAlignment="1" applyProtection="1">
      <alignment horizontal="right" vertical="center"/>
      <protection hidden="1"/>
    </xf>
    <xf numFmtId="0" fontId="33" fillId="0" borderId="0" xfId="0" applyFont="1" applyFill="1" applyAlignment="1" applyProtection="1">
      <alignment horizontal="right" vertical="center"/>
      <protection hidden="1"/>
    </xf>
    <xf numFmtId="0" fontId="32" fillId="0" borderId="0" xfId="0" applyFont="1" applyFill="1" applyBorder="1" applyAlignment="1" applyProtection="1">
      <alignment horizontal="left" vertical="center"/>
      <protection hidden="1"/>
    </xf>
    <xf numFmtId="0" fontId="23" fillId="0" borderId="0" xfId="0" applyFont="1" applyFill="1" applyProtection="1">
      <protection hidden="1"/>
    </xf>
    <xf numFmtId="0" fontId="23" fillId="0" borderId="0" xfId="0" applyFont="1" applyFill="1" applyBorder="1" applyAlignment="1" applyProtection="1">
      <alignment horizontal="right" vertical="center"/>
      <protection hidden="1"/>
    </xf>
    <xf numFmtId="0" fontId="32" fillId="0" borderId="0" xfId="0" applyFont="1" applyFill="1" applyBorder="1" applyAlignment="1" applyProtection="1">
      <alignment horizontal="center" vertical="center" shrinkToFit="1"/>
      <protection locked="0" hidden="1"/>
    </xf>
    <xf numFmtId="0" fontId="23" fillId="0" borderId="0" xfId="0" applyFont="1" applyFill="1" applyAlignment="1" applyProtection="1">
      <alignment horizontal="right" vertical="center"/>
      <protection hidden="1"/>
    </xf>
    <xf numFmtId="0" fontId="34" fillId="0" borderId="0" xfId="0" applyFont="1" applyFill="1" applyAlignment="1" applyProtection="1">
      <alignment horizontal="left" vertical="center"/>
      <protection hidden="1"/>
    </xf>
    <xf numFmtId="0" fontId="20" fillId="0" borderId="5" xfId="0" applyFont="1" applyFill="1" applyBorder="1" applyAlignment="1" applyProtection="1">
      <alignment vertical="center"/>
      <protection hidden="1"/>
    </xf>
    <xf numFmtId="0" fontId="20" fillId="0" borderId="5" xfId="0" applyFont="1" applyFill="1" applyBorder="1" applyAlignment="1" applyProtection="1">
      <alignment horizontal="right" vertical="center"/>
      <protection hidden="1"/>
    </xf>
    <xf numFmtId="0" fontId="32" fillId="0" borderId="5" xfId="0" applyFont="1" applyFill="1" applyBorder="1" applyAlignment="1" applyProtection="1">
      <alignment horizontal="left" vertical="center"/>
      <protection hidden="1"/>
    </xf>
    <xf numFmtId="0" fontId="23" fillId="0" borderId="3" xfId="0" applyFont="1" applyBorder="1" applyAlignment="1" applyProtection="1">
      <alignment horizontal="right" vertical="center"/>
      <protection hidden="1"/>
    </xf>
    <xf numFmtId="0" fontId="23" fillId="0" borderId="3" xfId="0" applyFont="1" applyBorder="1" applyAlignment="1" applyProtection="1">
      <alignment vertical="center"/>
      <protection hidden="1"/>
    </xf>
    <xf numFmtId="0" fontId="20" fillId="0" borderId="0" xfId="0" applyFont="1" applyFill="1" applyBorder="1" applyAlignment="1" applyProtection="1">
      <alignment vertical="center"/>
      <protection hidden="1"/>
    </xf>
    <xf numFmtId="0" fontId="20" fillId="0" borderId="0" xfId="0" applyFont="1" applyFill="1" applyProtection="1">
      <protection hidden="1"/>
    </xf>
    <xf numFmtId="164" fontId="32" fillId="34" borderId="23" xfId="0" applyNumberFormat="1" applyFont="1" applyFill="1" applyBorder="1" applyAlignment="1" applyProtection="1">
      <alignment horizontal="center" vertical="center" shrinkToFit="1"/>
      <protection locked="0"/>
    </xf>
    <xf numFmtId="164" fontId="32" fillId="0" borderId="0" xfId="0" applyNumberFormat="1" applyFont="1" applyFill="1" applyBorder="1" applyAlignment="1" applyProtection="1">
      <alignment vertical="center" shrinkToFit="1"/>
      <protection locked="0"/>
    </xf>
    <xf numFmtId="0" fontId="23" fillId="0" borderId="0" xfId="0" applyFont="1" applyFill="1" applyBorder="1" applyAlignment="1" applyProtection="1">
      <alignment vertical="center"/>
      <protection hidden="1"/>
    </xf>
    <xf numFmtId="0" fontId="36" fillId="0" borderId="0" xfId="0" applyNumberFormat="1" applyFont="1" applyBorder="1" applyAlignment="1" applyProtection="1">
      <alignment horizontal="center"/>
    </xf>
    <xf numFmtId="0" fontId="38" fillId="0" borderId="14" xfId="0" applyFont="1" applyBorder="1" applyAlignment="1" applyProtection="1">
      <alignment horizontal="left" vertical="center"/>
    </xf>
    <xf numFmtId="0" fontId="23" fillId="0" borderId="15" xfId="0" applyFont="1" applyBorder="1" applyProtection="1">
      <protection hidden="1"/>
    </xf>
    <xf numFmtId="0" fontId="23" fillId="0" borderId="16" xfId="0" applyFont="1" applyBorder="1" applyProtection="1">
      <protection hidden="1"/>
    </xf>
    <xf numFmtId="0" fontId="24" fillId="0" borderId="0" xfId="0" applyFont="1" applyBorder="1" applyAlignment="1" applyProtection="1">
      <alignment vertical="center" wrapText="1"/>
    </xf>
    <xf numFmtId="0" fontId="39" fillId="0" borderId="0" xfId="0" applyFont="1" applyAlignment="1">
      <alignment horizontal="left" vertical="center" indent="4"/>
    </xf>
    <xf numFmtId="0" fontId="20" fillId="0" borderId="0" xfId="0" applyFont="1"/>
    <xf numFmtId="0" fontId="39" fillId="0" borderId="0" xfId="0" applyFont="1" applyAlignment="1">
      <alignment horizontal="left" vertical="center" wrapText="1" indent="4"/>
    </xf>
    <xf numFmtId="0" fontId="41" fillId="0" borderId="0" xfId="0" applyFont="1" applyAlignment="1">
      <alignment horizontal="left" vertical="center" wrapText="1" indent="4"/>
    </xf>
    <xf numFmtId="0" fontId="45" fillId="0" borderId="7" xfId="0" applyFont="1" applyBorder="1" applyAlignment="1">
      <alignment horizontal="center" wrapText="1"/>
    </xf>
    <xf numFmtId="0" fontId="45" fillId="0" borderId="35" xfId="0" applyFont="1" applyBorder="1" applyAlignment="1">
      <alignment horizontal="center" wrapText="1"/>
    </xf>
    <xf numFmtId="0" fontId="45" fillId="0" borderId="12" xfId="0" applyFont="1" applyBorder="1" applyAlignment="1">
      <alignment horizontal="center" wrapText="1"/>
    </xf>
    <xf numFmtId="0" fontId="22" fillId="0" borderId="0" xfId="0" applyFont="1"/>
    <xf numFmtId="0" fontId="46" fillId="0" borderId="0" xfId="0" applyFont="1" applyBorder="1" applyAlignment="1">
      <alignment horizontal="left" vertical="center" wrapText="1" indent="1"/>
    </xf>
    <xf numFmtId="0" fontId="47" fillId="0" borderId="4" xfId="0" applyFont="1" applyBorder="1" applyAlignment="1" applyProtection="1">
      <alignment horizontal="center" wrapText="1"/>
      <protection hidden="1"/>
    </xf>
    <xf numFmtId="0" fontId="47" fillId="0" borderId="82" xfId="0" applyFont="1" applyBorder="1" applyAlignment="1" applyProtection="1">
      <alignment horizontal="center" vertical="center" wrapText="1"/>
      <protection hidden="1"/>
    </xf>
    <xf numFmtId="0" fontId="48" fillId="0" borderId="22" xfId="0" applyFont="1" applyBorder="1" applyAlignment="1" applyProtection="1">
      <alignment horizontal="center" vertical="center" wrapText="1"/>
      <protection hidden="1"/>
    </xf>
    <xf numFmtId="0" fontId="48" fillId="34" borderId="34" xfId="0" applyFont="1" applyFill="1" applyBorder="1" applyAlignment="1" applyProtection="1">
      <alignment horizontal="center" vertical="center" wrapText="1"/>
      <protection locked="0"/>
    </xf>
    <xf numFmtId="0" fontId="48" fillId="34" borderId="0" xfId="0" applyFont="1" applyFill="1" applyBorder="1" applyAlignment="1" applyProtection="1">
      <alignment horizontal="center" vertical="center" wrapText="1"/>
      <protection locked="0"/>
    </xf>
    <xf numFmtId="0" fontId="46" fillId="0" borderId="25" xfId="0" applyFont="1" applyBorder="1" applyAlignment="1">
      <alignment horizontal="left" vertical="center" wrapText="1" indent="1"/>
    </xf>
    <xf numFmtId="0" fontId="47" fillId="0" borderId="25" xfId="0" applyFont="1" applyBorder="1" applyAlignment="1" applyProtection="1">
      <alignment horizontal="center" wrapText="1"/>
      <protection hidden="1"/>
    </xf>
    <xf numFmtId="0" fontId="47" fillId="0" borderId="56" xfId="0" applyFont="1" applyBorder="1" applyAlignment="1" applyProtection="1">
      <alignment horizontal="center" vertical="center" wrapText="1"/>
      <protection hidden="1"/>
    </xf>
    <xf numFmtId="0" fontId="48" fillId="0" borderId="30" xfId="0" applyFont="1" applyBorder="1" applyAlignment="1" applyProtection="1">
      <alignment horizontal="center" vertical="center" wrapText="1"/>
      <protection hidden="1"/>
    </xf>
    <xf numFmtId="0" fontId="48" fillId="34" borderId="23" xfId="0" applyFont="1" applyFill="1" applyBorder="1" applyAlignment="1" applyProtection="1">
      <alignment horizontal="center" vertical="center" wrapText="1"/>
      <protection locked="0"/>
    </xf>
    <xf numFmtId="0" fontId="48" fillId="34" borderId="25" xfId="0" applyFont="1" applyFill="1" applyBorder="1" applyAlignment="1" applyProtection="1">
      <alignment horizontal="center" vertical="center" wrapText="1"/>
      <protection locked="0"/>
    </xf>
    <xf numFmtId="0" fontId="20" fillId="0" borderId="0" xfId="0" applyFont="1" applyBorder="1" applyProtection="1">
      <protection hidden="1"/>
    </xf>
    <xf numFmtId="0" fontId="52" fillId="0" borderId="0" xfId="0" applyFont="1" applyBorder="1" applyAlignment="1" applyProtection="1">
      <alignment horizontal="center" vertical="center"/>
      <protection hidden="1"/>
    </xf>
    <xf numFmtId="0" fontId="46" fillId="0" borderId="81" xfId="0" applyFont="1" applyBorder="1" applyAlignment="1">
      <alignment horizontal="left" vertical="center" wrapText="1" indent="1"/>
    </xf>
    <xf numFmtId="0" fontId="48" fillId="0" borderId="84" xfId="0" applyFont="1" applyBorder="1" applyAlignment="1" applyProtection="1">
      <alignment horizontal="center" vertical="center" wrapText="1"/>
      <protection hidden="1"/>
    </xf>
    <xf numFmtId="0" fontId="48" fillId="34" borderId="85" xfId="0" applyFont="1" applyFill="1" applyBorder="1" applyAlignment="1" applyProtection="1">
      <alignment horizontal="center" vertical="center" wrapText="1"/>
      <protection locked="0"/>
    </xf>
    <xf numFmtId="0" fontId="48" fillId="34" borderId="81" xfId="0" applyFont="1" applyFill="1" applyBorder="1" applyAlignment="1" applyProtection="1">
      <alignment horizontal="center" vertical="center" wrapText="1"/>
      <protection locked="0"/>
    </xf>
    <xf numFmtId="0" fontId="47" fillId="0" borderId="4" xfId="0" applyFont="1" applyBorder="1" applyAlignment="1" applyProtection="1">
      <alignment horizontal="center" vertical="top" wrapText="1"/>
      <protection hidden="1"/>
    </xf>
    <xf numFmtId="0" fontId="46" fillId="0" borderId="0" xfId="0" applyFont="1" applyBorder="1" applyAlignment="1" applyProtection="1">
      <alignment horizontal="left" vertical="center" wrapText="1"/>
      <protection hidden="1"/>
    </xf>
    <xf numFmtId="0" fontId="46" fillId="0" borderId="0" xfId="0" applyFont="1" applyBorder="1" applyAlignment="1" applyProtection="1">
      <alignment horizontal="left" wrapText="1"/>
      <protection hidden="1"/>
    </xf>
    <xf numFmtId="0" fontId="48" fillId="0" borderId="0" xfId="0" applyFont="1" applyBorder="1" applyAlignment="1" applyProtection="1">
      <alignment horizontal="center" vertical="center" wrapText="1"/>
      <protection hidden="1"/>
    </xf>
    <xf numFmtId="0" fontId="48" fillId="0" borderId="0" xfId="0" applyFont="1" applyFill="1" applyBorder="1" applyAlignment="1" applyProtection="1">
      <alignment horizontal="center" vertical="center" wrapText="1"/>
      <protection hidden="1"/>
    </xf>
    <xf numFmtId="0" fontId="46" fillId="0" borderId="0" xfId="0" applyFont="1" applyFill="1" applyBorder="1" applyAlignment="1">
      <alignment horizontal="left"/>
    </xf>
    <xf numFmtId="0" fontId="19" fillId="0" borderId="0" xfId="0" applyFont="1" applyBorder="1" applyProtection="1"/>
    <xf numFmtId="0" fontId="22" fillId="0" borderId="0" xfId="0" applyFont="1" applyFill="1" applyBorder="1" applyAlignment="1" applyProtection="1">
      <alignment wrapText="1"/>
    </xf>
    <xf numFmtId="0" fontId="20" fillId="0" borderId="0" xfId="0" applyFont="1" applyAlignment="1"/>
    <xf numFmtId="0" fontId="23" fillId="0" borderId="0" xfId="0" applyNumberFormat="1" applyFont="1" applyBorder="1" applyAlignment="1">
      <alignment vertical="top" wrapText="1"/>
    </xf>
    <xf numFmtId="0" fontId="20" fillId="0" borderId="0" xfId="0" applyFont="1" applyAlignment="1" applyProtection="1">
      <alignment vertical="center"/>
    </xf>
    <xf numFmtId="0" fontId="42" fillId="0" borderId="12" xfId="0" applyFont="1" applyBorder="1" applyAlignment="1" applyProtection="1">
      <alignment horizontal="left" vertical="center" indent="3"/>
    </xf>
    <xf numFmtId="0" fontId="19" fillId="0" borderId="12" xfId="0" applyFont="1" applyBorder="1" applyAlignment="1" applyProtection="1">
      <alignment horizontal="left" vertical="center" indent="3"/>
    </xf>
    <xf numFmtId="0" fontId="45" fillId="0" borderId="12" xfId="0" applyFont="1" applyBorder="1" applyAlignment="1" applyProtection="1">
      <alignment horizontal="center" wrapText="1"/>
    </xf>
    <xf numFmtId="0" fontId="45" fillId="0" borderId="28" xfId="0" applyFont="1" applyBorder="1" applyAlignment="1" applyProtection="1">
      <alignment horizontal="center" wrapText="1"/>
    </xf>
    <xf numFmtId="0" fontId="45" fillId="0" borderId="13" xfId="0" applyFont="1" applyBorder="1" applyAlignment="1" applyProtection="1">
      <alignment horizontal="center" wrapText="1"/>
    </xf>
    <xf numFmtId="0" fontId="45" fillId="0" borderId="27" xfId="0" applyFont="1" applyBorder="1" applyAlignment="1" applyProtection="1">
      <alignment horizontal="center" wrapText="1"/>
    </xf>
    <xf numFmtId="0" fontId="54" fillId="0" borderId="11" xfId="0" applyFont="1" applyBorder="1" applyAlignment="1" applyProtection="1">
      <alignment horizontal="left" vertical="center" wrapText="1"/>
    </xf>
    <xf numFmtId="3" fontId="23" fillId="0" borderId="52" xfId="0" applyNumberFormat="1" applyFont="1" applyBorder="1" applyAlignment="1" applyProtection="1">
      <alignment horizontal="center" vertical="center" wrapText="1"/>
    </xf>
    <xf numFmtId="3" fontId="23" fillId="0" borderId="55" xfId="0" applyNumberFormat="1" applyFont="1" applyBorder="1" applyAlignment="1" applyProtection="1">
      <alignment horizontal="center" vertical="center" wrapText="1"/>
    </xf>
    <xf numFmtId="3" fontId="23" fillId="0" borderId="11" xfId="0" applyNumberFormat="1" applyFont="1" applyBorder="1" applyAlignment="1" applyProtection="1">
      <alignment horizontal="center" vertical="center" wrapText="1"/>
    </xf>
    <xf numFmtId="3" fontId="23" fillId="0" borderId="53" xfId="0" applyNumberFormat="1" applyFont="1" applyBorder="1" applyAlignment="1" applyProtection="1">
      <alignment horizontal="center" vertical="center" wrapText="1"/>
    </xf>
    <xf numFmtId="3" fontId="23" fillId="0" borderId="54" xfId="0" applyNumberFormat="1" applyFont="1" applyBorder="1" applyAlignment="1" applyProtection="1">
      <alignment horizontal="center" vertical="center" wrapText="1"/>
    </xf>
    <xf numFmtId="0" fontId="46" fillId="0" borderId="25" xfId="0" applyFont="1" applyBorder="1" applyAlignment="1" applyProtection="1">
      <alignment horizontal="left" vertical="center" indent="2"/>
    </xf>
    <xf numFmtId="3" fontId="23" fillId="0" borderId="30" xfId="0" applyNumberFormat="1" applyFont="1" applyBorder="1" applyAlignment="1" applyProtection="1">
      <alignment horizontal="center" vertical="center" wrapText="1"/>
    </xf>
    <xf numFmtId="3" fontId="23" fillId="0" borderId="23" xfId="0" applyNumberFormat="1" applyFont="1" applyFill="1" applyBorder="1" applyAlignment="1" applyProtection="1">
      <alignment horizontal="center" vertical="center" wrapText="1"/>
    </xf>
    <xf numFmtId="3" fontId="23" fillId="0" borderId="25" xfId="0" applyNumberFormat="1" applyFont="1" applyFill="1" applyBorder="1" applyAlignment="1" applyProtection="1">
      <alignment horizontal="center" vertical="center" wrapText="1"/>
    </xf>
    <xf numFmtId="3" fontId="23" fillId="0" borderId="31" xfId="0" applyNumberFormat="1" applyFont="1" applyFill="1" applyBorder="1" applyAlignment="1" applyProtection="1">
      <alignment horizontal="center" vertical="center" wrapText="1"/>
    </xf>
    <xf numFmtId="3" fontId="23" fillId="34" borderId="23" xfId="0" applyNumberFormat="1" applyFont="1" applyFill="1" applyBorder="1" applyAlignment="1" applyProtection="1">
      <alignment horizontal="center" vertical="center" wrapText="1"/>
      <protection locked="0"/>
    </xf>
    <xf numFmtId="3" fontId="23" fillId="34" borderId="32" xfId="0" applyNumberFormat="1" applyFont="1" applyFill="1" applyBorder="1" applyAlignment="1" applyProtection="1">
      <alignment horizontal="center" vertical="center" wrapText="1"/>
      <protection locked="0"/>
    </xf>
    <xf numFmtId="3" fontId="23" fillId="34" borderId="24" xfId="0" applyNumberFormat="1" applyFont="1" applyFill="1" applyBorder="1" applyAlignment="1" applyProtection="1">
      <alignment horizontal="center" vertical="center" wrapText="1"/>
      <protection locked="0"/>
    </xf>
    <xf numFmtId="0" fontId="46" fillId="0" borderId="81" xfId="0" applyFont="1" applyBorder="1" applyAlignment="1" applyProtection="1">
      <alignment horizontal="left" vertical="center" indent="2"/>
    </xf>
    <xf numFmtId="3" fontId="23" fillId="0" borderId="84" xfId="0" applyNumberFormat="1" applyFont="1" applyBorder="1" applyAlignment="1" applyProtection="1">
      <alignment horizontal="center" vertical="center" wrapText="1"/>
    </xf>
    <xf numFmtId="3" fontId="23" fillId="0" borderId="85" xfId="0" applyNumberFormat="1" applyFont="1" applyFill="1" applyBorder="1" applyAlignment="1" applyProtection="1">
      <alignment horizontal="center" vertical="center" wrapText="1"/>
    </xf>
    <xf numFmtId="3" fontId="23" fillId="0" borderId="81" xfId="0" applyNumberFormat="1" applyFont="1" applyFill="1" applyBorder="1" applyAlignment="1" applyProtection="1">
      <alignment horizontal="center" vertical="center" wrapText="1"/>
    </xf>
    <xf numFmtId="3" fontId="23" fillId="0" borderId="86" xfId="0" applyNumberFormat="1" applyFont="1" applyFill="1" applyBorder="1" applyAlignment="1" applyProtection="1">
      <alignment horizontal="center" vertical="center" wrapText="1"/>
    </xf>
    <xf numFmtId="3" fontId="23" fillId="34" borderId="85" xfId="0" applyNumberFormat="1" applyFont="1" applyFill="1" applyBorder="1" applyAlignment="1" applyProtection="1">
      <alignment horizontal="center" vertical="center" wrapText="1"/>
      <protection locked="0"/>
    </xf>
    <xf numFmtId="3" fontId="23" fillId="34" borderId="87" xfId="0" applyNumberFormat="1" applyFont="1" applyFill="1" applyBorder="1" applyAlignment="1" applyProtection="1">
      <alignment horizontal="center" vertical="center" wrapText="1"/>
      <protection locked="0"/>
    </xf>
    <xf numFmtId="3" fontId="23" fillId="34" borderId="94" xfId="0" applyNumberFormat="1" applyFont="1" applyFill="1" applyBorder="1" applyAlignment="1" applyProtection="1">
      <alignment horizontal="center" vertical="center" wrapText="1"/>
      <protection locked="0"/>
    </xf>
    <xf numFmtId="0" fontId="46" fillId="0" borderId="0" xfId="0" applyFont="1" applyFill="1" applyBorder="1" applyAlignment="1" applyProtection="1">
      <alignment horizontal="left" vertical="center" wrapText="1"/>
    </xf>
    <xf numFmtId="3" fontId="23" fillId="0" borderId="0" xfId="0" applyNumberFormat="1" applyFont="1" applyBorder="1" applyAlignment="1" applyProtection="1">
      <alignment horizontal="center" vertical="center" wrapText="1"/>
    </xf>
    <xf numFmtId="3" fontId="23" fillId="0" borderId="0" xfId="0" applyNumberFormat="1" applyFont="1" applyFill="1" applyBorder="1" applyAlignment="1" applyProtection="1">
      <alignment horizontal="center" vertical="center" wrapText="1"/>
    </xf>
    <xf numFmtId="0" fontId="55" fillId="0" borderId="0" xfId="0" applyFont="1" applyBorder="1" applyAlignment="1" applyProtection="1">
      <alignment horizontal="center" vertical="center" wrapText="1"/>
    </xf>
    <xf numFmtId="0" fontId="55" fillId="0" borderId="4" xfId="0" applyFont="1" applyFill="1" applyBorder="1" applyAlignment="1" applyProtection="1">
      <alignment horizontal="center" vertical="center" wrapText="1"/>
    </xf>
    <xf numFmtId="0" fontId="39" fillId="0" borderId="0" xfId="0" applyFont="1" applyAlignment="1" applyProtection="1">
      <alignment horizontal="left" vertical="center" indent="3"/>
    </xf>
    <xf numFmtId="0" fontId="39" fillId="0" borderId="0" xfId="0" applyFont="1" applyAlignment="1" applyProtection="1">
      <alignment vertical="center"/>
    </xf>
    <xf numFmtId="0" fontId="39" fillId="0" borderId="0" xfId="0" applyFont="1" applyAlignment="1" applyProtection="1">
      <alignment vertical="center" wrapText="1"/>
    </xf>
    <xf numFmtId="0" fontId="57" fillId="0" borderId="12" xfId="0" applyFont="1" applyFill="1" applyBorder="1" applyAlignment="1">
      <alignment horizontal="left" vertical="center" indent="3"/>
    </xf>
    <xf numFmtId="0" fontId="39" fillId="0" borderId="12" xfId="0" applyFont="1" applyBorder="1" applyAlignment="1" applyProtection="1">
      <alignment vertical="center"/>
    </xf>
    <xf numFmtId="0" fontId="39" fillId="0" borderId="0" xfId="0" applyFont="1" applyFill="1" applyAlignment="1">
      <alignment horizontal="left" indent="4"/>
    </xf>
    <xf numFmtId="0" fontId="58" fillId="0" borderId="0" xfId="0" applyFont="1" applyFill="1" applyAlignment="1">
      <alignment horizontal="center"/>
    </xf>
    <xf numFmtId="0" fontId="57" fillId="0" borderId="12" xfId="0" applyFont="1" applyFill="1" applyBorder="1" applyAlignment="1">
      <alignment horizontal="left" vertical="center" indent="4"/>
    </xf>
    <xf numFmtId="0" fontId="59" fillId="0" borderId="12" xfId="0" applyFont="1" applyFill="1" applyBorder="1" applyAlignment="1">
      <alignment horizontal="left" indent="4"/>
    </xf>
    <xf numFmtId="0" fontId="45" fillId="0" borderId="7" xfId="0" applyFont="1" applyFill="1" applyBorder="1" applyAlignment="1">
      <alignment horizontal="center" wrapText="1"/>
    </xf>
    <xf numFmtId="0" fontId="45" fillId="0" borderId="33" xfId="0" applyFont="1" applyFill="1" applyBorder="1" applyAlignment="1">
      <alignment horizontal="center" wrapText="1"/>
    </xf>
    <xf numFmtId="0" fontId="45" fillId="0" borderId="2" xfId="0" applyFont="1" applyFill="1" applyBorder="1" applyAlignment="1">
      <alignment horizontal="center" wrapText="1"/>
    </xf>
    <xf numFmtId="0" fontId="45" fillId="0" borderId="12" xfId="0" applyFont="1" applyFill="1" applyBorder="1" applyAlignment="1">
      <alignment horizontal="center" wrapText="1"/>
    </xf>
    <xf numFmtId="0" fontId="45" fillId="0" borderId="92" xfId="0" applyFont="1" applyFill="1" applyBorder="1" applyAlignment="1">
      <alignment horizontal="center" wrapText="1"/>
    </xf>
    <xf numFmtId="0" fontId="45" fillId="0" borderId="13" xfId="0" applyFont="1" applyFill="1" applyBorder="1" applyAlignment="1">
      <alignment horizontal="center" wrapText="1"/>
    </xf>
    <xf numFmtId="0" fontId="45" fillId="0" borderId="28" xfId="0" applyFont="1" applyFill="1" applyBorder="1" applyAlignment="1">
      <alignment horizontal="center" wrapText="1"/>
    </xf>
    <xf numFmtId="0" fontId="60" fillId="0" borderId="1" xfId="0" applyFont="1" applyFill="1" applyBorder="1" applyAlignment="1">
      <alignment vertical="center"/>
    </xf>
    <xf numFmtId="3" fontId="48" fillId="0" borderId="52" xfId="0" applyNumberFormat="1" applyFont="1" applyFill="1" applyBorder="1" applyAlignment="1">
      <alignment horizontal="center" vertical="center" wrapText="1"/>
    </xf>
    <xf numFmtId="3" fontId="48" fillId="0" borderId="77" xfId="0" applyNumberFormat="1" applyFont="1" applyFill="1" applyBorder="1" applyAlignment="1">
      <alignment horizontal="center" vertical="center" wrapText="1"/>
    </xf>
    <xf numFmtId="3" fontId="48" fillId="0" borderId="91" xfId="0" applyNumberFormat="1" applyFont="1" applyFill="1" applyBorder="1" applyAlignment="1">
      <alignment horizontal="center" vertical="center" wrapText="1"/>
    </xf>
    <xf numFmtId="3" fontId="48" fillId="34" borderId="77" xfId="0" applyNumberFormat="1" applyFont="1" applyFill="1" applyBorder="1" applyAlignment="1" applyProtection="1">
      <alignment horizontal="center" vertical="center" wrapText="1"/>
      <protection locked="0"/>
    </xf>
    <xf numFmtId="3" fontId="48" fillId="34" borderId="11" xfId="0" applyNumberFormat="1" applyFont="1" applyFill="1" applyBorder="1" applyAlignment="1" applyProtection="1">
      <alignment horizontal="center" vertical="center" wrapText="1"/>
      <protection locked="0"/>
    </xf>
    <xf numFmtId="3" fontId="48" fillId="0" borderId="53" xfId="0" applyNumberFormat="1" applyFont="1" applyFill="1" applyBorder="1" applyAlignment="1">
      <alignment horizontal="center" vertical="center" wrapText="1"/>
    </xf>
    <xf numFmtId="3" fontId="48" fillId="34" borderId="54" xfId="0" applyNumberFormat="1" applyFont="1" applyFill="1" applyBorder="1" applyAlignment="1" applyProtection="1">
      <alignment horizontal="center" vertical="center" wrapText="1"/>
      <protection locked="0"/>
    </xf>
    <xf numFmtId="0" fontId="46" fillId="0" borderId="10" xfId="0" applyFont="1" applyFill="1" applyBorder="1" applyAlignment="1">
      <alignment horizontal="left" vertical="center" wrapText="1" indent="2"/>
    </xf>
    <xf numFmtId="3" fontId="20" fillId="0" borderId="0" xfId="0" applyNumberFormat="1" applyFont="1"/>
    <xf numFmtId="0" fontId="20" fillId="0" borderId="0" xfId="0" applyFont="1" applyFill="1" applyBorder="1" applyAlignment="1">
      <alignment horizontal="left" vertical="center" wrapText="1" indent="2"/>
    </xf>
    <xf numFmtId="0" fontId="46" fillId="0" borderId="15" xfId="0" applyFont="1" applyFill="1" applyBorder="1" applyAlignment="1">
      <alignment horizontal="left" vertical="center" wrapText="1" indent="2"/>
    </xf>
    <xf numFmtId="0" fontId="20" fillId="0" borderId="51" xfId="0" applyFont="1" applyFill="1" applyBorder="1" applyAlignment="1">
      <alignment horizontal="left" vertical="center" wrapText="1" indent="2"/>
    </xf>
    <xf numFmtId="0" fontId="46" fillId="0" borderId="0" xfId="0" applyFont="1" applyFill="1" applyBorder="1" applyAlignment="1">
      <alignment horizontal="left" vertical="center" wrapText="1" indent="2"/>
    </xf>
    <xf numFmtId="0" fontId="31" fillId="0" borderId="15" xfId="0" applyFont="1" applyFill="1" applyBorder="1" applyAlignment="1">
      <alignment horizontal="left" vertical="center" wrapText="1" indent="2"/>
    </xf>
    <xf numFmtId="0" fontId="28" fillId="0" borderId="20" xfId="0" applyFont="1" applyFill="1" applyBorder="1" applyAlignment="1">
      <alignment horizontal="left" vertical="center" wrapText="1" indent="2"/>
    </xf>
    <xf numFmtId="0" fontId="20" fillId="0" borderId="11" xfId="0" applyFont="1" applyFill="1" applyBorder="1" applyAlignment="1">
      <alignment horizontal="left" vertical="center" wrapText="1" indent="2"/>
    </xf>
    <xf numFmtId="0" fontId="19" fillId="0" borderId="2" xfId="0" applyFont="1" applyFill="1" applyBorder="1" applyAlignment="1">
      <alignment horizontal="left" vertical="center" wrapText="1"/>
    </xf>
    <xf numFmtId="3" fontId="48" fillId="0" borderId="45" xfId="0" applyNumberFormat="1" applyFont="1" applyFill="1" applyBorder="1" applyAlignment="1">
      <alignment horizontal="center" vertical="center" wrapText="1"/>
    </xf>
    <xf numFmtId="3" fontId="48" fillId="0" borderId="50" xfId="0" applyNumberFormat="1" applyFont="1" applyFill="1" applyBorder="1" applyAlignment="1">
      <alignment horizontal="center" vertical="center" wrapText="1"/>
    </xf>
    <xf numFmtId="3" fontId="48" fillId="0" borderId="47" xfId="0" applyNumberFormat="1" applyFont="1" applyFill="1" applyBorder="1" applyAlignment="1">
      <alignment horizontal="center" vertical="center" wrapText="1"/>
    </xf>
    <xf numFmtId="3" fontId="48" fillId="0" borderId="48" xfId="0" applyNumberFormat="1" applyFont="1" applyFill="1" applyBorder="1" applyAlignment="1">
      <alignment horizontal="center" vertical="center" wrapText="1"/>
    </xf>
    <xf numFmtId="3" fontId="48" fillId="0" borderId="46" xfId="0" applyNumberFormat="1" applyFont="1" applyFill="1" applyBorder="1" applyAlignment="1">
      <alignment horizontal="center" vertical="center" wrapText="1"/>
    </xf>
    <xf numFmtId="3" fontId="48" fillId="0" borderId="49" xfId="0" applyNumberFormat="1" applyFont="1" applyFill="1" applyBorder="1" applyAlignment="1">
      <alignment horizontal="center" vertical="center" wrapText="1"/>
    </xf>
    <xf numFmtId="0" fontId="46" fillId="0" borderId="0" xfId="0" applyFont="1" applyFill="1" applyAlignment="1" applyProtection="1">
      <alignment horizontal="justify"/>
      <protection hidden="1"/>
    </xf>
    <xf numFmtId="3" fontId="20" fillId="0" borderId="0" xfId="0" applyNumberFormat="1" applyFont="1" applyFill="1" applyProtection="1">
      <protection hidden="1"/>
    </xf>
    <xf numFmtId="0" fontId="46" fillId="0" borderId="0" xfId="0" applyFont="1" applyFill="1" applyAlignment="1">
      <alignment horizontal="justify" vertical="center"/>
    </xf>
    <xf numFmtId="0" fontId="20" fillId="0" borderId="0" xfId="0" applyFont="1" applyFill="1" applyAlignment="1">
      <alignment vertical="center"/>
    </xf>
    <xf numFmtId="0" fontId="65" fillId="0" borderId="0" xfId="0" applyFont="1" applyFill="1" applyBorder="1" applyAlignment="1">
      <alignment horizontal="center" vertical="center" wrapText="1"/>
    </xf>
    <xf numFmtId="0" fontId="20" fillId="0" borderId="0" xfId="0" applyFont="1" applyAlignment="1">
      <alignment horizontal="left" vertical="center" indent="2"/>
    </xf>
    <xf numFmtId="0" fontId="20" fillId="0" borderId="0" xfId="0" applyFont="1" applyAlignment="1">
      <alignment vertical="center"/>
    </xf>
    <xf numFmtId="0" fontId="28" fillId="0" borderId="0" xfId="0" applyFont="1" applyFill="1" applyAlignment="1">
      <alignment horizontal="left" vertical="center" indent="2"/>
    </xf>
    <xf numFmtId="0" fontId="66" fillId="0" borderId="0" xfId="0" applyFont="1" applyAlignment="1">
      <alignment horizontal="justify"/>
    </xf>
    <xf numFmtId="1" fontId="23" fillId="0" borderId="0" xfId="0" applyNumberFormat="1" applyFont="1"/>
    <xf numFmtId="0" fontId="23" fillId="0" borderId="0" xfId="0" applyFont="1"/>
    <xf numFmtId="1" fontId="47" fillId="0" borderId="0" xfId="0" applyNumberFormat="1" applyFont="1" applyAlignment="1">
      <alignment horizontal="center"/>
    </xf>
    <xf numFmtId="1" fontId="67" fillId="2" borderId="0" xfId="0" applyNumberFormat="1" applyFont="1" applyFill="1"/>
    <xf numFmtId="0" fontId="67" fillId="0" borderId="0" xfId="0" applyFont="1"/>
    <xf numFmtId="0" fontId="67" fillId="35" borderId="0" xfId="0" applyFont="1" applyFill="1"/>
    <xf numFmtId="1" fontId="20" fillId="0" borderId="0" xfId="0" applyNumberFormat="1" applyFont="1"/>
    <xf numFmtId="0" fontId="41" fillId="0" borderId="0" xfId="0" applyFont="1" applyAlignment="1">
      <alignment horizontal="left" vertical="center" indent="4"/>
    </xf>
    <xf numFmtId="1" fontId="68" fillId="0" borderId="0" xfId="0" applyNumberFormat="1" applyFont="1"/>
    <xf numFmtId="0" fontId="20" fillId="0" borderId="0" xfId="0" applyFont="1" applyBorder="1" applyAlignment="1" applyProtection="1">
      <alignment horizontal="right" vertical="center"/>
      <protection hidden="1"/>
    </xf>
    <xf numFmtId="0" fontId="21" fillId="0" borderId="14"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1" fillId="0" borderId="19" xfId="0" applyFont="1" applyBorder="1" applyAlignment="1" applyProtection="1">
      <alignment horizontal="center" vertical="center"/>
      <protection hidden="1"/>
    </xf>
    <xf numFmtId="0" fontId="21" fillId="0" borderId="20" xfId="0" applyFont="1" applyBorder="1" applyAlignment="1" applyProtection="1">
      <alignment horizontal="center" vertical="center"/>
      <protection hidden="1"/>
    </xf>
    <xf numFmtId="0" fontId="21" fillId="0" borderId="21"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32" fillId="34" borderId="24" xfId="0" applyFont="1" applyFill="1" applyBorder="1" applyAlignment="1" applyProtection="1">
      <alignment horizontal="center" vertical="center" shrinkToFit="1"/>
      <protection locked="0" hidden="1"/>
    </xf>
    <xf numFmtId="0" fontId="32" fillId="34" borderId="25" xfId="0" applyFont="1" applyFill="1" applyBorder="1" applyAlignment="1" applyProtection="1">
      <alignment horizontal="center" vertical="center" shrinkToFit="1"/>
      <protection locked="0" hidden="1"/>
    </xf>
    <xf numFmtId="0" fontId="32" fillId="34" borderId="26" xfId="0" applyFont="1" applyFill="1" applyBorder="1" applyAlignment="1" applyProtection="1">
      <alignment horizontal="center" vertical="center" shrinkToFit="1"/>
      <protection locked="0" hidden="1"/>
    </xf>
    <xf numFmtId="0" fontId="25" fillId="0" borderId="14" xfId="0" applyFont="1" applyBorder="1" applyAlignment="1" applyProtection="1">
      <alignment horizontal="justify" vertical="center" wrapText="1"/>
    </xf>
    <xf numFmtId="0" fontId="25" fillId="0" borderId="15" xfId="0" applyFont="1" applyBorder="1" applyAlignment="1" applyProtection="1">
      <alignment horizontal="justify" vertical="center" wrapText="1"/>
    </xf>
    <xf numFmtId="0" fontId="25" fillId="0" borderId="16" xfId="0" applyFont="1" applyBorder="1" applyAlignment="1" applyProtection="1">
      <alignment horizontal="justify" vertical="center" wrapText="1"/>
    </xf>
    <xf numFmtId="0" fontId="25" fillId="0" borderId="17" xfId="0" applyFont="1" applyBorder="1" applyAlignment="1" applyProtection="1">
      <alignment horizontal="justify" vertical="center" wrapText="1"/>
    </xf>
    <xf numFmtId="0" fontId="25" fillId="0" borderId="0" xfId="0" applyFont="1" applyBorder="1" applyAlignment="1" applyProtection="1">
      <alignment horizontal="justify" vertical="center" wrapText="1"/>
    </xf>
    <xf numFmtId="0" fontId="25" fillId="0" borderId="18" xfId="0" applyFont="1" applyBorder="1" applyAlignment="1" applyProtection="1">
      <alignment horizontal="justify" vertical="center" wrapText="1"/>
    </xf>
    <xf numFmtId="0" fontId="25" fillId="0" borderId="19" xfId="0" applyFont="1" applyBorder="1" applyAlignment="1" applyProtection="1">
      <alignment horizontal="justify" vertical="center" wrapText="1"/>
    </xf>
    <xf numFmtId="0" fontId="25" fillId="0" borderId="20" xfId="0" applyFont="1" applyBorder="1" applyAlignment="1" applyProtection="1">
      <alignment horizontal="justify" vertical="center" wrapText="1"/>
    </xf>
    <xf numFmtId="0" fontId="25" fillId="0" borderId="21" xfId="0" applyFont="1" applyBorder="1" applyAlignment="1" applyProtection="1">
      <alignment horizontal="justify" vertical="center" wrapText="1"/>
    </xf>
    <xf numFmtId="0" fontId="27" fillId="0" borderId="0" xfId="0" applyFont="1" applyAlignment="1" applyProtection="1">
      <alignment horizontal="left" vertical="center" indent="17"/>
      <protection hidden="1"/>
    </xf>
    <xf numFmtId="0" fontId="30" fillId="34" borderId="24" xfId="0" applyFont="1" applyFill="1" applyBorder="1" applyAlignment="1" applyProtection="1">
      <alignment horizontal="center" vertical="center"/>
      <protection locked="0" hidden="1"/>
    </xf>
    <xf numFmtId="0" fontId="30" fillId="34" borderId="25" xfId="0" applyFont="1" applyFill="1" applyBorder="1" applyAlignment="1" applyProtection="1">
      <alignment horizontal="center" vertical="center"/>
      <protection locked="0" hidden="1"/>
    </xf>
    <xf numFmtId="0" fontId="30" fillId="34" borderId="26" xfId="0" applyFont="1" applyFill="1" applyBorder="1" applyAlignment="1" applyProtection="1">
      <alignment horizontal="center" vertical="center"/>
      <protection locked="0" hidden="1"/>
    </xf>
    <xf numFmtId="164" fontId="32" fillId="34" borderId="24" xfId="0" applyNumberFormat="1" applyFont="1" applyFill="1" applyBorder="1" applyAlignment="1" applyProtection="1">
      <alignment horizontal="center" vertical="center" shrinkToFit="1"/>
      <protection locked="0" hidden="1"/>
    </xf>
    <xf numFmtId="164" fontId="32" fillId="34" borderId="26" xfId="0" applyNumberFormat="1" applyFont="1" applyFill="1" applyBorder="1" applyAlignment="1" applyProtection="1">
      <alignment horizontal="center" vertical="center" shrinkToFit="1"/>
      <protection locked="0" hidden="1"/>
    </xf>
    <xf numFmtId="0" fontId="37" fillId="0" borderId="90" xfId="0" applyNumberFormat="1" applyFont="1" applyBorder="1" applyAlignment="1" applyProtection="1">
      <alignment horizontal="center"/>
    </xf>
    <xf numFmtId="0" fontId="35" fillId="34" borderId="24" xfId="0" applyFont="1" applyFill="1" applyBorder="1" applyAlignment="1" applyProtection="1">
      <alignment horizontal="center" vertical="center" shrinkToFit="1"/>
      <protection locked="0"/>
    </xf>
    <xf numFmtId="0" fontId="35" fillId="34" borderId="25" xfId="0" applyFont="1" applyFill="1" applyBorder="1" applyAlignment="1" applyProtection="1">
      <alignment horizontal="center" vertical="center" shrinkToFit="1"/>
      <protection locked="0"/>
    </xf>
    <xf numFmtId="0" fontId="35" fillId="34" borderId="26" xfId="0" applyFont="1" applyFill="1" applyBorder="1" applyAlignment="1" applyProtection="1">
      <alignment horizontal="center" vertical="center" shrinkToFit="1"/>
      <protection locked="0"/>
    </xf>
    <xf numFmtId="0" fontId="32" fillId="34" borderId="24" xfId="0" applyFont="1" applyFill="1" applyBorder="1" applyAlignment="1" applyProtection="1">
      <alignment horizontal="center" vertical="center"/>
      <protection locked="0"/>
    </xf>
    <xf numFmtId="0" fontId="32" fillId="34" borderId="25" xfId="0" applyFont="1" applyFill="1" applyBorder="1" applyAlignment="1" applyProtection="1">
      <alignment horizontal="center" vertical="center"/>
      <protection locked="0"/>
    </xf>
    <xf numFmtId="0" fontId="32" fillId="34" borderId="26" xfId="0" applyFont="1" applyFill="1" applyBorder="1" applyAlignment="1" applyProtection="1">
      <alignment horizontal="center" vertical="center"/>
      <protection locked="0"/>
    </xf>
    <xf numFmtId="164" fontId="32" fillId="34" borderId="24" xfId="0" applyNumberFormat="1" applyFont="1" applyFill="1" applyBorder="1" applyAlignment="1" applyProtection="1">
      <alignment horizontal="center" vertical="center" shrinkToFit="1"/>
      <protection locked="0"/>
    </xf>
    <xf numFmtId="164" fontId="32" fillId="34" borderId="25" xfId="0" applyNumberFormat="1" applyFont="1" applyFill="1" applyBorder="1" applyAlignment="1" applyProtection="1">
      <alignment horizontal="center" vertical="center" shrinkToFit="1"/>
      <protection locked="0"/>
    </xf>
    <xf numFmtId="164" fontId="32" fillId="34" borderId="26" xfId="0" applyNumberFormat="1" applyFont="1" applyFill="1" applyBorder="1" applyAlignment="1" applyProtection="1">
      <alignment horizontal="center" vertical="center" shrinkToFit="1"/>
      <protection locked="0"/>
    </xf>
    <xf numFmtId="3" fontId="48" fillId="34" borderId="14" xfId="0" applyNumberFormat="1" applyFont="1" applyFill="1" applyBorder="1" applyAlignment="1" applyProtection="1">
      <alignment horizontal="center" vertical="center" wrapText="1"/>
      <protection locked="0"/>
    </xf>
    <xf numFmtId="3" fontId="48" fillId="34" borderId="80" xfId="0" applyNumberFormat="1" applyFont="1" applyFill="1" applyBorder="1" applyAlignment="1" applyProtection="1">
      <alignment horizontal="center" vertical="center" wrapText="1"/>
      <protection locked="0"/>
    </xf>
    <xf numFmtId="3" fontId="48" fillId="0" borderId="72" xfId="0" applyNumberFormat="1" applyFont="1" applyFill="1" applyBorder="1" applyAlignment="1">
      <alignment horizontal="center" vertical="center" wrapText="1"/>
    </xf>
    <xf numFmtId="3" fontId="48" fillId="0" borderId="78" xfId="0" applyNumberFormat="1" applyFont="1" applyFill="1" applyBorder="1" applyAlignment="1">
      <alignment horizontal="center" vertical="center" wrapText="1"/>
    </xf>
    <xf numFmtId="3" fontId="48" fillId="0" borderId="71" xfId="0" applyNumberFormat="1" applyFont="1" applyFill="1" applyBorder="1" applyAlignment="1">
      <alignment horizontal="center" vertical="center" wrapText="1"/>
    </xf>
    <xf numFmtId="3" fontId="48" fillId="0" borderId="77" xfId="0" applyNumberFormat="1" applyFont="1" applyFill="1" applyBorder="1" applyAlignment="1">
      <alignment horizontal="center" vertical="center" wrapText="1"/>
    </xf>
    <xf numFmtId="3" fontId="48" fillId="34" borderId="71" xfId="0" applyNumberFormat="1" applyFont="1" applyFill="1" applyBorder="1" applyAlignment="1" applyProtection="1">
      <alignment horizontal="center" vertical="center" wrapText="1"/>
      <protection locked="0"/>
    </xf>
    <xf numFmtId="3" fontId="48" fillId="34" borderId="60" xfId="0" applyNumberFormat="1" applyFont="1" applyFill="1" applyBorder="1" applyAlignment="1" applyProtection="1">
      <alignment horizontal="center" vertical="center" wrapText="1"/>
      <protection locked="0"/>
    </xf>
    <xf numFmtId="3" fontId="48" fillId="34" borderId="19" xfId="0" applyNumberFormat="1" applyFont="1" applyFill="1" applyBorder="1" applyAlignment="1" applyProtection="1">
      <alignment horizontal="center" vertical="center" wrapText="1"/>
      <protection locked="0"/>
    </xf>
    <xf numFmtId="3" fontId="48" fillId="0" borderId="62" xfId="0" applyNumberFormat="1" applyFont="1" applyFill="1" applyBorder="1" applyAlignment="1">
      <alignment horizontal="center" vertical="center" wrapText="1"/>
    </xf>
    <xf numFmtId="3" fontId="48" fillId="0" borderId="60" xfId="0" applyNumberFormat="1" applyFont="1" applyFill="1" applyBorder="1" applyAlignment="1">
      <alignment horizontal="center" vertical="center" wrapText="1"/>
    </xf>
    <xf numFmtId="3" fontId="48" fillId="0" borderId="69" xfId="0" applyNumberFormat="1" applyFont="1" applyFill="1" applyBorder="1" applyAlignment="1">
      <alignment horizontal="center" vertical="center" wrapText="1"/>
    </xf>
    <xf numFmtId="3" fontId="48" fillId="0" borderId="75" xfId="0" applyNumberFormat="1" applyFont="1" applyFill="1" applyBorder="1" applyAlignment="1">
      <alignment horizontal="center" vertical="center" wrapText="1"/>
    </xf>
    <xf numFmtId="3" fontId="48" fillId="34" borderId="77" xfId="0" applyNumberFormat="1" applyFont="1" applyFill="1" applyBorder="1" applyAlignment="1" applyProtection="1">
      <alignment horizontal="center" vertical="center" wrapText="1"/>
      <protection locked="0"/>
    </xf>
    <xf numFmtId="3" fontId="48" fillId="34" borderId="70" xfId="0" applyNumberFormat="1" applyFont="1" applyFill="1" applyBorder="1" applyAlignment="1" applyProtection="1">
      <alignment horizontal="center" vertical="center" wrapText="1"/>
      <protection locked="0"/>
    </xf>
    <xf numFmtId="3" fontId="48" fillId="34" borderId="76" xfId="0" applyNumberFormat="1" applyFont="1" applyFill="1" applyBorder="1" applyAlignment="1" applyProtection="1">
      <alignment horizontal="center" vertical="center" wrapText="1"/>
      <protection locked="0"/>
    </xf>
    <xf numFmtId="3" fontId="48" fillId="0" borderId="68" xfId="0" applyNumberFormat="1" applyFont="1" applyFill="1" applyBorder="1" applyAlignment="1">
      <alignment horizontal="center" vertical="center" wrapText="1"/>
    </xf>
    <xf numFmtId="3" fontId="48" fillId="0" borderId="73" xfId="0" applyNumberFormat="1" applyFont="1" applyFill="1" applyBorder="1" applyAlignment="1">
      <alignment horizontal="center" vertical="center" wrapText="1"/>
    </xf>
    <xf numFmtId="3" fontId="48" fillId="0" borderId="79" xfId="0" applyNumberFormat="1" applyFont="1" applyFill="1" applyBorder="1" applyAlignment="1">
      <alignment horizontal="center" vertical="center" wrapText="1"/>
    </xf>
    <xf numFmtId="3" fontId="48" fillId="0" borderId="64" xfId="0" applyNumberFormat="1" applyFont="1" applyFill="1" applyBorder="1" applyAlignment="1">
      <alignment horizontal="center" vertical="center" wrapText="1"/>
    </xf>
    <xf numFmtId="3" fontId="48" fillId="34" borderId="66" xfId="0" applyNumberFormat="1" applyFont="1" applyFill="1" applyBorder="1" applyAlignment="1" applyProtection="1">
      <alignment horizontal="center" vertical="center" wrapText="1"/>
      <protection locked="0"/>
    </xf>
    <xf numFmtId="3" fontId="48" fillId="34" borderId="29" xfId="0" applyNumberFormat="1" applyFont="1" applyFill="1" applyBorder="1" applyAlignment="1" applyProtection="1">
      <alignment horizontal="center" vertical="center" wrapText="1"/>
      <protection locked="0"/>
    </xf>
    <xf numFmtId="3" fontId="48" fillId="34" borderId="65" xfId="0" applyNumberFormat="1" applyFont="1" applyFill="1" applyBorder="1" applyAlignment="1" applyProtection="1">
      <alignment horizontal="center" vertical="center" wrapText="1"/>
      <protection locked="0"/>
    </xf>
    <xf numFmtId="3" fontId="48" fillId="0" borderId="61" xfId="0" applyNumberFormat="1" applyFont="1" applyFill="1" applyBorder="1" applyAlignment="1">
      <alignment horizontal="center" vertical="center" wrapText="1"/>
    </xf>
    <xf numFmtId="3" fontId="48" fillId="0" borderId="29" xfId="0" applyNumberFormat="1" applyFont="1" applyFill="1" applyBorder="1" applyAlignment="1">
      <alignment horizontal="center" vertical="center" wrapText="1"/>
    </xf>
    <xf numFmtId="3" fontId="48" fillId="0" borderId="63" xfId="0" applyNumberFormat="1" applyFont="1" applyFill="1" applyBorder="1" applyAlignment="1">
      <alignment horizontal="center" vertical="center" wrapText="1"/>
    </xf>
    <xf numFmtId="3" fontId="64" fillId="0" borderId="83" xfId="0" applyNumberFormat="1" applyFont="1" applyFill="1" applyBorder="1" applyAlignment="1" applyProtection="1">
      <alignment horizontal="center" vertical="center"/>
      <protection hidden="1"/>
    </xf>
    <xf numFmtId="0" fontId="23" fillId="34" borderId="14" xfId="0" applyFont="1" applyFill="1" applyBorder="1" applyAlignment="1" applyProtection="1">
      <alignment horizontal="left" vertical="top" wrapText="1" shrinkToFit="1"/>
      <protection locked="0"/>
    </xf>
    <xf numFmtId="0" fontId="23" fillId="34" borderId="15" xfId="0" applyFont="1" applyFill="1" applyBorder="1" applyAlignment="1" applyProtection="1">
      <alignment horizontal="left" vertical="top" wrapText="1" shrinkToFit="1"/>
      <protection locked="0"/>
    </xf>
    <xf numFmtId="0" fontId="23" fillId="34" borderId="16" xfId="0" applyFont="1" applyFill="1" applyBorder="1" applyAlignment="1" applyProtection="1">
      <alignment horizontal="left" vertical="top" wrapText="1" shrinkToFit="1"/>
      <protection locked="0"/>
    </xf>
    <xf numFmtId="0" fontId="23" fillId="34" borderId="17" xfId="0" applyFont="1" applyFill="1" applyBorder="1" applyAlignment="1" applyProtection="1">
      <alignment horizontal="left" vertical="top" wrapText="1" shrinkToFit="1"/>
      <protection locked="0"/>
    </xf>
    <xf numFmtId="0" fontId="23" fillId="34" borderId="0" xfId="0" applyFont="1" applyFill="1" applyBorder="1" applyAlignment="1" applyProtection="1">
      <alignment horizontal="left" vertical="top" wrapText="1" shrinkToFit="1"/>
      <protection locked="0"/>
    </xf>
    <xf numFmtId="0" fontId="23" fillId="34" borderId="18" xfId="0" applyFont="1" applyFill="1" applyBorder="1" applyAlignment="1" applyProtection="1">
      <alignment horizontal="left" vertical="top" wrapText="1" shrinkToFit="1"/>
      <protection locked="0"/>
    </xf>
    <xf numFmtId="0" fontId="23" fillId="34" borderId="19" xfId="0" applyFont="1" applyFill="1" applyBorder="1" applyAlignment="1" applyProtection="1">
      <alignment horizontal="left" vertical="top" wrapText="1" shrinkToFit="1"/>
      <protection locked="0"/>
    </xf>
    <xf numFmtId="0" fontId="23" fillId="34" borderId="20" xfId="0" applyFont="1" applyFill="1" applyBorder="1" applyAlignment="1" applyProtection="1">
      <alignment horizontal="left" vertical="top" wrapText="1" shrinkToFit="1"/>
      <protection locked="0"/>
    </xf>
    <xf numFmtId="0" fontId="23" fillId="34" borderId="21" xfId="0" applyFont="1" applyFill="1" applyBorder="1" applyAlignment="1" applyProtection="1">
      <alignment horizontal="left" vertical="top" wrapText="1" shrinkToFit="1"/>
      <protection locked="0"/>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57"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59" xfId="0" applyFont="1" applyFill="1" applyBorder="1" applyAlignment="1">
      <alignment horizontal="center" vertical="center" wrapText="1"/>
    </xf>
    <xf numFmtId="3" fontId="48" fillId="0" borderId="67" xfId="0" applyNumberFormat="1" applyFont="1" applyFill="1" applyBorder="1" applyAlignment="1">
      <alignment horizontal="center" vertical="center" wrapText="1"/>
    </xf>
    <xf numFmtId="3" fontId="48" fillId="34" borderId="74" xfId="0" applyNumberFormat="1" applyFont="1" applyFill="1" applyBorder="1" applyAlignment="1" applyProtection="1">
      <alignment horizontal="center" vertical="center" wrapText="1"/>
      <protection locked="0"/>
    </xf>
    <xf numFmtId="3" fontId="48" fillId="34" borderId="60" xfId="0" applyNumberFormat="1" applyFont="1" applyFill="1" applyBorder="1" applyAlignment="1" applyProtection="1">
      <alignment horizontal="center" vertical="center"/>
      <protection locked="0"/>
    </xf>
    <xf numFmtId="0" fontId="54" fillId="0" borderId="93" xfId="0" applyFont="1" applyFill="1" applyBorder="1" applyAlignment="1">
      <alignment horizontal="center" vertical="center" wrapText="1"/>
    </xf>
    <xf numFmtId="0" fontId="46" fillId="0" borderId="82" xfId="0" applyFont="1" applyBorder="1" applyAlignment="1" applyProtection="1">
      <alignment horizontal="center" vertical="center" wrapText="1"/>
    </xf>
    <xf numFmtId="0" fontId="46" fillId="0" borderId="2" xfId="0" applyFont="1" applyBorder="1" applyAlignment="1" applyProtection="1">
      <alignment horizontal="center" vertical="center" wrapText="1"/>
    </xf>
    <xf numFmtId="0" fontId="46" fillId="0" borderId="6" xfId="0" applyFont="1" applyBorder="1" applyAlignment="1" applyProtection="1">
      <alignment horizontal="center" vertical="center" wrapText="1"/>
    </xf>
    <xf numFmtId="0" fontId="46" fillId="0" borderId="0" xfId="0" applyFont="1" applyAlignment="1" applyProtection="1">
      <alignment horizontal="left" vertical="top" wrapText="1" indent="2"/>
    </xf>
    <xf numFmtId="0" fontId="47" fillId="0" borderId="0" xfId="0" applyFont="1" applyAlignment="1" applyProtection="1">
      <alignment horizontal="center" vertical="center" wrapText="1"/>
    </xf>
    <xf numFmtId="0" fontId="20" fillId="34" borderId="15" xfId="0" applyFont="1" applyFill="1" applyBorder="1" applyAlignment="1" applyProtection="1">
      <alignment horizontal="left" vertical="top" wrapText="1" shrinkToFit="1"/>
      <protection locked="0"/>
    </xf>
    <xf numFmtId="0" fontId="20" fillId="34" borderId="16" xfId="0" applyFont="1" applyFill="1" applyBorder="1" applyAlignment="1" applyProtection="1">
      <alignment horizontal="left" vertical="top" wrapText="1" shrinkToFit="1"/>
      <protection locked="0"/>
    </xf>
    <xf numFmtId="0" fontId="20" fillId="34" borderId="17" xfId="0" applyFont="1" applyFill="1" applyBorder="1" applyAlignment="1" applyProtection="1">
      <alignment horizontal="left" vertical="top" wrapText="1" shrinkToFit="1"/>
      <protection locked="0"/>
    </xf>
    <xf numFmtId="0" fontId="20" fillId="34" borderId="0" xfId="0" applyFont="1" applyFill="1" applyBorder="1" applyAlignment="1" applyProtection="1">
      <alignment horizontal="left" vertical="top" wrapText="1" shrinkToFit="1"/>
      <protection locked="0"/>
    </xf>
    <xf numFmtId="0" fontId="20" fillId="34" borderId="18" xfId="0" applyFont="1" applyFill="1" applyBorder="1" applyAlignment="1" applyProtection="1">
      <alignment horizontal="left" vertical="top" wrapText="1" shrinkToFit="1"/>
      <protection locked="0"/>
    </xf>
    <xf numFmtId="0" fontId="20" fillId="34" borderId="19" xfId="0" applyFont="1" applyFill="1" applyBorder="1" applyAlignment="1" applyProtection="1">
      <alignment horizontal="left" vertical="top" wrapText="1" shrinkToFit="1"/>
      <protection locked="0"/>
    </xf>
    <xf numFmtId="0" fontId="20" fillId="34" borderId="20" xfId="0" applyFont="1" applyFill="1" applyBorder="1" applyAlignment="1" applyProtection="1">
      <alignment horizontal="left" vertical="top" wrapText="1" shrinkToFit="1"/>
      <protection locked="0"/>
    </xf>
    <xf numFmtId="0" fontId="20" fillId="34" borderId="21" xfId="0" applyFont="1" applyFill="1" applyBorder="1" applyAlignment="1" applyProtection="1">
      <alignment horizontal="left" vertical="top" wrapText="1" shrinkToFit="1"/>
      <protection locked="0"/>
    </xf>
    <xf numFmtId="0" fontId="42" fillId="0" borderId="12" xfId="0" applyFont="1" applyBorder="1" applyAlignment="1">
      <alignment horizontal="left" vertical="center" indent="4"/>
    </xf>
    <xf numFmtId="0" fontId="19" fillId="0" borderId="88" xfId="0" applyFont="1" applyBorder="1" applyAlignment="1">
      <alignment horizontal="center" vertical="center" wrapText="1"/>
    </xf>
    <xf numFmtId="0" fontId="19" fillId="0" borderId="89" xfId="0" applyFont="1" applyBorder="1" applyAlignment="1">
      <alignment horizontal="center" vertical="center" wrapText="1"/>
    </xf>
    <xf numFmtId="0" fontId="47" fillId="0" borderId="4" xfId="0" applyFont="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 builtinId="53" customBuiltin="1"/>
    <cellStyle name="Título" xfId="2" builtinId="15" customBuiltin="1"/>
    <cellStyle name="Título 1" xfId="3" builtinId="16" customBuiltin="1"/>
    <cellStyle name="Título 2" xfId="4" builtinId="17" customBuiltin="1"/>
    <cellStyle name="Título 3" xfId="5" builtinId="18" customBuiltin="1"/>
    <cellStyle name="Total" xfId="17" builtinId="25" customBuiltin="1"/>
  </cellStyles>
  <dxfs count="38">
    <dxf>
      <border>
        <left style="dashDotDot">
          <color rgb="FFFF0000"/>
        </left>
        <right style="dashDotDot">
          <color rgb="FFFF0000"/>
        </right>
        <top style="dashDotDot">
          <color rgb="FFFF0000"/>
        </top>
        <bottom style="dashDotDot">
          <color rgb="FFFF0000"/>
        </bottom>
        <vertical/>
        <horizontal/>
      </border>
    </dxf>
    <dxf>
      <fill>
        <patternFill patternType="none">
          <bgColor auto="1"/>
        </patternFill>
      </fill>
      <border>
        <left style="dashed">
          <color rgb="FFFF0000"/>
        </left>
        <right style="dashed">
          <color rgb="FFFF0000"/>
        </right>
        <top style="dashed">
          <color rgb="FFFF0000"/>
        </top>
        <bottom style="dashed">
          <color rgb="FFFF0000"/>
        </bottom>
      </border>
    </dxf>
    <dxf>
      <fill>
        <patternFill patternType="none">
          <bgColor auto="1"/>
        </patternFill>
      </fill>
      <border>
        <left style="dashed">
          <color rgb="FFFF0000"/>
        </left>
        <right style="dashed">
          <color rgb="FFFF0000"/>
        </right>
        <top style="dashed">
          <color rgb="FFFF0000"/>
        </top>
        <bottom style="dashed">
          <color rgb="FFFF0000"/>
        </bottom>
      </border>
    </dxf>
    <dxf>
      <font>
        <color theme="0"/>
      </font>
    </dxf>
    <dxf>
      <border>
        <left style="dashDotDot">
          <color rgb="FFFF0000"/>
        </left>
        <right style="dashDotDot">
          <color rgb="FFFF0000"/>
        </right>
        <top style="dashDotDot">
          <color rgb="FFFF0000"/>
        </top>
        <bottom style="dashDotDot">
          <color rgb="FFFF0000"/>
        </bottom>
        <vertical/>
        <horizontal/>
      </border>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ont>
        <color theme="0"/>
      </font>
    </dxf>
    <dxf>
      <font>
        <color theme="0"/>
      </font>
    </dxf>
    <dxf>
      <font>
        <color theme="0"/>
      </font>
    </dxf>
    <dxf>
      <border>
        <left style="dashDotDot">
          <color rgb="FFFF0000"/>
        </left>
        <right style="dashDotDot">
          <color rgb="FFFF0000"/>
        </right>
        <top style="dashDotDot">
          <color rgb="FFFF0000"/>
        </top>
        <bottom style="dashDotDot">
          <color rgb="FFFF0000"/>
        </bottom>
        <vertical/>
        <horizontal/>
      </border>
    </dxf>
    <dxf>
      <fill>
        <patternFill>
          <bgColor rgb="FFFFFF99"/>
        </patternFill>
      </fill>
    </dxf>
    <dxf>
      <font>
        <color rgb="FFFF0000"/>
      </font>
      <fill>
        <patternFill>
          <bgColor rgb="FFFFFF99"/>
        </patternFill>
      </fill>
    </dxf>
    <dxf>
      <font>
        <color theme="0"/>
      </font>
    </dxf>
    <dxf>
      <font>
        <color theme="0"/>
      </font>
    </dxf>
    <dxf>
      <font>
        <color rgb="FFFFFFCC"/>
      </font>
    </dxf>
    <dxf>
      <font>
        <color rgb="FFFFFFCC"/>
      </font>
    </dxf>
  </dxfs>
  <tableStyles count="0" defaultTableStyle="TableStyleMedium9" defaultPivotStyle="PivotStyleLight16"/>
  <colors>
    <mruColors>
      <color rgb="FFFFFFCC"/>
      <color rgb="FFFFFF99"/>
      <color rgb="FF3366FF"/>
      <color rgb="FF0060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M3713"/>
  <sheetViews>
    <sheetView zoomScale="80" zoomScaleNormal="80" workbookViewId="0">
      <pane ySplit="2" topLeftCell="A3" activePane="bottomLeft" state="frozen"/>
      <selection sqref="A1:XFD1048576"/>
      <selection pane="bottomLeft" activeCell="M3" sqref="M3:M3713"/>
    </sheetView>
  </sheetViews>
  <sheetFormatPr baseColWidth="10" defaultRowHeight="14.25" x14ac:dyDescent="0.2"/>
  <cols>
    <col min="1" max="1" width="9.5703125" style="167" customWidth="1"/>
    <col min="2" max="2" width="7.85546875" style="167" bestFit="1" customWidth="1"/>
    <col min="3" max="3" width="11.42578125" style="43" customWidth="1"/>
    <col min="4" max="4" width="7.85546875" style="167" bestFit="1" customWidth="1"/>
    <col min="5" max="5" width="8.140625" style="167" bestFit="1" customWidth="1"/>
    <col min="6" max="6" width="41" style="167" bestFit="1" customWidth="1"/>
    <col min="7" max="7" width="19.7109375" style="167" bestFit="1" customWidth="1"/>
    <col min="8" max="8" width="8.140625" style="167" bestFit="1" customWidth="1"/>
    <col min="9" max="9" width="10" style="167" bestFit="1" customWidth="1"/>
    <col min="10" max="10" width="36" style="167" bestFit="1" customWidth="1"/>
    <col min="11" max="12" width="13.85546875" style="167" customWidth="1"/>
    <col min="13" max="16384" width="11.42578125" style="43"/>
  </cols>
  <sheetData>
    <row r="1" spans="1:13" x14ac:dyDescent="0.2">
      <c r="A1" s="163">
        <v>1</v>
      </c>
      <c r="B1" s="163">
        <v>2</v>
      </c>
      <c r="D1" s="163">
        <v>1</v>
      </c>
      <c r="E1" s="163">
        <v>2</v>
      </c>
      <c r="F1" s="163">
        <v>3</v>
      </c>
      <c r="G1" s="163">
        <v>4</v>
      </c>
      <c r="H1" s="163">
        <v>5</v>
      </c>
      <c r="I1" s="163">
        <v>6</v>
      </c>
      <c r="J1" s="163">
        <v>7</v>
      </c>
      <c r="K1" s="163">
        <v>8</v>
      </c>
      <c r="L1" s="163">
        <v>9</v>
      </c>
    </row>
    <row r="2" spans="1:13" s="165" customFormat="1" x14ac:dyDescent="0.2">
      <c r="A2" s="164" t="s">
        <v>21</v>
      </c>
      <c r="B2" s="164" t="s">
        <v>20</v>
      </c>
      <c r="D2" s="164" t="s">
        <v>20</v>
      </c>
      <c r="E2" s="164" t="s">
        <v>21</v>
      </c>
      <c r="F2" s="164" t="s">
        <v>22</v>
      </c>
      <c r="G2" s="164" t="s">
        <v>23</v>
      </c>
      <c r="H2" s="164" t="s">
        <v>24</v>
      </c>
      <c r="I2" s="164" t="s">
        <v>25</v>
      </c>
      <c r="J2" s="164" t="s">
        <v>26</v>
      </c>
      <c r="K2" s="164" t="s">
        <v>27</v>
      </c>
      <c r="L2" s="164" t="s">
        <v>28</v>
      </c>
      <c r="M2" s="166" t="s">
        <v>13834</v>
      </c>
    </row>
    <row r="3" spans="1:13" x14ac:dyDescent="0.2">
      <c r="A3" s="167" t="s">
        <v>605</v>
      </c>
      <c r="B3" s="167" t="s">
        <v>7581</v>
      </c>
      <c r="D3" s="167" t="s">
        <v>7787</v>
      </c>
      <c r="E3" s="167" t="s">
        <v>9741</v>
      </c>
      <c r="F3" s="167" t="s">
        <v>11630</v>
      </c>
      <c r="G3" s="167" t="s">
        <v>11631</v>
      </c>
      <c r="H3" s="167" t="s">
        <v>4</v>
      </c>
      <c r="I3" s="167" t="s">
        <v>13036</v>
      </c>
      <c r="J3" s="167" t="s">
        <v>13037</v>
      </c>
      <c r="K3" s="167">
        <v>22220048</v>
      </c>
      <c r="L3" s="167">
        <v>22220004</v>
      </c>
    </row>
    <row r="4" spans="1:13" x14ac:dyDescent="0.2">
      <c r="A4" s="167" t="s">
        <v>538</v>
      </c>
      <c r="B4" s="167" t="s">
        <v>7582</v>
      </c>
      <c r="D4" s="167" t="s">
        <v>32</v>
      </c>
      <c r="E4" s="167" t="s">
        <v>8630</v>
      </c>
      <c r="F4" s="167" t="s">
        <v>10223</v>
      </c>
      <c r="G4" s="167" t="s">
        <v>11631</v>
      </c>
      <c r="H4" s="167" t="s">
        <v>4</v>
      </c>
      <c r="I4" s="167" t="s">
        <v>13036</v>
      </c>
      <c r="J4" s="167" t="s">
        <v>10224</v>
      </c>
      <c r="K4" s="167">
        <v>22483352</v>
      </c>
      <c r="L4" s="167">
        <v>22579661</v>
      </c>
    </row>
    <row r="5" spans="1:13" x14ac:dyDescent="0.2">
      <c r="A5" s="167" t="s">
        <v>6374</v>
      </c>
      <c r="B5" s="167" t="s">
        <v>7278</v>
      </c>
      <c r="D5" s="167" t="s">
        <v>38</v>
      </c>
      <c r="E5" s="167" t="s">
        <v>39</v>
      </c>
      <c r="F5" s="167" t="s">
        <v>40</v>
      </c>
      <c r="G5" s="167" t="s">
        <v>41</v>
      </c>
      <c r="H5" s="167" t="s">
        <v>4</v>
      </c>
      <c r="I5" s="167" t="s">
        <v>13036</v>
      </c>
      <c r="J5" s="167" t="s">
        <v>12255</v>
      </c>
      <c r="K5" s="167">
        <v>25100207</v>
      </c>
      <c r="L5" s="167">
        <v>25100207</v>
      </c>
      <c r="M5" s="43">
        <v>15</v>
      </c>
    </row>
    <row r="6" spans="1:13" x14ac:dyDescent="0.2">
      <c r="A6" s="167" t="s">
        <v>306</v>
      </c>
      <c r="B6" s="167" t="s">
        <v>305</v>
      </c>
      <c r="D6" s="167" t="s">
        <v>33</v>
      </c>
      <c r="E6" s="167" t="s">
        <v>8698</v>
      </c>
      <c r="F6" s="167" t="s">
        <v>10290</v>
      </c>
      <c r="G6" s="167" t="s">
        <v>41</v>
      </c>
      <c r="H6" s="167" t="s">
        <v>4</v>
      </c>
      <c r="I6" s="167" t="s">
        <v>13036</v>
      </c>
      <c r="J6" s="167" t="s">
        <v>11921</v>
      </c>
      <c r="K6" s="167">
        <v>22705048</v>
      </c>
      <c r="L6" s="167">
        <v>22705048</v>
      </c>
      <c r="M6" s="43">
        <v>19</v>
      </c>
    </row>
    <row r="7" spans="1:13" x14ac:dyDescent="0.2">
      <c r="A7" s="167" t="s">
        <v>288</v>
      </c>
      <c r="B7" s="167" t="s">
        <v>213</v>
      </c>
      <c r="D7" s="167" t="s">
        <v>7535</v>
      </c>
      <c r="E7" s="167" t="s">
        <v>47</v>
      </c>
      <c r="F7" s="167" t="s">
        <v>7595</v>
      </c>
      <c r="G7" s="167" t="s">
        <v>11632</v>
      </c>
      <c r="H7" s="167" t="s">
        <v>3</v>
      </c>
      <c r="I7" s="167" t="s">
        <v>13036</v>
      </c>
      <c r="J7" s="167" t="s">
        <v>12276</v>
      </c>
      <c r="K7" s="167">
        <v>22220084</v>
      </c>
      <c r="L7" s="167">
        <v>22220084</v>
      </c>
    </row>
    <row r="8" spans="1:13" x14ac:dyDescent="0.2">
      <c r="A8" s="167" t="s">
        <v>318</v>
      </c>
      <c r="B8" s="167" t="s">
        <v>7551</v>
      </c>
      <c r="D8" s="167" t="s">
        <v>48</v>
      </c>
      <c r="E8" s="167" t="s">
        <v>49</v>
      </c>
      <c r="F8" s="167" t="s">
        <v>11633</v>
      </c>
      <c r="G8" s="167" t="s">
        <v>11632</v>
      </c>
      <c r="H8" s="167" t="s">
        <v>3</v>
      </c>
      <c r="I8" s="167" t="s">
        <v>13036</v>
      </c>
      <c r="J8" s="167" t="s">
        <v>11760</v>
      </c>
      <c r="K8" s="167">
        <v>22220017</v>
      </c>
      <c r="L8" s="167">
        <v>22220017</v>
      </c>
    </row>
    <row r="9" spans="1:13" x14ac:dyDescent="0.2">
      <c r="A9" s="167" t="s">
        <v>743</v>
      </c>
      <c r="B9" s="167" t="s">
        <v>742</v>
      </c>
      <c r="D9" s="167" t="s">
        <v>52</v>
      </c>
      <c r="E9" s="167" t="s">
        <v>8646</v>
      </c>
      <c r="F9" s="167" t="s">
        <v>10236</v>
      </c>
      <c r="G9" s="167" t="s">
        <v>11632</v>
      </c>
      <c r="H9" s="167" t="s">
        <v>3</v>
      </c>
      <c r="I9" s="167" t="s">
        <v>13036</v>
      </c>
      <c r="J9" s="167" t="s">
        <v>13038</v>
      </c>
      <c r="K9" s="167">
        <v>22583168</v>
      </c>
      <c r="L9" s="167">
        <v>22220117</v>
      </c>
    </row>
    <row r="10" spans="1:13" x14ac:dyDescent="0.2">
      <c r="A10" s="167" t="s">
        <v>292</v>
      </c>
      <c r="B10" s="167" t="s">
        <v>291</v>
      </c>
      <c r="D10" s="167" t="s">
        <v>9848</v>
      </c>
      <c r="E10" s="167" t="s">
        <v>8652</v>
      </c>
      <c r="F10" s="167" t="s">
        <v>11634</v>
      </c>
      <c r="G10" s="167" t="s">
        <v>11632</v>
      </c>
      <c r="H10" s="167" t="s">
        <v>3</v>
      </c>
      <c r="I10" s="167" t="s">
        <v>13036</v>
      </c>
      <c r="J10" s="167" t="s">
        <v>11766</v>
      </c>
      <c r="K10" s="167">
        <v>22335097</v>
      </c>
      <c r="L10" s="167">
        <v>22335097</v>
      </c>
      <c r="M10" s="43">
        <v>19</v>
      </c>
    </row>
    <row r="11" spans="1:13" x14ac:dyDescent="0.2">
      <c r="A11" s="167" t="s">
        <v>229</v>
      </c>
      <c r="B11" s="167" t="s">
        <v>7484</v>
      </c>
      <c r="D11" s="167" t="s">
        <v>7536</v>
      </c>
      <c r="E11" s="167" t="s">
        <v>55</v>
      </c>
      <c r="F11" s="167" t="s">
        <v>56</v>
      </c>
      <c r="G11" s="167" t="s">
        <v>11632</v>
      </c>
      <c r="H11" s="167" t="s">
        <v>3</v>
      </c>
      <c r="I11" s="167" t="s">
        <v>13039</v>
      </c>
      <c r="J11" s="167" t="s">
        <v>12611</v>
      </c>
      <c r="K11" s="167">
        <v>22218179</v>
      </c>
      <c r="L11" s="167">
        <v>22212049</v>
      </c>
    </row>
    <row r="12" spans="1:13" x14ac:dyDescent="0.2">
      <c r="A12" s="167" t="s">
        <v>133</v>
      </c>
      <c r="B12" s="167" t="s">
        <v>132</v>
      </c>
      <c r="D12" s="167" t="s">
        <v>7540</v>
      </c>
      <c r="E12" s="167" t="s">
        <v>58</v>
      </c>
      <c r="F12" s="167" t="s">
        <v>59</v>
      </c>
      <c r="G12" s="167" t="s">
        <v>11631</v>
      </c>
      <c r="H12" s="167" t="s">
        <v>3</v>
      </c>
      <c r="I12" s="167" t="s">
        <v>13039</v>
      </c>
      <c r="J12" s="167" t="s">
        <v>60</v>
      </c>
      <c r="K12" s="167">
        <v>22224264</v>
      </c>
      <c r="L12" s="167">
        <v>22224264</v>
      </c>
    </row>
    <row r="13" spans="1:13" x14ac:dyDescent="0.2">
      <c r="A13" s="167" t="s">
        <v>570</v>
      </c>
      <c r="B13" s="167" t="s">
        <v>569</v>
      </c>
      <c r="D13" s="167" t="s">
        <v>7788</v>
      </c>
      <c r="E13" s="167" t="s">
        <v>8654</v>
      </c>
      <c r="F13" s="167" t="s">
        <v>10244</v>
      </c>
      <c r="G13" s="167" t="s">
        <v>11631</v>
      </c>
      <c r="H13" s="167" t="s">
        <v>3</v>
      </c>
      <c r="I13" s="167" t="s">
        <v>13036</v>
      </c>
      <c r="J13" s="167" t="s">
        <v>12226</v>
      </c>
      <c r="K13" s="167">
        <v>22260693</v>
      </c>
      <c r="L13" s="167">
        <v>22260693</v>
      </c>
    </row>
    <row r="14" spans="1:13" x14ac:dyDescent="0.2">
      <c r="A14" s="167" t="s">
        <v>746</v>
      </c>
      <c r="B14" s="167" t="s">
        <v>745</v>
      </c>
      <c r="D14" s="167" t="s">
        <v>62</v>
      </c>
      <c r="E14" s="167" t="s">
        <v>7596</v>
      </c>
      <c r="F14" s="167" t="s">
        <v>7597</v>
      </c>
      <c r="G14" s="167" t="s">
        <v>11631</v>
      </c>
      <c r="H14" s="167" t="s">
        <v>3</v>
      </c>
      <c r="I14" s="167" t="s">
        <v>13036</v>
      </c>
      <c r="J14" s="167" t="s">
        <v>12256</v>
      </c>
      <c r="K14" s="167">
        <v>22215218</v>
      </c>
      <c r="L14" s="167">
        <v>22229143</v>
      </c>
    </row>
    <row r="15" spans="1:13" x14ac:dyDescent="0.2">
      <c r="A15" s="167" t="s">
        <v>8630</v>
      </c>
      <c r="B15" s="167" t="s">
        <v>32</v>
      </c>
      <c r="D15" s="167" t="s">
        <v>64</v>
      </c>
      <c r="E15" s="167" t="s">
        <v>8650</v>
      </c>
      <c r="F15" s="167" t="s">
        <v>65</v>
      </c>
      <c r="G15" s="167" t="s">
        <v>11631</v>
      </c>
      <c r="H15" s="167" t="s">
        <v>3</v>
      </c>
      <c r="I15" s="167" t="s">
        <v>13036</v>
      </c>
      <c r="J15" s="167" t="s">
        <v>3390</v>
      </c>
      <c r="K15" s="167">
        <v>22581527</v>
      </c>
      <c r="L15" s="167">
        <v>22577775</v>
      </c>
    </row>
    <row r="16" spans="1:13" x14ac:dyDescent="0.2">
      <c r="A16" s="167" t="s">
        <v>5952</v>
      </c>
      <c r="B16" s="167" t="s">
        <v>4934</v>
      </c>
      <c r="D16" s="167" t="s">
        <v>66</v>
      </c>
      <c r="E16" s="167" t="s">
        <v>8638</v>
      </c>
      <c r="F16" s="167" t="s">
        <v>10228</v>
      </c>
      <c r="G16" s="167" t="s">
        <v>11631</v>
      </c>
      <c r="H16" s="167" t="s">
        <v>4</v>
      </c>
      <c r="I16" s="167" t="s">
        <v>13036</v>
      </c>
      <c r="J16" s="167" t="s">
        <v>10229</v>
      </c>
      <c r="K16" s="167">
        <v>22220024</v>
      </c>
      <c r="L16" s="167">
        <v>22220024</v>
      </c>
    </row>
    <row r="17" spans="1:13" x14ac:dyDescent="0.2">
      <c r="A17" s="167" t="s">
        <v>150</v>
      </c>
      <c r="B17" s="167" t="s">
        <v>7531</v>
      </c>
      <c r="D17" s="167" t="s">
        <v>69</v>
      </c>
      <c r="E17" s="167" t="s">
        <v>70</v>
      </c>
      <c r="F17" s="167" t="s">
        <v>71</v>
      </c>
      <c r="G17" s="167" t="s">
        <v>11631</v>
      </c>
      <c r="H17" s="167" t="s">
        <v>4</v>
      </c>
      <c r="I17" s="167" t="s">
        <v>13036</v>
      </c>
      <c r="J17" s="167" t="s">
        <v>12612</v>
      </c>
      <c r="K17" s="167">
        <v>22261586</v>
      </c>
      <c r="L17" s="167">
        <v>22261586</v>
      </c>
    </row>
    <row r="18" spans="1:13" x14ac:dyDescent="0.2">
      <c r="A18" s="167" t="s">
        <v>145</v>
      </c>
      <c r="B18" s="167" t="s">
        <v>7530</v>
      </c>
      <c r="D18" s="167" t="s">
        <v>9849</v>
      </c>
      <c r="E18" s="167" t="s">
        <v>8653</v>
      </c>
      <c r="F18" s="167" t="s">
        <v>10243</v>
      </c>
      <c r="G18" s="167" t="s">
        <v>11631</v>
      </c>
      <c r="H18" s="167" t="s">
        <v>4</v>
      </c>
      <c r="I18" s="167" t="s">
        <v>13036</v>
      </c>
      <c r="J18" s="167" t="s">
        <v>7685</v>
      </c>
      <c r="K18" s="167">
        <v>22220073</v>
      </c>
      <c r="L18" s="167">
        <v>22220073</v>
      </c>
      <c r="M18" s="43">
        <v>18</v>
      </c>
    </row>
    <row r="19" spans="1:13" x14ac:dyDescent="0.2">
      <c r="A19" s="167" t="s">
        <v>8631</v>
      </c>
      <c r="B19" s="167" t="s">
        <v>138</v>
      </c>
      <c r="D19" s="167" t="s">
        <v>7789</v>
      </c>
      <c r="E19" s="167" t="s">
        <v>8639</v>
      </c>
      <c r="F19" s="167" t="s">
        <v>10230</v>
      </c>
      <c r="G19" s="167" t="s">
        <v>11631</v>
      </c>
      <c r="H19" s="167" t="s">
        <v>4</v>
      </c>
      <c r="I19" s="167" t="s">
        <v>13036</v>
      </c>
      <c r="J19" s="167" t="s">
        <v>13040</v>
      </c>
      <c r="K19" s="167">
        <v>22335425</v>
      </c>
      <c r="L19" s="167">
        <v>22569681</v>
      </c>
      <c r="M19" s="43">
        <v>18</v>
      </c>
    </row>
    <row r="20" spans="1:13" x14ac:dyDescent="0.2">
      <c r="A20" s="167" t="s">
        <v>264</v>
      </c>
      <c r="B20" s="167" t="s">
        <v>7543</v>
      </c>
      <c r="D20" s="167" t="s">
        <v>7790</v>
      </c>
      <c r="E20" s="167" t="s">
        <v>8655</v>
      </c>
      <c r="F20" s="167" t="s">
        <v>7602</v>
      </c>
      <c r="G20" s="167" t="s">
        <v>11631</v>
      </c>
      <c r="H20" s="167" t="s">
        <v>3</v>
      </c>
      <c r="I20" s="167" t="s">
        <v>13036</v>
      </c>
      <c r="J20" s="167" t="s">
        <v>12613</v>
      </c>
      <c r="K20" s="167">
        <v>22229212</v>
      </c>
      <c r="L20" s="167">
        <v>22229212</v>
      </c>
    </row>
    <row r="21" spans="1:13" x14ac:dyDescent="0.2">
      <c r="A21" s="167" t="s">
        <v>575</v>
      </c>
      <c r="B21" s="167" t="s">
        <v>37</v>
      </c>
      <c r="D21" s="167" t="s">
        <v>7791</v>
      </c>
      <c r="E21" s="167" t="s">
        <v>8905</v>
      </c>
      <c r="F21" s="167" t="s">
        <v>10472</v>
      </c>
      <c r="G21" s="167" t="s">
        <v>73</v>
      </c>
      <c r="H21" s="167" t="s">
        <v>13</v>
      </c>
      <c r="I21" s="167" t="s">
        <v>13036</v>
      </c>
      <c r="J21" s="167" t="s">
        <v>11761</v>
      </c>
      <c r="K21" s="167">
        <v>88324669</v>
      </c>
      <c r="L21" s="167">
        <v>0</v>
      </c>
    </row>
    <row r="22" spans="1:13" x14ac:dyDescent="0.2">
      <c r="A22" s="167" t="s">
        <v>4670</v>
      </c>
      <c r="B22" s="167" t="s">
        <v>4638</v>
      </c>
      <c r="D22" s="167" t="s">
        <v>10037</v>
      </c>
      <c r="E22" s="167" t="s">
        <v>9556</v>
      </c>
      <c r="F22" s="167" t="s">
        <v>11060</v>
      </c>
      <c r="G22" s="167" t="s">
        <v>11635</v>
      </c>
      <c r="H22" s="167" t="s">
        <v>10</v>
      </c>
      <c r="I22" s="167" t="s">
        <v>13036</v>
      </c>
      <c r="J22" s="167" t="s">
        <v>11061</v>
      </c>
      <c r="K22" s="167">
        <v>27971622</v>
      </c>
      <c r="L22" s="167">
        <v>0</v>
      </c>
    </row>
    <row r="23" spans="1:13" x14ac:dyDescent="0.2">
      <c r="A23" s="167" t="s">
        <v>296</v>
      </c>
      <c r="B23" s="167" t="s">
        <v>239</v>
      </c>
      <c r="D23" s="167" t="s">
        <v>7792</v>
      </c>
      <c r="E23" s="167" t="s">
        <v>8634</v>
      </c>
      <c r="F23" s="167" t="s">
        <v>78</v>
      </c>
      <c r="G23" s="167" t="s">
        <v>11631</v>
      </c>
      <c r="H23" s="167" t="s">
        <v>6</v>
      </c>
      <c r="I23" s="167" t="s">
        <v>13036</v>
      </c>
      <c r="J23" s="167" t="s">
        <v>12614</v>
      </c>
      <c r="K23" s="167">
        <v>22720051</v>
      </c>
      <c r="L23" s="167">
        <v>22720595</v>
      </c>
      <c r="M23" s="43">
        <v>11</v>
      </c>
    </row>
    <row r="24" spans="1:13" x14ac:dyDescent="0.2">
      <c r="A24" s="167" t="s">
        <v>8632</v>
      </c>
      <c r="B24" s="167" t="s">
        <v>7798</v>
      </c>
      <c r="D24" s="167" t="s">
        <v>80</v>
      </c>
      <c r="E24" s="167" t="s">
        <v>81</v>
      </c>
      <c r="F24" s="167" t="s">
        <v>7975</v>
      </c>
      <c r="G24" s="167" t="s">
        <v>11631</v>
      </c>
      <c r="H24" s="167" t="s">
        <v>5</v>
      </c>
      <c r="I24" s="167" t="s">
        <v>13036</v>
      </c>
      <c r="J24" s="167" t="s">
        <v>12258</v>
      </c>
      <c r="K24" s="167">
        <v>22269446</v>
      </c>
      <c r="L24" s="167">
        <v>22269446</v>
      </c>
    </row>
    <row r="25" spans="1:13" x14ac:dyDescent="0.2">
      <c r="A25" s="167" t="s">
        <v>310</v>
      </c>
      <c r="B25" s="167" t="s">
        <v>249</v>
      </c>
      <c r="D25" s="167" t="s">
        <v>7095</v>
      </c>
      <c r="E25" s="167" t="s">
        <v>83</v>
      </c>
      <c r="F25" s="167" t="s">
        <v>7096</v>
      </c>
      <c r="G25" s="167" t="s">
        <v>11631</v>
      </c>
      <c r="H25" s="167" t="s">
        <v>6</v>
      </c>
      <c r="I25" s="167" t="s">
        <v>13036</v>
      </c>
      <c r="J25" s="167" t="s">
        <v>12259</v>
      </c>
      <c r="K25" s="167">
        <v>22711617</v>
      </c>
      <c r="L25" s="167">
        <v>22711617</v>
      </c>
    </row>
    <row r="26" spans="1:13" x14ac:dyDescent="0.2">
      <c r="A26" s="167" t="s">
        <v>182</v>
      </c>
      <c r="B26" s="167" t="s">
        <v>181</v>
      </c>
      <c r="D26" s="167" t="s">
        <v>9850</v>
      </c>
      <c r="E26" s="167" t="s">
        <v>8658</v>
      </c>
      <c r="F26" s="167" t="s">
        <v>10247</v>
      </c>
      <c r="G26" s="167" t="s">
        <v>11631</v>
      </c>
      <c r="H26" s="167" t="s">
        <v>5</v>
      </c>
      <c r="I26" s="167" t="s">
        <v>13036</v>
      </c>
      <c r="J26" s="167" t="s">
        <v>12260</v>
      </c>
      <c r="K26" s="167">
        <v>22260215</v>
      </c>
      <c r="L26" s="167">
        <v>22260215</v>
      </c>
    </row>
    <row r="27" spans="1:13" x14ac:dyDescent="0.2">
      <c r="A27" s="167" t="s">
        <v>233</v>
      </c>
      <c r="B27" s="167" t="s">
        <v>7546</v>
      </c>
      <c r="D27" s="167" t="s">
        <v>7024</v>
      </c>
      <c r="E27" s="167" t="s">
        <v>85</v>
      </c>
      <c r="F27" s="167" t="s">
        <v>86</v>
      </c>
      <c r="G27" s="167" t="s">
        <v>11631</v>
      </c>
      <c r="H27" s="167" t="s">
        <v>6</v>
      </c>
      <c r="I27" s="167" t="s">
        <v>13036</v>
      </c>
      <c r="J27" s="167" t="s">
        <v>12615</v>
      </c>
      <c r="K27" s="167">
        <v>22710280</v>
      </c>
      <c r="L27" s="167">
        <v>22710280</v>
      </c>
    </row>
    <row r="28" spans="1:13" x14ac:dyDescent="0.2">
      <c r="A28" s="167" t="s">
        <v>8633</v>
      </c>
      <c r="B28" s="167" t="s">
        <v>7804</v>
      </c>
      <c r="D28" s="167" t="s">
        <v>7794</v>
      </c>
      <c r="E28" s="167" t="s">
        <v>8663</v>
      </c>
      <c r="F28" s="167" t="s">
        <v>10253</v>
      </c>
      <c r="G28" s="167" t="s">
        <v>11631</v>
      </c>
      <c r="H28" s="167" t="s">
        <v>5</v>
      </c>
      <c r="I28" s="167" t="s">
        <v>13036</v>
      </c>
      <c r="J28" s="167" t="s">
        <v>8110</v>
      </c>
      <c r="K28" s="167">
        <v>22253316</v>
      </c>
      <c r="L28" s="167">
        <v>22255865</v>
      </c>
    </row>
    <row r="29" spans="1:13" x14ac:dyDescent="0.2">
      <c r="A29" s="167" t="s">
        <v>120</v>
      </c>
      <c r="B29" s="167" t="s">
        <v>119</v>
      </c>
      <c r="D29" s="167" t="s">
        <v>7795</v>
      </c>
      <c r="E29" s="167" t="s">
        <v>8665</v>
      </c>
      <c r="F29" s="167" t="s">
        <v>7797</v>
      </c>
      <c r="G29" s="167" t="s">
        <v>11631</v>
      </c>
      <c r="H29" s="167" t="s">
        <v>6</v>
      </c>
      <c r="I29" s="167" t="s">
        <v>13036</v>
      </c>
      <c r="J29" s="167" t="s">
        <v>12616</v>
      </c>
      <c r="K29" s="167">
        <v>22736373</v>
      </c>
      <c r="L29" s="167">
        <v>22736380</v>
      </c>
    </row>
    <row r="30" spans="1:13" x14ac:dyDescent="0.2">
      <c r="A30" s="167" t="s">
        <v>6052</v>
      </c>
      <c r="B30" s="167" t="s">
        <v>6981</v>
      </c>
      <c r="D30" s="167" t="s">
        <v>7545</v>
      </c>
      <c r="E30" s="167" t="s">
        <v>90</v>
      </c>
      <c r="F30" s="167" t="s">
        <v>91</v>
      </c>
      <c r="G30" s="167" t="s">
        <v>11631</v>
      </c>
      <c r="H30" s="167" t="s">
        <v>6</v>
      </c>
      <c r="I30" s="167" t="s">
        <v>13036</v>
      </c>
      <c r="J30" s="167" t="s">
        <v>7594</v>
      </c>
      <c r="K30" s="167">
        <v>22765326</v>
      </c>
      <c r="L30" s="167">
        <v>22766402</v>
      </c>
      <c r="M30" s="43">
        <v>39</v>
      </c>
    </row>
    <row r="31" spans="1:13" x14ac:dyDescent="0.2">
      <c r="A31" s="167" t="s">
        <v>47</v>
      </c>
      <c r="B31" s="167" t="s">
        <v>7535</v>
      </c>
      <c r="D31" s="167" t="s">
        <v>7533</v>
      </c>
      <c r="E31" s="167" t="s">
        <v>93</v>
      </c>
      <c r="F31" s="167" t="s">
        <v>94</v>
      </c>
      <c r="G31" s="167" t="s">
        <v>11631</v>
      </c>
      <c r="H31" s="167" t="s">
        <v>6</v>
      </c>
      <c r="I31" s="167" t="s">
        <v>13036</v>
      </c>
      <c r="J31" s="167" t="s">
        <v>7976</v>
      </c>
      <c r="K31" s="167">
        <v>22737439</v>
      </c>
      <c r="L31" s="167">
        <v>0</v>
      </c>
      <c r="M31" s="43">
        <v>17</v>
      </c>
    </row>
    <row r="32" spans="1:13" x14ac:dyDescent="0.2">
      <c r="A32" s="167" t="s">
        <v>8634</v>
      </c>
      <c r="B32" s="167" t="s">
        <v>7792</v>
      </c>
      <c r="D32" s="167" t="s">
        <v>7538</v>
      </c>
      <c r="E32" s="167" t="s">
        <v>97</v>
      </c>
      <c r="F32" s="167" t="s">
        <v>98</v>
      </c>
      <c r="G32" s="167" t="s">
        <v>11631</v>
      </c>
      <c r="H32" s="167" t="s">
        <v>6</v>
      </c>
      <c r="I32" s="167" t="s">
        <v>13036</v>
      </c>
      <c r="J32" s="167" t="s">
        <v>99</v>
      </c>
      <c r="K32" s="167">
        <v>22767246</v>
      </c>
      <c r="L32" s="167">
        <v>22767246</v>
      </c>
    </row>
    <row r="33" spans="1:13" x14ac:dyDescent="0.2">
      <c r="A33" s="167" t="s">
        <v>156</v>
      </c>
      <c r="B33" s="167" t="s">
        <v>7025</v>
      </c>
      <c r="D33" s="167" t="s">
        <v>102</v>
      </c>
      <c r="E33" s="167" t="s">
        <v>103</v>
      </c>
      <c r="F33" s="167" t="s">
        <v>104</v>
      </c>
      <c r="G33" s="167" t="s">
        <v>11631</v>
      </c>
      <c r="H33" s="167" t="s">
        <v>5</v>
      </c>
      <c r="I33" s="167" t="s">
        <v>13036</v>
      </c>
      <c r="J33" s="167" t="s">
        <v>13041</v>
      </c>
      <c r="K33" s="167">
        <v>22869219</v>
      </c>
      <c r="L33" s="167">
        <v>22869219</v>
      </c>
    </row>
    <row r="34" spans="1:13" x14ac:dyDescent="0.2">
      <c r="A34" s="167" t="s">
        <v>137</v>
      </c>
      <c r="B34" s="167" t="s">
        <v>7549</v>
      </c>
      <c r="D34" s="167" t="s">
        <v>106</v>
      </c>
      <c r="E34" s="167" t="s">
        <v>107</v>
      </c>
      <c r="F34" s="167" t="s">
        <v>108</v>
      </c>
      <c r="G34" s="167" t="s">
        <v>11631</v>
      </c>
      <c r="H34" s="167" t="s">
        <v>6</v>
      </c>
      <c r="I34" s="167" t="s">
        <v>13036</v>
      </c>
      <c r="J34" s="167" t="s">
        <v>13042</v>
      </c>
      <c r="K34" s="167">
        <v>22736112</v>
      </c>
      <c r="L34" s="167">
        <v>22736112</v>
      </c>
    </row>
    <row r="35" spans="1:13" x14ac:dyDescent="0.2">
      <c r="A35" s="167" t="s">
        <v>3848</v>
      </c>
      <c r="B35" s="167" t="s">
        <v>3847</v>
      </c>
      <c r="D35" s="167" t="s">
        <v>110</v>
      </c>
      <c r="E35" s="167" t="s">
        <v>111</v>
      </c>
      <c r="F35" s="167" t="s">
        <v>112</v>
      </c>
      <c r="G35" s="167" t="s">
        <v>11631</v>
      </c>
      <c r="H35" s="167" t="s">
        <v>6</v>
      </c>
      <c r="I35" s="167" t="s">
        <v>13036</v>
      </c>
      <c r="J35" s="167" t="s">
        <v>7977</v>
      </c>
      <c r="K35" s="167">
        <v>22724151</v>
      </c>
      <c r="L35" s="167">
        <v>22724151</v>
      </c>
    </row>
    <row r="36" spans="1:13" x14ac:dyDescent="0.2">
      <c r="A36" s="167" t="s">
        <v>8635</v>
      </c>
      <c r="B36" s="167" t="s">
        <v>551</v>
      </c>
      <c r="D36" s="167" t="s">
        <v>92</v>
      </c>
      <c r="E36" s="167" t="s">
        <v>114</v>
      </c>
      <c r="F36" s="167" t="s">
        <v>115</v>
      </c>
      <c r="G36" s="167" t="s">
        <v>116</v>
      </c>
      <c r="H36" s="167" t="s">
        <v>5</v>
      </c>
      <c r="I36" s="167" t="s">
        <v>13036</v>
      </c>
      <c r="J36" s="167" t="s">
        <v>12617</v>
      </c>
      <c r="K36" s="167">
        <v>62502136</v>
      </c>
      <c r="L36" s="167">
        <v>0</v>
      </c>
    </row>
    <row r="37" spans="1:13" x14ac:dyDescent="0.2">
      <c r="A37" s="167" t="s">
        <v>209</v>
      </c>
      <c r="B37" s="167" t="s">
        <v>7563</v>
      </c>
      <c r="D37" s="167" t="s">
        <v>119</v>
      </c>
      <c r="E37" s="167" t="s">
        <v>120</v>
      </c>
      <c r="F37" s="167" t="s">
        <v>121</v>
      </c>
      <c r="G37" s="167" t="s">
        <v>11632</v>
      </c>
      <c r="H37" s="167" t="s">
        <v>7</v>
      </c>
      <c r="I37" s="167" t="s">
        <v>13036</v>
      </c>
      <c r="J37" s="167" t="s">
        <v>13043</v>
      </c>
      <c r="K37" s="167">
        <v>22908554</v>
      </c>
      <c r="L37" s="167">
        <v>22908554</v>
      </c>
    </row>
    <row r="38" spans="1:13" x14ac:dyDescent="0.2">
      <c r="A38" s="167" t="s">
        <v>8636</v>
      </c>
      <c r="B38" s="167" t="s">
        <v>814</v>
      </c>
      <c r="D38" s="167" t="s">
        <v>123</v>
      </c>
      <c r="E38" s="167" t="s">
        <v>124</v>
      </c>
      <c r="F38" s="167" t="s">
        <v>11636</v>
      </c>
      <c r="G38" s="167" t="s">
        <v>11632</v>
      </c>
      <c r="H38" s="167" t="s">
        <v>7</v>
      </c>
      <c r="I38" s="167" t="s">
        <v>13036</v>
      </c>
      <c r="J38" s="167" t="s">
        <v>11762</v>
      </c>
      <c r="K38" s="167">
        <v>22350147</v>
      </c>
      <c r="L38" s="167">
        <v>22350147</v>
      </c>
    </row>
    <row r="39" spans="1:13" x14ac:dyDescent="0.2">
      <c r="A39" s="167" t="s">
        <v>8637</v>
      </c>
      <c r="B39" s="167" t="s">
        <v>193</v>
      </c>
      <c r="D39" s="167" t="s">
        <v>7796</v>
      </c>
      <c r="E39" s="167" t="s">
        <v>8372</v>
      </c>
      <c r="F39" s="167" t="s">
        <v>127</v>
      </c>
      <c r="G39" s="167" t="s">
        <v>116</v>
      </c>
      <c r="H39" s="167" t="s">
        <v>13</v>
      </c>
      <c r="I39" s="167" t="s">
        <v>13036</v>
      </c>
      <c r="J39" s="167" t="s">
        <v>11763</v>
      </c>
      <c r="K39" s="167">
        <v>86767032</v>
      </c>
      <c r="L39" s="167">
        <v>0</v>
      </c>
    </row>
    <row r="40" spans="1:13" x14ac:dyDescent="0.2">
      <c r="A40" s="167" t="s">
        <v>337</v>
      </c>
      <c r="B40" s="167" t="s">
        <v>258</v>
      </c>
      <c r="D40" s="167" t="s">
        <v>100</v>
      </c>
      <c r="E40" s="167" t="s">
        <v>129</v>
      </c>
      <c r="F40" s="167" t="s">
        <v>130</v>
      </c>
      <c r="G40" s="167" t="s">
        <v>11632</v>
      </c>
      <c r="H40" s="167" t="s">
        <v>7</v>
      </c>
      <c r="I40" s="167" t="s">
        <v>13036</v>
      </c>
      <c r="J40" s="167" t="s">
        <v>8396</v>
      </c>
      <c r="K40" s="167">
        <v>22910814</v>
      </c>
      <c r="L40" s="167">
        <v>22917914</v>
      </c>
    </row>
    <row r="41" spans="1:13" x14ac:dyDescent="0.2">
      <c r="A41" s="167" t="s">
        <v>8638</v>
      </c>
      <c r="B41" s="167" t="s">
        <v>66</v>
      </c>
      <c r="D41" s="167" t="s">
        <v>132</v>
      </c>
      <c r="E41" s="167" t="s">
        <v>133</v>
      </c>
      <c r="F41" s="167" t="s">
        <v>134</v>
      </c>
      <c r="G41" s="167" t="s">
        <v>11637</v>
      </c>
      <c r="H41" s="167" t="s">
        <v>6</v>
      </c>
      <c r="I41" s="167" t="s">
        <v>13036</v>
      </c>
      <c r="J41" s="167" t="s">
        <v>6684</v>
      </c>
      <c r="K41" s="167">
        <v>22235394</v>
      </c>
      <c r="L41" s="167">
        <v>22235394</v>
      </c>
    </row>
    <row r="42" spans="1:13" x14ac:dyDescent="0.2">
      <c r="A42" s="167" t="s">
        <v>554</v>
      </c>
      <c r="B42" s="167" t="s">
        <v>7527</v>
      </c>
      <c r="D42" s="167" t="s">
        <v>7549</v>
      </c>
      <c r="E42" s="167" t="s">
        <v>137</v>
      </c>
      <c r="F42" s="167" t="s">
        <v>1455</v>
      </c>
      <c r="G42" s="167" t="s">
        <v>11632</v>
      </c>
      <c r="H42" s="167" t="s">
        <v>7</v>
      </c>
      <c r="I42" s="167" t="s">
        <v>13036</v>
      </c>
      <c r="J42" s="167" t="s">
        <v>13044</v>
      </c>
      <c r="K42" s="167">
        <v>22908782</v>
      </c>
      <c r="L42" s="167">
        <v>22908782</v>
      </c>
    </row>
    <row r="43" spans="1:13" x14ac:dyDescent="0.2">
      <c r="A43" s="167" t="s">
        <v>542</v>
      </c>
      <c r="B43" s="167" t="s">
        <v>7537</v>
      </c>
      <c r="D43" s="167" t="s">
        <v>105</v>
      </c>
      <c r="E43" s="167" t="s">
        <v>140</v>
      </c>
      <c r="F43" s="167" t="s">
        <v>141</v>
      </c>
      <c r="G43" s="167" t="s">
        <v>11632</v>
      </c>
      <c r="H43" s="167" t="s">
        <v>7</v>
      </c>
      <c r="I43" s="167" t="s">
        <v>13036</v>
      </c>
      <c r="J43" s="167" t="s">
        <v>11764</v>
      </c>
      <c r="K43" s="167">
        <v>22213645</v>
      </c>
      <c r="L43" s="167">
        <v>22213645</v>
      </c>
    </row>
    <row r="44" spans="1:13" x14ac:dyDescent="0.2">
      <c r="A44" s="167" t="s">
        <v>8639</v>
      </c>
      <c r="B44" s="167" t="s">
        <v>7789</v>
      </c>
      <c r="D44" s="167" t="s">
        <v>7530</v>
      </c>
      <c r="E44" s="167" t="s">
        <v>145</v>
      </c>
      <c r="F44" s="167" t="s">
        <v>146</v>
      </c>
      <c r="G44" s="167" t="s">
        <v>11637</v>
      </c>
      <c r="H44" s="167" t="s">
        <v>6</v>
      </c>
      <c r="I44" s="167" t="s">
        <v>13036</v>
      </c>
      <c r="J44" s="167" t="s">
        <v>7978</v>
      </c>
      <c r="K44" s="167">
        <v>22971378</v>
      </c>
      <c r="L44" s="167">
        <v>22914034</v>
      </c>
    </row>
    <row r="45" spans="1:13" x14ac:dyDescent="0.2">
      <c r="A45" s="167" t="s">
        <v>579</v>
      </c>
      <c r="B45" s="167" t="s">
        <v>578</v>
      </c>
      <c r="D45" s="167" t="s">
        <v>7531</v>
      </c>
      <c r="E45" s="167" t="s">
        <v>150</v>
      </c>
      <c r="F45" s="167" t="s">
        <v>151</v>
      </c>
      <c r="G45" s="167" t="s">
        <v>11632</v>
      </c>
      <c r="H45" s="167" t="s">
        <v>7</v>
      </c>
      <c r="I45" s="167" t="s">
        <v>13036</v>
      </c>
      <c r="J45" s="167" t="s">
        <v>7646</v>
      </c>
      <c r="K45" s="167">
        <v>25202356</v>
      </c>
      <c r="L45" s="167">
        <v>0</v>
      </c>
    </row>
    <row r="46" spans="1:13" x14ac:dyDescent="0.2">
      <c r="A46" s="167" t="s">
        <v>107</v>
      </c>
      <c r="B46" s="167" t="s">
        <v>106</v>
      </c>
      <c r="D46" s="167" t="s">
        <v>7532</v>
      </c>
      <c r="E46" s="167" t="s">
        <v>153</v>
      </c>
      <c r="F46" s="167" t="s">
        <v>11638</v>
      </c>
      <c r="G46" s="167" t="s">
        <v>11637</v>
      </c>
      <c r="H46" s="167" t="s">
        <v>6</v>
      </c>
      <c r="I46" s="167" t="s">
        <v>13036</v>
      </c>
      <c r="J46" s="167" t="s">
        <v>8404</v>
      </c>
      <c r="K46" s="167">
        <v>22352071</v>
      </c>
      <c r="L46" s="167">
        <v>22410104</v>
      </c>
    </row>
    <row r="47" spans="1:13" x14ac:dyDescent="0.2">
      <c r="A47" s="167" t="s">
        <v>331</v>
      </c>
      <c r="B47" s="167" t="s">
        <v>262</v>
      </c>
      <c r="D47" s="167" t="s">
        <v>7798</v>
      </c>
      <c r="E47" s="167" t="s">
        <v>8632</v>
      </c>
      <c r="F47" s="167" t="s">
        <v>10226</v>
      </c>
      <c r="G47" s="167" t="s">
        <v>11637</v>
      </c>
      <c r="H47" s="167" t="s">
        <v>6</v>
      </c>
      <c r="I47" s="167" t="s">
        <v>13036</v>
      </c>
      <c r="J47" s="167" t="s">
        <v>7988</v>
      </c>
      <c r="K47" s="167">
        <v>22219270</v>
      </c>
      <c r="L47" s="167">
        <v>22569467</v>
      </c>
      <c r="M47" s="43">
        <v>38</v>
      </c>
    </row>
    <row r="48" spans="1:13" x14ac:dyDescent="0.2">
      <c r="A48" s="167" t="s">
        <v>8640</v>
      </c>
      <c r="B48" s="167" t="s">
        <v>555</v>
      </c>
      <c r="D48" s="167" t="s">
        <v>7025</v>
      </c>
      <c r="E48" s="167" t="s">
        <v>156</v>
      </c>
      <c r="F48" s="167" t="s">
        <v>157</v>
      </c>
      <c r="G48" s="167" t="s">
        <v>11632</v>
      </c>
      <c r="H48" s="167" t="s">
        <v>7</v>
      </c>
      <c r="I48" s="167" t="s">
        <v>13036</v>
      </c>
      <c r="J48" s="167" t="s">
        <v>7979</v>
      </c>
      <c r="K48" s="167">
        <v>22228381</v>
      </c>
      <c r="L48" s="167">
        <v>22228381</v>
      </c>
    </row>
    <row r="49" spans="1:13" x14ac:dyDescent="0.2">
      <c r="A49" s="167" t="s">
        <v>8641</v>
      </c>
      <c r="B49" s="167" t="s">
        <v>53</v>
      </c>
      <c r="D49" s="167" t="s">
        <v>7799</v>
      </c>
      <c r="E49" s="167" t="s">
        <v>8647</v>
      </c>
      <c r="F49" s="167" t="s">
        <v>10237</v>
      </c>
      <c r="G49" s="167" t="s">
        <v>11637</v>
      </c>
      <c r="H49" s="167" t="s">
        <v>6</v>
      </c>
      <c r="I49" s="167" t="s">
        <v>13036</v>
      </c>
      <c r="J49" s="167" t="s">
        <v>10238</v>
      </c>
      <c r="K49" s="167">
        <v>22350146</v>
      </c>
      <c r="L49" s="167">
        <v>22350146</v>
      </c>
    </row>
    <row r="50" spans="1:13" x14ac:dyDescent="0.2">
      <c r="A50" s="167" t="s">
        <v>4707</v>
      </c>
      <c r="B50" s="167" t="s">
        <v>4490</v>
      </c>
      <c r="D50" s="167" t="s">
        <v>7800</v>
      </c>
      <c r="E50" s="167" t="s">
        <v>8666</v>
      </c>
      <c r="F50" s="167" t="s">
        <v>161</v>
      </c>
      <c r="G50" s="167" t="s">
        <v>11637</v>
      </c>
      <c r="H50" s="167" t="s">
        <v>6</v>
      </c>
      <c r="I50" s="167" t="s">
        <v>13036</v>
      </c>
      <c r="J50" s="167" t="s">
        <v>11775</v>
      </c>
      <c r="K50" s="167">
        <v>22353582</v>
      </c>
      <c r="L50" s="167">
        <v>22353582</v>
      </c>
    </row>
    <row r="51" spans="1:13" x14ac:dyDescent="0.2">
      <c r="A51" s="167" t="s">
        <v>284</v>
      </c>
      <c r="B51" s="167" t="s">
        <v>283</v>
      </c>
      <c r="D51" s="167" t="s">
        <v>7801</v>
      </c>
      <c r="E51" s="167" t="s">
        <v>9423</v>
      </c>
      <c r="F51" s="167" t="s">
        <v>162</v>
      </c>
      <c r="G51" s="167" t="s">
        <v>116</v>
      </c>
      <c r="H51" s="167" t="s">
        <v>19</v>
      </c>
      <c r="I51" s="167" t="s">
        <v>13036</v>
      </c>
      <c r="J51" s="167" t="s">
        <v>11401</v>
      </c>
      <c r="K51" s="167">
        <v>0</v>
      </c>
      <c r="L51" s="167">
        <v>0</v>
      </c>
    </row>
    <row r="52" spans="1:13" x14ac:dyDescent="0.2">
      <c r="A52" s="167" t="s">
        <v>6178</v>
      </c>
      <c r="B52" s="167" t="s">
        <v>6935</v>
      </c>
      <c r="D52" s="167" t="s">
        <v>6556</v>
      </c>
      <c r="E52" s="167" t="s">
        <v>164</v>
      </c>
      <c r="F52" s="167" t="s">
        <v>165</v>
      </c>
      <c r="G52" s="167" t="s">
        <v>11632</v>
      </c>
      <c r="H52" s="167" t="s">
        <v>3</v>
      </c>
      <c r="I52" s="167" t="s">
        <v>13036</v>
      </c>
      <c r="J52" s="167" t="s">
        <v>12261</v>
      </c>
      <c r="K52" s="167">
        <v>22323857</v>
      </c>
      <c r="L52" s="167">
        <v>22323857</v>
      </c>
    </row>
    <row r="53" spans="1:13" x14ac:dyDescent="0.2">
      <c r="A53" s="167" t="s">
        <v>6209</v>
      </c>
      <c r="B53" s="167" t="s">
        <v>6984</v>
      </c>
      <c r="D53" s="167" t="s">
        <v>6557</v>
      </c>
      <c r="E53" s="167" t="s">
        <v>167</v>
      </c>
      <c r="F53" s="167" t="s">
        <v>168</v>
      </c>
      <c r="G53" s="167" t="s">
        <v>169</v>
      </c>
      <c r="H53" s="167" t="s">
        <v>10</v>
      </c>
      <c r="I53" s="167" t="s">
        <v>13036</v>
      </c>
      <c r="J53" s="167" t="s">
        <v>13045</v>
      </c>
      <c r="K53" s="167">
        <v>22064258</v>
      </c>
      <c r="L53" s="167">
        <v>24702822</v>
      </c>
    </row>
    <row r="54" spans="1:13" x14ac:dyDescent="0.2">
      <c r="A54" s="167" t="s">
        <v>8642</v>
      </c>
      <c r="B54" s="167" t="s">
        <v>51</v>
      </c>
      <c r="D54" s="167" t="s">
        <v>7802</v>
      </c>
      <c r="E54" s="167" t="s">
        <v>8962</v>
      </c>
      <c r="F54" s="167" t="s">
        <v>172</v>
      </c>
      <c r="G54" s="167" t="s">
        <v>169</v>
      </c>
      <c r="H54" s="167" t="s">
        <v>9</v>
      </c>
      <c r="I54" s="167" t="s">
        <v>13036</v>
      </c>
      <c r="J54" s="167" t="s">
        <v>11211</v>
      </c>
      <c r="K54" s="167">
        <v>41051054</v>
      </c>
      <c r="L54" s="167">
        <v>24621628</v>
      </c>
    </row>
    <row r="55" spans="1:13" x14ac:dyDescent="0.2">
      <c r="A55" s="167" t="s">
        <v>8643</v>
      </c>
      <c r="B55" s="167" t="s">
        <v>611</v>
      </c>
      <c r="D55" s="167" t="s">
        <v>174</v>
      </c>
      <c r="E55" s="167" t="s">
        <v>9784</v>
      </c>
      <c r="F55" s="167" t="s">
        <v>3310</v>
      </c>
      <c r="G55" s="167" t="s">
        <v>11639</v>
      </c>
      <c r="H55" s="167" t="s">
        <v>5</v>
      </c>
      <c r="I55" s="167" t="s">
        <v>13036</v>
      </c>
      <c r="J55" s="167" t="s">
        <v>12565</v>
      </c>
      <c r="K55" s="167">
        <v>87054388</v>
      </c>
      <c r="L55" s="167">
        <v>0</v>
      </c>
    </row>
    <row r="56" spans="1:13" x14ac:dyDescent="0.2">
      <c r="A56" s="167" t="s">
        <v>6091</v>
      </c>
      <c r="B56" s="167" t="s">
        <v>6920</v>
      </c>
      <c r="D56" s="167" t="s">
        <v>152</v>
      </c>
      <c r="E56" s="167" t="s">
        <v>176</v>
      </c>
      <c r="F56" s="167" t="s">
        <v>177</v>
      </c>
      <c r="G56" s="167" t="s">
        <v>169</v>
      </c>
      <c r="H56" s="167" t="s">
        <v>5</v>
      </c>
      <c r="I56" s="167" t="s">
        <v>13036</v>
      </c>
      <c r="J56" s="167" t="s">
        <v>11522</v>
      </c>
      <c r="K56" s="167">
        <v>24701333</v>
      </c>
      <c r="L56" s="167">
        <v>24701333</v>
      </c>
    </row>
    <row r="57" spans="1:13" x14ac:dyDescent="0.2">
      <c r="A57" s="167" t="s">
        <v>8644</v>
      </c>
      <c r="B57" s="167" t="s">
        <v>267</v>
      </c>
      <c r="D57" s="167" t="s">
        <v>148</v>
      </c>
      <c r="E57" s="167" t="s">
        <v>9663</v>
      </c>
      <c r="F57" s="167" t="s">
        <v>11170</v>
      </c>
      <c r="G57" s="167" t="s">
        <v>169</v>
      </c>
      <c r="H57" s="167" t="s">
        <v>9</v>
      </c>
      <c r="I57" s="167" t="s">
        <v>13036</v>
      </c>
      <c r="J57" s="167" t="s">
        <v>13046</v>
      </c>
      <c r="K57" s="167">
        <v>41051074</v>
      </c>
      <c r="L57" s="167">
        <v>24021628</v>
      </c>
    </row>
    <row r="58" spans="1:13" x14ac:dyDescent="0.2">
      <c r="A58" s="167" t="s">
        <v>8645</v>
      </c>
      <c r="B58" s="167" t="s">
        <v>7805</v>
      </c>
      <c r="D58" s="167" t="s">
        <v>181</v>
      </c>
      <c r="E58" s="167" t="s">
        <v>182</v>
      </c>
      <c r="F58" s="167" t="s">
        <v>183</v>
      </c>
      <c r="G58" s="167" t="s">
        <v>11632</v>
      </c>
      <c r="H58" s="167" t="s">
        <v>4</v>
      </c>
      <c r="I58" s="167" t="s">
        <v>13036</v>
      </c>
      <c r="J58" s="167" t="s">
        <v>8496</v>
      </c>
      <c r="K58" s="167">
        <v>22967645</v>
      </c>
      <c r="L58" s="167">
        <v>22967645</v>
      </c>
    </row>
    <row r="59" spans="1:13" x14ac:dyDescent="0.2">
      <c r="A59" s="167" t="s">
        <v>545</v>
      </c>
      <c r="B59" s="167" t="s">
        <v>544</v>
      </c>
      <c r="D59" s="167" t="s">
        <v>125</v>
      </c>
      <c r="E59" s="167" t="s">
        <v>186</v>
      </c>
      <c r="F59" s="167" t="s">
        <v>187</v>
      </c>
      <c r="G59" s="167" t="s">
        <v>188</v>
      </c>
      <c r="H59" s="167" t="s">
        <v>13</v>
      </c>
      <c r="I59" s="167" t="s">
        <v>13036</v>
      </c>
      <c r="J59" s="167" t="s">
        <v>13047</v>
      </c>
      <c r="K59" s="167">
        <v>0</v>
      </c>
      <c r="L59" s="167">
        <v>0</v>
      </c>
    </row>
    <row r="60" spans="1:13" x14ac:dyDescent="0.2">
      <c r="A60" s="167" t="s">
        <v>49</v>
      </c>
      <c r="B60" s="167" t="s">
        <v>48</v>
      </c>
      <c r="D60" s="167" t="s">
        <v>138</v>
      </c>
      <c r="E60" s="167" t="s">
        <v>8631</v>
      </c>
      <c r="F60" s="167" t="s">
        <v>10225</v>
      </c>
      <c r="G60" s="167" t="s">
        <v>11632</v>
      </c>
      <c r="H60" s="167" t="s">
        <v>4</v>
      </c>
      <c r="I60" s="167" t="s">
        <v>13036</v>
      </c>
      <c r="J60" s="167" t="s">
        <v>1375</v>
      </c>
      <c r="K60" s="167">
        <v>22329616</v>
      </c>
      <c r="L60" s="167">
        <v>22329616</v>
      </c>
    </row>
    <row r="61" spans="1:13" x14ac:dyDescent="0.2">
      <c r="A61" s="167" t="s">
        <v>81</v>
      </c>
      <c r="B61" s="167" t="s">
        <v>80</v>
      </c>
      <c r="D61" s="167" t="s">
        <v>193</v>
      </c>
      <c r="E61" s="167" t="s">
        <v>8637</v>
      </c>
      <c r="F61" s="167" t="s">
        <v>11640</v>
      </c>
      <c r="G61" s="167" t="s">
        <v>11632</v>
      </c>
      <c r="H61" s="167" t="s">
        <v>4</v>
      </c>
      <c r="I61" s="167" t="s">
        <v>13036</v>
      </c>
      <c r="J61" s="167" t="s">
        <v>13048</v>
      </c>
      <c r="K61" s="167">
        <v>22132665</v>
      </c>
      <c r="L61" s="167">
        <v>22132665</v>
      </c>
    </row>
    <row r="62" spans="1:13" x14ac:dyDescent="0.2">
      <c r="A62" s="167" t="s">
        <v>8646</v>
      </c>
      <c r="B62" s="167" t="s">
        <v>52</v>
      </c>
      <c r="D62" s="167" t="s">
        <v>143</v>
      </c>
      <c r="E62" s="167" t="s">
        <v>194</v>
      </c>
      <c r="F62" s="167" t="s">
        <v>11641</v>
      </c>
      <c r="G62" s="167" t="s">
        <v>11632</v>
      </c>
      <c r="H62" s="167" t="s">
        <v>4</v>
      </c>
      <c r="I62" s="167" t="s">
        <v>13036</v>
      </c>
      <c r="J62" s="167" t="s">
        <v>13049</v>
      </c>
      <c r="K62" s="167">
        <v>22900500</v>
      </c>
      <c r="L62" s="167">
        <v>22900500</v>
      </c>
    </row>
    <row r="63" spans="1:13" x14ac:dyDescent="0.2">
      <c r="A63" s="167" t="s">
        <v>8647</v>
      </c>
      <c r="B63" s="167" t="s">
        <v>7799</v>
      </c>
      <c r="D63" s="167" t="s">
        <v>154</v>
      </c>
      <c r="E63" s="167" t="s">
        <v>8668</v>
      </c>
      <c r="F63" s="167" t="s">
        <v>11642</v>
      </c>
      <c r="G63" s="167" t="s">
        <v>11632</v>
      </c>
      <c r="H63" s="167" t="s">
        <v>4</v>
      </c>
      <c r="I63" s="167" t="s">
        <v>13036</v>
      </c>
      <c r="J63" s="167" t="s">
        <v>5691</v>
      </c>
      <c r="K63" s="167">
        <v>22130267</v>
      </c>
      <c r="L63" s="167">
        <v>22130267</v>
      </c>
      <c r="M63" s="43">
        <v>34</v>
      </c>
    </row>
    <row r="64" spans="1:13" x14ac:dyDescent="0.2">
      <c r="A64" s="167" t="s">
        <v>596</v>
      </c>
      <c r="B64" s="167" t="s">
        <v>7552</v>
      </c>
      <c r="D64" s="167" t="s">
        <v>197</v>
      </c>
      <c r="E64" s="167" t="s">
        <v>7506</v>
      </c>
      <c r="F64" s="167" t="s">
        <v>7507</v>
      </c>
      <c r="G64" s="167" t="s">
        <v>198</v>
      </c>
      <c r="H64" s="167" t="s">
        <v>4</v>
      </c>
      <c r="I64" s="167" t="s">
        <v>13036</v>
      </c>
      <c r="J64" s="167" t="s">
        <v>13050</v>
      </c>
      <c r="K64" s="167">
        <v>26580734</v>
      </c>
      <c r="L64" s="167">
        <v>0</v>
      </c>
    </row>
    <row r="65" spans="1:13" x14ac:dyDescent="0.2">
      <c r="A65" s="167" t="s">
        <v>299</v>
      </c>
      <c r="B65" s="167" t="s">
        <v>298</v>
      </c>
      <c r="D65" s="167" t="s">
        <v>201</v>
      </c>
      <c r="E65" s="167" t="s">
        <v>202</v>
      </c>
      <c r="F65" s="167" t="s">
        <v>203</v>
      </c>
      <c r="G65" s="167" t="s">
        <v>204</v>
      </c>
      <c r="H65" s="167" t="s">
        <v>9</v>
      </c>
      <c r="I65" s="167" t="s">
        <v>13036</v>
      </c>
      <c r="J65" s="167" t="s">
        <v>12622</v>
      </c>
      <c r="K65" s="167">
        <v>22731980</v>
      </c>
      <c r="L65" s="167">
        <v>22731980</v>
      </c>
    </row>
    <row r="66" spans="1:13" x14ac:dyDescent="0.2">
      <c r="A66" s="167" t="s">
        <v>584</v>
      </c>
      <c r="B66" s="167" t="s">
        <v>583</v>
      </c>
      <c r="D66" s="167" t="s">
        <v>7563</v>
      </c>
      <c r="E66" s="167" t="s">
        <v>209</v>
      </c>
      <c r="F66" s="167" t="s">
        <v>210</v>
      </c>
      <c r="G66" s="167" t="s">
        <v>11631</v>
      </c>
      <c r="H66" s="167" t="s">
        <v>9</v>
      </c>
      <c r="I66" s="167" t="s">
        <v>13036</v>
      </c>
      <c r="J66" s="167" t="s">
        <v>212</v>
      </c>
      <c r="K66" s="167">
        <v>22544471</v>
      </c>
      <c r="L66" s="167">
        <v>22544471</v>
      </c>
    </row>
    <row r="67" spans="1:13" x14ac:dyDescent="0.2">
      <c r="A67" s="167" t="s">
        <v>140</v>
      </c>
      <c r="B67" s="167" t="s">
        <v>105</v>
      </c>
      <c r="D67" s="167" t="s">
        <v>7387</v>
      </c>
      <c r="E67" s="167" t="s">
        <v>215</v>
      </c>
      <c r="F67" s="167" t="s">
        <v>216</v>
      </c>
      <c r="G67" s="167" t="s">
        <v>188</v>
      </c>
      <c r="H67" s="167" t="s">
        <v>9</v>
      </c>
      <c r="I67" s="167" t="s">
        <v>13036</v>
      </c>
      <c r="J67" s="167" t="s">
        <v>217</v>
      </c>
      <c r="K67" s="167">
        <v>24691132</v>
      </c>
      <c r="L67" s="167">
        <v>24691132</v>
      </c>
    </row>
    <row r="68" spans="1:13" x14ac:dyDescent="0.2">
      <c r="A68" s="167" t="s">
        <v>324</v>
      </c>
      <c r="B68" s="167" t="s">
        <v>7539</v>
      </c>
      <c r="D68" s="167" t="s">
        <v>7352</v>
      </c>
      <c r="E68" s="167" t="s">
        <v>219</v>
      </c>
      <c r="F68" s="167" t="s">
        <v>220</v>
      </c>
      <c r="G68" s="167" t="s">
        <v>188</v>
      </c>
      <c r="H68" s="167" t="s">
        <v>7</v>
      </c>
      <c r="I68" s="167" t="s">
        <v>13036</v>
      </c>
      <c r="J68" s="167" t="s">
        <v>13051</v>
      </c>
      <c r="K68" s="167">
        <v>22064092</v>
      </c>
      <c r="L68" s="167">
        <v>0</v>
      </c>
    </row>
    <row r="69" spans="1:13" x14ac:dyDescent="0.2">
      <c r="A69" s="167" t="s">
        <v>238</v>
      </c>
      <c r="B69" s="167" t="s">
        <v>7534</v>
      </c>
      <c r="D69" s="167" t="s">
        <v>7525</v>
      </c>
      <c r="E69" s="167" t="s">
        <v>222</v>
      </c>
      <c r="F69" s="167" t="s">
        <v>223</v>
      </c>
      <c r="G69" s="167" t="s">
        <v>11631</v>
      </c>
      <c r="H69" s="167" t="s">
        <v>9</v>
      </c>
      <c r="I69" s="167" t="s">
        <v>13036</v>
      </c>
      <c r="J69" s="167" t="s">
        <v>13052</v>
      </c>
      <c r="K69" s="167">
        <v>22522908</v>
      </c>
      <c r="L69" s="167">
        <v>22524038</v>
      </c>
      <c r="M69" s="43">
        <v>44</v>
      </c>
    </row>
    <row r="70" spans="1:13" x14ac:dyDescent="0.2">
      <c r="A70" s="167" t="s">
        <v>609</v>
      </c>
      <c r="B70" s="167" t="s">
        <v>608</v>
      </c>
      <c r="D70" s="167" t="s">
        <v>7484</v>
      </c>
      <c r="E70" s="167" t="s">
        <v>229</v>
      </c>
      <c r="F70" s="167" t="s">
        <v>230</v>
      </c>
      <c r="G70" s="167" t="s">
        <v>11631</v>
      </c>
      <c r="H70" s="167" t="s">
        <v>9</v>
      </c>
      <c r="I70" s="167" t="s">
        <v>13036</v>
      </c>
      <c r="J70" s="167" t="s">
        <v>10241</v>
      </c>
      <c r="K70" s="167">
        <v>22756967</v>
      </c>
      <c r="L70" s="167">
        <v>22756967</v>
      </c>
    </row>
    <row r="71" spans="1:13" x14ac:dyDescent="0.2">
      <c r="A71" s="167" t="s">
        <v>587</v>
      </c>
      <c r="B71" s="167" t="s">
        <v>7103</v>
      </c>
      <c r="D71" s="167" t="s">
        <v>7546</v>
      </c>
      <c r="E71" s="167" t="s">
        <v>233</v>
      </c>
      <c r="F71" s="167" t="s">
        <v>234</v>
      </c>
      <c r="G71" s="167" t="s">
        <v>11631</v>
      </c>
      <c r="H71" s="167" t="s">
        <v>7</v>
      </c>
      <c r="I71" s="167" t="s">
        <v>13036</v>
      </c>
      <c r="J71" s="167" t="s">
        <v>13053</v>
      </c>
      <c r="K71" s="167">
        <v>22547978</v>
      </c>
      <c r="L71" s="167">
        <v>22547978</v>
      </c>
      <c r="M71" s="43">
        <v>13</v>
      </c>
    </row>
    <row r="72" spans="1:13" x14ac:dyDescent="0.2">
      <c r="A72" s="167" t="s">
        <v>153</v>
      </c>
      <c r="B72" s="167" t="s">
        <v>7532</v>
      </c>
      <c r="D72" s="167" t="s">
        <v>7534</v>
      </c>
      <c r="E72" s="167" t="s">
        <v>238</v>
      </c>
      <c r="F72" s="167" t="s">
        <v>7981</v>
      </c>
      <c r="G72" s="167" t="s">
        <v>11631</v>
      </c>
      <c r="H72" s="167" t="s">
        <v>7</v>
      </c>
      <c r="I72" s="167" t="s">
        <v>13036</v>
      </c>
      <c r="J72" s="167" t="s">
        <v>13054</v>
      </c>
      <c r="K72" s="167">
        <v>22546734</v>
      </c>
      <c r="L72" s="167">
        <v>22546734</v>
      </c>
    </row>
    <row r="73" spans="1:13" x14ac:dyDescent="0.2">
      <c r="A73" s="167" t="s">
        <v>562</v>
      </c>
      <c r="B73" s="167" t="s">
        <v>7528</v>
      </c>
      <c r="D73" s="167" t="s">
        <v>9847</v>
      </c>
      <c r="E73" s="167" t="s">
        <v>8649</v>
      </c>
      <c r="F73" s="167" t="s">
        <v>10240</v>
      </c>
      <c r="G73" s="167" t="s">
        <v>11631</v>
      </c>
      <c r="H73" s="167" t="s">
        <v>7</v>
      </c>
      <c r="I73" s="167" t="s">
        <v>13036</v>
      </c>
      <c r="J73" s="167" t="s">
        <v>13055</v>
      </c>
      <c r="K73" s="167">
        <v>22541617</v>
      </c>
      <c r="L73" s="167">
        <v>22541617</v>
      </c>
    </row>
    <row r="74" spans="1:13" x14ac:dyDescent="0.2">
      <c r="A74" s="167" t="s">
        <v>8648</v>
      </c>
      <c r="B74" s="167" t="s">
        <v>755</v>
      </c>
      <c r="D74" s="167" t="s">
        <v>7547</v>
      </c>
      <c r="E74" s="167" t="s">
        <v>240</v>
      </c>
      <c r="F74" s="167" t="s">
        <v>224</v>
      </c>
      <c r="G74" s="167" t="s">
        <v>11631</v>
      </c>
      <c r="H74" s="167" t="s">
        <v>9</v>
      </c>
      <c r="I74" s="167" t="s">
        <v>13036</v>
      </c>
      <c r="J74" s="167" t="s">
        <v>12620</v>
      </c>
      <c r="K74" s="167">
        <v>22544047</v>
      </c>
      <c r="L74" s="167">
        <v>22544047</v>
      </c>
      <c r="M74" s="43">
        <v>19</v>
      </c>
    </row>
    <row r="75" spans="1:13" x14ac:dyDescent="0.2">
      <c r="A75" s="167" t="s">
        <v>7596</v>
      </c>
      <c r="B75" s="167" t="s">
        <v>62</v>
      </c>
      <c r="D75" s="167" t="s">
        <v>9852</v>
      </c>
      <c r="E75" s="167" t="s">
        <v>8667</v>
      </c>
      <c r="F75" s="167" t="s">
        <v>7825</v>
      </c>
      <c r="G75" s="167" t="s">
        <v>11631</v>
      </c>
      <c r="H75" s="167" t="s">
        <v>7</v>
      </c>
      <c r="I75" s="167" t="s">
        <v>13036</v>
      </c>
      <c r="J75" s="167" t="s">
        <v>10257</v>
      </c>
      <c r="K75" s="167">
        <v>22914971</v>
      </c>
      <c r="L75" s="167">
        <v>22914971</v>
      </c>
    </row>
    <row r="76" spans="1:13" x14ac:dyDescent="0.2">
      <c r="A76" s="167" t="s">
        <v>8649</v>
      </c>
      <c r="B76" s="167" t="s">
        <v>9847</v>
      </c>
      <c r="D76" s="167" t="s">
        <v>7803</v>
      </c>
      <c r="E76" s="167" t="s">
        <v>8659</v>
      </c>
      <c r="F76" s="167" t="s">
        <v>10248</v>
      </c>
      <c r="G76" s="167" t="s">
        <v>11631</v>
      </c>
      <c r="H76" s="167" t="s">
        <v>9</v>
      </c>
      <c r="I76" s="167" t="s">
        <v>13036</v>
      </c>
      <c r="J76" s="167" t="s">
        <v>11767</v>
      </c>
      <c r="K76" s="167">
        <v>22546540</v>
      </c>
      <c r="L76" s="167">
        <v>22546540</v>
      </c>
    </row>
    <row r="77" spans="1:13" x14ac:dyDescent="0.2">
      <c r="A77" s="167" t="s">
        <v>55</v>
      </c>
      <c r="B77" s="167" t="s">
        <v>7536</v>
      </c>
      <c r="D77" s="167" t="s">
        <v>7804</v>
      </c>
      <c r="E77" s="167" t="s">
        <v>8633</v>
      </c>
      <c r="F77" s="167" t="s">
        <v>206</v>
      </c>
      <c r="G77" s="167" t="s">
        <v>11631</v>
      </c>
      <c r="H77" s="167" t="s">
        <v>9</v>
      </c>
      <c r="I77" s="167" t="s">
        <v>13036</v>
      </c>
      <c r="J77" s="167" t="s">
        <v>7663</v>
      </c>
      <c r="K77" s="167">
        <v>22755543</v>
      </c>
      <c r="L77" s="167">
        <v>22755543</v>
      </c>
    </row>
    <row r="78" spans="1:13" x14ac:dyDescent="0.2">
      <c r="A78" s="167" t="s">
        <v>559</v>
      </c>
      <c r="B78" s="167" t="s">
        <v>7550</v>
      </c>
      <c r="D78" s="167" t="s">
        <v>7805</v>
      </c>
      <c r="E78" s="167" t="s">
        <v>8645</v>
      </c>
      <c r="F78" s="167" t="s">
        <v>7996</v>
      </c>
      <c r="G78" s="167" t="s">
        <v>11631</v>
      </c>
      <c r="H78" s="167" t="s">
        <v>7</v>
      </c>
      <c r="I78" s="167" t="s">
        <v>13036</v>
      </c>
      <c r="J78" s="167" t="s">
        <v>8086</v>
      </c>
      <c r="K78" s="167">
        <v>22548517</v>
      </c>
      <c r="L78" s="167">
        <v>22548517</v>
      </c>
    </row>
    <row r="79" spans="1:13" x14ac:dyDescent="0.2">
      <c r="A79" s="167" t="s">
        <v>341</v>
      </c>
      <c r="B79" s="167" t="s">
        <v>340</v>
      </c>
      <c r="D79" s="167" t="s">
        <v>7806</v>
      </c>
      <c r="E79" s="167" t="s">
        <v>8664</v>
      </c>
      <c r="F79" s="167" t="s">
        <v>10255</v>
      </c>
      <c r="G79" s="167" t="s">
        <v>11631</v>
      </c>
      <c r="H79" s="167" t="s">
        <v>7</v>
      </c>
      <c r="I79" s="167" t="s">
        <v>13036</v>
      </c>
      <c r="J79" s="167" t="s">
        <v>10256</v>
      </c>
      <c r="K79" s="167">
        <v>22547440</v>
      </c>
      <c r="L79" s="167">
        <v>22547440</v>
      </c>
    </row>
    <row r="80" spans="1:13" x14ac:dyDescent="0.2">
      <c r="A80" s="167" t="s">
        <v>6045</v>
      </c>
      <c r="B80" s="167" t="s">
        <v>6912</v>
      </c>
      <c r="D80" s="167" t="s">
        <v>246</v>
      </c>
      <c r="E80" s="167" t="s">
        <v>247</v>
      </c>
      <c r="F80" s="167" t="s">
        <v>248</v>
      </c>
      <c r="G80" s="167" t="s">
        <v>11631</v>
      </c>
      <c r="H80" s="167" t="s">
        <v>7</v>
      </c>
      <c r="I80" s="167" t="s">
        <v>13036</v>
      </c>
      <c r="J80" s="167" t="s">
        <v>11768</v>
      </c>
      <c r="K80" s="167">
        <v>22541189</v>
      </c>
      <c r="L80" s="167">
        <v>22541189</v>
      </c>
    </row>
    <row r="81" spans="1:13" x14ac:dyDescent="0.2">
      <c r="A81" s="167" t="s">
        <v>70</v>
      </c>
      <c r="B81" s="167" t="s">
        <v>69</v>
      </c>
      <c r="D81" s="167" t="s">
        <v>51</v>
      </c>
      <c r="E81" s="167" t="s">
        <v>8642</v>
      </c>
      <c r="F81" s="167" t="s">
        <v>10234</v>
      </c>
      <c r="G81" s="167" t="s">
        <v>11631</v>
      </c>
      <c r="H81" s="167" t="s">
        <v>9</v>
      </c>
      <c r="I81" s="167" t="s">
        <v>13036</v>
      </c>
      <c r="J81" s="167" t="s">
        <v>10249</v>
      </c>
      <c r="K81" s="167">
        <v>22546012</v>
      </c>
      <c r="L81" s="167">
        <v>22143900</v>
      </c>
    </row>
    <row r="82" spans="1:13" x14ac:dyDescent="0.2">
      <c r="A82" s="167" t="s">
        <v>58</v>
      </c>
      <c r="B82" s="167" t="s">
        <v>7540</v>
      </c>
      <c r="D82" s="167" t="s">
        <v>251</v>
      </c>
      <c r="E82" s="167" t="s">
        <v>252</v>
      </c>
      <c r="F82" s="167" t="s">
        <v>253</v>
      </c>
      <c r="G82" s="167" t="s">
        <v>41</v>
      </c>
      <c r="H82" s="167" t="s">
        <v>4</v>
      </c>
      <c r="I82" s="167" t="s">
        <v>13036</v>
      </c>
      <c r="J82" s="167" t="s">
        <v>8560</v>
      </c>
      <c r="K82" s="167">
        <v>22510271</v>
      </c>
      <c r="L82" s="167">
        <v>22510271</v>
      </c>
    </row>
    <row r="83" spans="1:13" x14ac:dyDescent="0.2">
      <c r="A83" s="167" t="s">
        <v>736</v>
      </c>
      <c r="B83" s="167" t="s">
        <v>735</v>
      </c>
      <c r="D83" s="167" t="s">
        <v>195</v>
      </c>
      <c r="E83" s="167" t="s">
        <v>256</v>
      </c>
      <c r="F83" s="167" t="s">
        <v>257</v>
      </c>
      <c r="G83" s="167" t="s">
        <v>41</v>
      </c>
      <c r="H83" s="167" t="s">
        <v>4</v>
      </c>
      <c r="I83" s="167" t="s">
        <v>13036</v>
      </c>
      <c r="J83" s="167" t="s">
        <v>8266</v>
      </c>
      <c r="K83" s="167">
        <v>22707736</v>
      </c>
      <c r="L83" s="167">
        <v>22707736</v>
      </c>
    </row>
    <row r="84" spans="1:13" x14ac:dyDescent="0.2">
      <c r="A84" s="167" t="s">
        <v>8650</v>
      </c>
      <c r="B84" s="167" t="s">
        <v>64</v>
      </c>
      <c r="D84" s="167" t="s">
        <v>259</v>
      </c>
      <c r="E84" s="167" t="s">
        <v>260</v>
      </c>
      <c r="F84" s="167" t="s">
        <v>134</v>
      </c>
      <c r="G84" s="167" t="s">
        <v>41</v>
      </c>
      <c r="H84" s="167" t="s">
        <v>10</v>
      </c>
      <c r="I84" s="167" t="s">
        <v>13036</v>
      </c>
      <c r="J84" s="167" t="s">
        <v>10276</v>
      </c>
      <c r="K84" s="167">
        <v>22752580</v>
      </c>
      <c r="L84" s="167">
        <v>22756472</v>
      </c>
      <c r="M84" s="43">
        <v>33</v>
      </c>
    </row>
    <row r="85" spans="1:13" x14ac:dyDescent="0.2">
      <c r="A85" s="167" t="s">
        <v>164</v>
      </c>
      <c r="B85" s="167" t="s">
        <v>6556</v>
      </c>
      <c r="D85" s="167" t="s">
        <v>7543</v>
      </c>
      <c r="E85" s="167" t="s">
        <v>264</v>
      </c>
      <c r="F85" s="167" t="s">
        <v>265</v>
      </c>
      <c r="G85" s="167" t="s">
        <v>11631</v>
      </c>
      <c r="H85" s="167" t="s">
        <v>3</v>
      </c>
      <c r="I85" s="167" t="s">
        <v>13036</v>
      </c>
      <c r="J85" s="167" t="s">
        <v>3390</v>
      </c>
      <c r="K85" s="167">
        <v>22262415</v>
      </c>
      <c r="L85" s="167">
        <v>22262415</v>
      </c>
      <c r="M85" s="43">
        <v>19</v>
      </c>
    </row>
    <row r="86" spans="1:13" x14ac:dyDescent="0.2">
      <c r="A86" s="167" t="s">
        <v>335</v>
      </c>
      <c r="B86" s="167" t="s">
        <v>334</v>
      </c>
      <c r="D86" s="167" t="s">
        <v>7556</v>
      </c>
      <c r="E86" s="167" t="s">
        <v>268</v>
      </c>
      <c r="F86" s="167" t="s">
        <v>7982</v>
      </c>
      <c r="G86" s="167" t="s">
        <v>41</v>
      </c>
      <c r="H86" s="167" t="s">
        <v>4</v>
      </c>
      <c r="I86" s="167" t="s">
        <v>13036</v>
      </c>
      <c r="J86" s="167" t="s">
        <v>10222</v>
      </c>
      <c r="K86" s="167">
        <v>22704520</v>
      </c>
      <c r="L86" s="167">
        <v>22704158</v>
      </c>
    </row>
    <row r="87" spans="1:13" x14ac:dyDescent="0.2">
      <c r="A87" s="167" t="s">
        <v>8651</v>
      </c>
      <c r="B87" s="167" t="s">
        <v>585</v>
      </c>
      <c r="D87" s="167" t="s">
        <v>7807</v>
      </c>
      <c r="E87" s="167" t="s">
        <v>8684</v>
      </c>
      <c r="F87" s="167" t="s">
        <v>10271</v>
      </c>
      <c r="G87" s="167" t="s">
        <v>11631</v>
      </c>
      <c r="H87" s="167" t="s">
        <v>3</v>
      </c>
      <c r="I87" s="167" t="s">
        <v>13036</v>
      </c>
      <c r="J87" s="167" t="s">
        <v>10254</v>
      </c>
      <c r="K87" s="167">
        <v>22865438</v>
      </c>
      <c r="L87" s="167">
        <v>22262728</v>
      </c>
    </row>
    <row r="88" spans="1:13" x14ac:dyDescent="0.2">
      <c r="A88" s="167" t="s">
        <v>326</v>
      </c>
      <c r="B88" s="167" t="s">
        <v>7548</v>
      </c>
      <c r="D88" s="167" t="s">
        <v>271</v>
      </c>
      <c r="E88" s="167" t="s">
        <v>8686</v>
      </c>
      <c r="F88" s="167" t="s">
        <v>10273</v>
      </c>
      <c r="G88" s="167" t="s">
        <v>41</v>
      </c>
      <c r="H88" s="167" t="s">
        <v>4</v>
      </c>
      <c r="I88" s="167" t="s">
        <v>13036</v>
      </c>
      <c r="J88" s="167" t="s">
        <v>6668</v>
      </c>
      <c r="K88" s="167">
        <v>22595019</v>
      </c>
      <c r="L88" s="167">
        <v>22595019</v>
      </c>
    </row>
    <row r="89" spans="1:13" x14ac:dyDescent="0.2">
      <c r="A89" s="167" t="s">
        <v>6326</v>
      </c>
      <c r="B89" s="167" t="s">
        <v>7101</v>
      </c>
      <c r="D89" s="167" t="s">
        <v>7526</v>
      </c>
      <c r="E89" s="167" t="s">
        <v>274</v>
      </c>
      <c r="F89" s="167" t="s">
        <v>275</v>
      </c>
      <c r="G89" s="167" t="s">
        <v>41</v>
      </c>
      <c r="H89" s="167" t="s">
        <v>4</v>
      </c>
      <c r="I89" s="167" t="s">
        <v>13036</v>
      </c>
      <c r="J89" s="167" t="s">
        <v>13056</v>
      </c>
      <c r="K89" s="167">
        <v>22703215</v>
      </c>
      <c r="L89" s="167">
        <v>22703215</v>
      </c>
    </row>
    <row r="90" spans="1:13" x14ac:dyDescent="0.2">
      <c r="A90" s="167" t="s">
        <v>322</v>
      </c>
      <c r="B90" s="167" t="s">
        <v>7541</v>
      </c>
      <c r="D90" s="167" t="s">
        <v>7808</v>
      </c>
      <c r="E90" s="167" t="s">
        <v>8688</v>
      </c>
      <c r="F90" s="167" t="s">
        <v>10275</v>
      </c>
      <c r="G90" s="167" t="s">
        <v>41</v>
      </c>
      <c r="H90" s="167" t="s">
        <v>10</v>
      </c>
      <c r="I90" s="167" t="s">
        <v>13036</v>
      </c>
      <c r="J90" s="167" t="s">
        <v>6766</v>
      </c>
      <c r="K90" s="167">
        <v>22751458</v>
      </c>
      <c r="L90" s="167">
        <v>22756253</v>
      </c>
    </row>
    <row r="91" spans="1:13" x14ac:dyDescent="0.2">
      <c r="A91" s="167" t="s">
        <v>329</v>
      </c>
      <c r="B91" s="167" t="s">
        <v>7542</v>
      </c>
      <c r="D91" s="167" t="s">
        <v>278</v>
      </c>
      <c r="E91" s="167" t="s">
        <v>8689</v>
      </c>
      <c r="F91" s="167" t="s">
        <v>10277</v>
      </c>
      <c r="G91" s="167" t="s">
        <v>11631</v>
      </c>
      <c r="H91" s="167" t="s">
        <v>3</v>
      </c>
      <c r="I91" s="167" t="s">
        <v>13036</v>
      </c>
      <c r="J91" s="167" t="s">
        <v>10278</v>
      </c>
      <c r="K91" s="167">
        <v>22260573</v>
      </c>
      <c r="L91" s="167">
        <v>22260573</v>
      </c>
      <c r="M91" s="43">
        <v>16</v>
      </c>
    </row>
    <row r="92" spans="1:13" x14ac:dyDescent="0.2">
      <c r="A92" s="167" t="s">
        <v>534</v>
      </c>
      <c r="B92" s="167" t="s">
        <v>6561</v>
      </c>
      <c r="D92" s="167" t="s">
        <v>231</v>
      </c>
      <c r="E92" s="167" t="s">
        <v>8691</v>
      </c>
      <c r="F92" s="167" t="s">
        <v>279</v>
      </c>
      <c r="G92" s="167" t="s">
        <v>41</v>
      </c>
      <c r="H92" s="167" t="s">
        <v>4</v>
      </c>
      <c r="I92" s="167" t="s">
        <v>13036</v>
      </c>
      <c r="J92" s="167" t="s">
        <v>10281</v>
      </c>
      <c r="K92" s="167">
        <v>22598615</v>
      </c>
      <c r="L92" s="167">
        <v>22598615</v>
      </c>
    </row>
    <row r="93" spans="1:13" x14ac:dyDescent="0.2">
      <c r="A93" s="167" t="s">
        <v>8652</v>
      </c>
      <c r="B93" s="167" t="s">
        <v>9848</v>
      </c>
      <c r="D93" s="167" t="s">
        <v>236</v>
      </c>
      <c r="E93" s="167" t="s">
        <v>9003</v>
      </c>
      <c r="F93" s="167" t="s">
        <v>281</v>
      </c>
      <c r="G93" s="167" t="s">
        <v>188</v>
      </c>
      <c r="H93" s="167" t="s">
        <v>17</v>
      </c>
      <c r="I93" s="167" t="s">
        <v>13036</v>
      </c>
      <c r="J93" s="167" t="s">
        <v>13057</v>
      </c>
      <c r="K93" s="167">
        <v>0</v>
      </c>
      <c r="L93" s="167">
        <v>0</v>
      </c>
    </row>
    <row r="94" spans="1:13" x14ac:dyDescent="0.2">
      <c r="A94" s="167" t="s">
        <v>8653</v>
      </c>
      <c r="B94" s="167" t="s">
        <v>9849</v>
      </c>
      <c r="D94" s="167" t="s">
        <v>283</v>
      </c>
      <c r="E94" s="167" t="s">
        <v>284</v>
      </c>
      <c r="F94" s="167" t="s">
        <v>285</v>
      </c>
      <c r="G94" s="167" t="s">
        <v>11632</v>
      </c>
      <c r="H94" s="167" t="s">
        <v>6</v>
      </c>
      <c r="I94" s="167" t="s">
        <v>13036</v>
      </c>
      <c r="J94" s="167" t="s">
        <v>12281</v>
      </c>
      <c r="K94" s="167">
        <v>22153490</v>
      </c>
      <c r="L94" s="167">
        <v>22153490</v>
      </c>
    </row>
    <row r="95" spans="1:13" x14ac:dyDescent="0.2">
      <c r="A95" s="167" t="s">
        <v>8654</v>
      </c>
      <c r="B95" s="167" t="s">
        <v>7788</v>
      </c>
      <c r="D95" s="167" t="s">
        <v>213</v>
      </c>
      <c r="E95" s="167" t="s">
        <v>288</v>
      </c>
      <c r="F95" s="167" t="s">
        <v>11643</v>
      </c>
      <c r="G95" s="167" t="s">
        <v>11632</v>
      </c>
      <c r="H95" s="167" t="s">
        <v>5</v>
      </c>
      <c r="I95" s="167" t="s">
        <v>13036</v>
      </c>
      <c r="J95" s="167" t="s">
        <v>12621</v>
      </c>
      <c r="K95" s="167">
        <v>22886197</v>
      </c>
      <c r="L95" s="167">
        <v>22886197</v>
      </c>
    </row>
    <row r="96" spans="1:13" x14ac:dyDescent="0.2">
      <c r="A96" s="167" t="s">
        <v>8655</v>
      </c>
      <c r="B96" s="167" t="s">
        <v>7790</v>
      </c>
      <c r="D96" s="167" t="s">
        <v>291</v>
      </c>
      <c r="E96" s="167" t="s">
        <v>292</v>
      </c>
      <c r="F96" s="167" t="s">
        <v>293</v>
      </c>
      <c r="G96" s="167" t="s">
        <v>11632</v>
      </c>
      <c r="H96" s="167" t="s">
        <v>6</v>
      </c>
      <c r="I96" s="167" t="s">
        <v>13036</v>
      </c>
      <c r="J96" s="167" t="s">
        <v>6717</v>
      </c>
      <c r="K96" s="167">
        <v>22822458</v>
      </c>
      <c r="L96" s="167">
        <v>22824838</v>
      </c>
    </row>
    <row r="97" spans="1:13" x14ac:dyDescent="0.2">
      <c r="A97" s="167" t="s">
        <v>90</v>
      </c>
      <c r="B97" s="167" t="s">
        <v>7545</v>
      </c>
      <c r="D97" s="167" t="s">
        <v>239</v>
      </c>
      <c r="E97" s="167" t="s">
        <v>296</v>
      </c>
      <c r="F97" s="167" t="s">
        <v>134</v>
      </c>
      <c r="G97" s="167" t="s">
        <v>11632</v>
      </c>
      <c r="H97" s="167" t="s">
        <v>6</v>
      </c>
      <c r="I97" s="167" t="s">
        <v>13036</v>
      </c>
      <c r="J97" s="167" t="s">
        <v>11769</v>
      </c>
      <c r="K97" s="167">
        <v>22828361</v>
      </c>
      <c r="L97" s="167">
        <v>22828361</v>
      </c>
    </row>
    <row r="98" spans="1:13" x14ac:dyDescent="0.2">
      <c r="A98" s="167" t="s">
        <v>8656</v>
      </c>
      <c r="B98" s="167" t="s">
        <v>553</v>
      </c>
      <c r="D98" s="167" t="s">
        <v>298</v>
      </c>
      <c r="E98" s="167" t="s">
        <v>299</v>
      </c>
      <c r="F98" s="167" t="s">
        <v>300</v>
      </c>
      <c r="G98" s="167" t="s">
        <v>11632</v>
      </c>
      <c r="H98" s="167" t="s">
        <v>6</v>
      </c>
      <c r="I98" s="167" t="s">
        <v>13036</v>
      </c>
      <c r="J98" s="167" t="s">
        <v>13058</v>
      </c>
      <c r="K98" s="167">
        <v>22037838</v>
      </c>
      <c r="L98" s="167">
        <v>22037838</v>
      </c>
    </row>
    <row r="99" spans="1:13" x14ac:dyDescent="0.2">
      <c r="A99" s="167" t="s">
        <v>750</v>
      </c>
      <c r="B99" s="167" t="s">
        <v>749</v>
      </c>
      <c r="D99" s="167" t="s">
        <v>301</v>
      </c>
      <c r="E99" s="167" t="s">
        <v>8977</v>
      </c>
      <c r="F99" s="167" t="s">
        <v>10530</v>
      </c>
      <c r="G99" s="167" t="s">
        <v>188</v>
      </c>
      <c r="H99" s="167" t="s">
        <v>7</v>
      </c>
      <c r="I99" s="167" t="s">
        <v>13036</v>
      </c>
      <c r="J99" s="167" t="s">
        <v>13059</v>
      </c>
      <c r="K99" s="167">
        <v>73005811</v>
      </c>
      <c r="L99" s="167">
        <v>0</v>
      </c>
    </row>
    <row r="100" spans="1:13" x14ac:dyDescent="0.2">
      <c r="A100" s="167" t="s">
        <v>314</v>
      </c>
      <c r="B100" s="167" t="s">
        <v>226</v>
      </c>
      <c r="D100" s="167" t="s">
        <v>241</v>
      </c>
      <c r="E100" s="167" t="s">
        <v>8708</v>
      </c>
      <c r="F100" s="167" t="s">
        <v>10304</v>
      </c>
      <c r="G100" s="167" t="s">
        <v>302</v>
      </c>
      <c r="H100" s="167" t="s">
        <v>4</v>
      </c>
      <c r="I100" s="167" t="s">
        <v>13036</v>
      </c>
      <c r="J100" s="167" t="s">
        <v>13060</v>
      </c>
      <c r="K100" s="167">
        <v>89643045</v>
      </c>
      <c r="L100" s="167">
        <v>0</v>
      </c>
    </row>
    <row r="101" spans="1:13" x14ac:dyDescent="0.2">
      <c r="A101" s="167" t="s">
        <v>8657</v>
      </c>
      <c r="B101" s="167" t="s">
        <v>270</v>
      </c>
      <c r="D101" s="167" t="s">
        <v>305</v>
      </c>
      <c r="E101" s="167" t="s">
        <v>306</v>
      </c>
      <c r="F101" s="167" t="s">
        <v>307</v>
      </c>
      <c r="G101" s="167" t="s">
        <v>11632</v>
      </c>
      <c r="H101" s="167" t="s">
        <v>5</v>
      </c>
      <c r="I101" s="167" t="s">
        <v>13036</v>
      </c>
      <c r="J101" s="167" t="s">
        <v>11771</v>
      </c>
      <c r="K101" s="167">
        <v>22881378</v>
      </c>
      <c r="L101" s="167">
        <v>22881378</v>
      </c>
    </row>
    <row r="102" spans="1:13" x14ac:dyDescent="0.2">
      <c r="A102" s="167" t="s">
        <v>613</v>
      </c>
      <c r="B102" s="167" t="s">
        <v>612</v>
      </c>
      <c r="D102" s="167" t="s">
        <v>249</v>
      </c>
      <c r="E102" s="167" t="s">
        <v>310</v>
      </c>
      <c r="F102" s="167" t="s">
        <v>121</v>
      </c>
      <c r="G102" s="167" t="s">
        <v>11632</v>
      </c>
      <c r="H102" s="167" t="s">
        <v>5</v>
      </c>
      <c r="I102" s="167" t="s">
        <v>13036</v>
      </c>
      <c r="J102" s="167" t="s">
        <v>311</v>
      </c>
      <c r="K102" s="167">
        <v>22895375</v>
      </c>
      <c r="L102" s="167">
        <v>22287747</v>
      </c>
    </row>
    <row r="103" spans="1:13" x14ac:dyDescent="0.2">
      <c r="A103" s="167" t="s">
        <v>8658</v>
      </c>
      <c r="B103" s="167" t="s">
        <v>9850</v>
      </c>
      <c r="D103" s="167" t="s">
        <v>226</v>
      </c>
      <c r="E103" s="167" t="s">
        <v>314</v>
      </c>
      <c r="F103" s="167" t="s">
        <v>11644</v>
      </c>
      <c r="G103" s="167" t="s">
        <v>11632</v>
      </c>
      <c r="H103" s="167" t="s">
        <v>6</v>
      </c>
      <c r="I103" s="167" t="s">
        <v>13036</v>
      </c>
      <c r="J103" s="167" t="s">
        <v>11844</v>
      </c>
      <c r="K103" s="167">
        <v>22826325</v>
      </c>
      <c r="L103" s="167">
        <v>22826325</v>
      </c>
    </row>
    <row r="104" spans="1:13" x14ac:dyDescent="0.2">
      <c r="A104" s="167" t="s">
        <v>240</v>
      </c>
      <c r="B104" s="167" t="s">
        <v>7547</v>
      </c>
      <c r="D104" s="167" t="s">
        <v>7551</v>
      </c>
      <c r="E104" s="167" t="s">
        <v>318</v>
      </c>
      <c r="F104" s="167" t="s">
        <v>319</v>
      </c>
      <c r="G104" s="167" t="s">
        <v>11632</v>
      </c>
      <c r="H104" s="167" t="s">
        <v>5</v>
      </c>
      <c r="I104" s="167" t="s">
        <v>13036</v>
      </c>
      <c r="J104" s="167" t="s">
        <v>13061</v>
      </c>
      <c r="K104" s="167">
        <v>22289059</v>
      </c>
      <c r="L104" s="167">
        <v>22289059</v>
      </c>
    </row>
    <row r="105" spans="1:13" x14ac:dyDescent="0.2">
      <c r="A105" s="167" t="s">
        <v>601</v>
      </c>
      <c r="B105" s="167" t="s">
        <v>7573</v>
      </c>
      <c r="D105" s="167" t="s">
        <v>7541</v>
      </c>
      <c r="E105" s="167" t="s">
        <v>322</v>
      </c>
      <c r="F105" s="167" t="s">
        <v>11645</v>
      </c>
      <c r="G105" s="167" t="s">
        <v>11632</v>
      </c>
      <c r="H105" s="167" t="s">
        <v>5</v>
      </c>
      <c r="I105" s="167" t="s">
        <v>13036</v>
      </c>
      <c r="J105" s="167" t="s">
        <v>11772</v>
      </c>
      <c r="K105" s="167">
        <v>22881725</v>
      </c>
      <c r="L105" s="167">
        <v>22280181</v>
      </c>
    </row>
    <row r="106" spans="1:13" x14ac:dyDescent="0.2">
      <c r="A106" s="167" t="s">
        <v>8659</v>
      </c>
      <c r="B106" s="167" t="s">
        <v>7803</v>
      </c>
      <c r="D106" s="167" t="s">
        <v>7539</v>
      </c>
      <c r="E106" s="167" t="s">
        <v>324</v>
      </c>
      <c r="F106" s="167" t="s">
        <v>10262</v>
      </c>
      <c r="G106" s="167" t="s">
        <v>11632</v>
      </c>
      <c r="H106" s="167" t="s">
        <v>6</v>
      </c>
      <c r="I106" s="167" t="s">
        <v>13036</v>
      </c>
      <c r="J106" s="167" t="s">
        <v>3726</v>
      </c>
      <c r="K106" s="167">
        <v>22826332</v>
      </c>
      <c r="L106" s="167">
        <v>22826332</v>
      </c>
    </row>
    <row r="107" spans="1:13" x14ac:dyDescent="0.2">
      <c r="A107" s="167" t="s">
        <v>753</v>
      </c>
      <c r="B107" s="167" t="s">
        <v>237</v>
      </c>
      <c r="D107" s="167" t="s">
        <v>7548</v>
      </c>
      <c r="E107" s="167" t="s">
        <v>326</v>
      </c>
      <c r="F107" s="167" t="s">
        <v>11646</v>
      </c>
      <c r="G107" s="167" t="s">
        <v>11632</v>
      </c>
      <c r="H107" s="167" t="s">
        <v>6</v>
      </c>
      <c r="I107" s="167" t="s">
        <v>13036</v>
      </c>
      <c r="J107" s="167" t="s">
        <v>11773</v>
      </c>
      <c r="K107" s="167">
        <v>22826296</v>
      </c>
      <c r="L107" s="167">
        <v>22826296</v>
      </c>
    </row>
    <row r="108" spans="1:13" x14ac:dyDescent="0.2">
      <c r="A108" s="167" t="s">
        <v>589</v>
      </c>
      <c r="B108" s="167" t="s">
        <v>7544</v>
      </c>
      <c r="D108" s="167" t="s">
        <v>7542</v>
      </c>
      <c r="E108" s="167" t="s">
        <v>329</v>
      </c>
      <c r="F108" s="167" t="s">
        <v>7983</v>
      </c>
      <c r="G108" s="167" t="s">
        <v>11632</v>
      </c>
      <c r="H108" s="167" t="s">
        <v>5</v>
      </c>
      <c r="I108" s="167" t="s">
        <v>13036</v>
      </c>
      <c r="J108" s="167" t="s">
        <v>11774</v>
      </c>
      <c r="K108" s="167">
        <v>22282013</v>
      </c>
      <c r="L108" s="167">
        <v>22897762</v>
      </c>
    </row>
    <row r="109" spans="1:13" x14ac:dyDescent="0.2">
      <c r="A109" s="167" t="s">
        <v>602</v>
      </c>
      <c r="B109" s="167" t="s">
        <v>7571</v>
      </c>
      <c r="D109" s="167" t="s">
        <v>262</v>
      </c>
      <c r="E109" s="167" t="s">
        <v>331</v>
      </c>
      <c r="F109" s="167" t="s">
        <v>11647</v>
      </c>
      <c r="G109" s="167" t="s">
        <v>11632</v>
      </c>
      <c r="H109" s="167" t="s">
        <v>5</v>
      </c>
      <c r="I109" s="167" t="s">
        <v>13036</v>
      </c>
      <c r="J109" s="167" t="s">
        <v>13062</v>
      </c>
      <c r="K109" s="167">
        <v>22281758</v>
      </c>
      <c r="L109" s="167">
        <v>22281758</v>
      </c>
    </row>
    <row r="110" spans="1:13" x14ac:dyDescent="0.2">
      <c r="A110" s="167" t="s">
        <v>8660</v>
      </c>
      <c r="B110" s="167" t="s">
        <v>737</v>
      </c>
      <c r="D110" s="167" t="s">
        <v>334</v>
      </c>
      <c r="E110" s="167" t="s">
        <v>335</v>
      </c>
      <c r="F110" s="167" t="s">
        <v>11648</v>
      </c>
      <c r="G110" s="167" t="s">
        <v>11632</v>
      </c>
      <c r="H110" s="167" t="s">
        <v>6</v>
      </c>
      <c r="I110" s="167" t="s">
        <v>13036</v>
      </c>
      <c r="J110" s="167" t="s">
        <v>12265</v>
      </c>
      <c r="K110" s="167">
        <v>22825262</v>
      </c>
      <c r="L110" s="167">
        <v>22825262</v>
      </c>
    </row>
    <row r="111" spans="1:13" x14ac:dyDescent="0.2">
      <c r="A111" s="167" t="s">
        <v>83</v>
      </c>
      <c r="B111" s="167" t="s">
        <v>7095</v>
      </c>
      <c r="D111" s="167" t="s">
        <v>267</v>
      </c>
      <c r="E111" s="167" t="s">
        <v>8644</v>
      </c>
      <c r="F111" s="167" t="s">
        <v>11649</v>
      </c>
      <c r="G111" s="167" t="s">
        <v>11632</v>
      </c>
      <c r="H111" s="167" t="s">
        <v>6</v>
      </c>
      <c r="I111" s="167" t="s">
        <v>13036</v>
      </c>
      <c r="J111" s="167" t="s">
        <v>11399</v>
      </c>
      <c r="K111" s="167">
        <v>22826018</v>
      </c>
      <c r="L111" s="167">
        <v>22822648</v>
      </c>
      <c r="M111" s="43">
        <v>18</v>
      </c>
    </row>
    <row r="112" spans="1:13" x14ac:dyDescent="0.2">
      <c r="A112" s="167" t="s">
        <v>93</v>
      </c>
      <c r="B112" s="167" t="s">
        <v>7533</v>
      </c>
      <c r="D112" s="167" t="s">
        <v>258</v>
      </c>
      <c r="E112" s="167" t="s">
        <v>337</v>
      </c>
      <c r="F112" s="167" t="s">
        <v>11650</v>
      </c>
      <c r="G112" s="167" t="s">
        <v>11632</v>
      </c>
      <c r="H112" s="167" t="s">
        <v>5</v>
      </c>
      <c r="I112" s="167" t="s">
        <v>13036</v>
      </c>
      <c r="J112" s="167" t="s">
        <v>12571</v>
      </c>
      <c r="K112" s="167">
        <v>22280109</v>
      </c>
      <c r="L112" s="167">
        <v>22895053</v>
      </c>
    </row>
    <row r="113" spans="1:13" x14ac:dyDescent="0.2">
      <c r="A113" s="167" t="s">
        <v>8661</v>
      </c>
      <c r="B113" s="167" t="s">
        <v>7812</v>
      </c>
      <c r="D113" s="167" t="s">
        <v>270</v>
      </c>
      <c r="E113" s="167" t="s">
        <v>8657</v>
      </c>
      <c r="F113" s="167" t="s">
        <v>10246</v>
      </c>
      <c r="G113" s="167" t="s">
        <v>11632</v>
      </c>
      <c r="H113" s="167" t="s">
        <v>5</v>
      </c>
      <c r="I113" s="167" t="s">
        <v>13036</v>
      </c>
      <c r="J113" s="167" t="s">
        <v>13063</v>
      </c>
      <c r="K113" s="167">
        <v>22281922</v>
      </c>
      <c r="L113" s="167">
        <v>22885446</v>
      </c>
      <c r="M113" s="43">
        <v>19</v>
      </c>
    </row>
    <row r="114" spans="1:13" x14ac:dyDescent="0.2">
      <c r="A114" s="167" t="s">
        <v>97</v>
      </c>
      <c r="B114" s="167" t="s">
        <v>7538</v>
      </c>
      <c r="D114" s="167" t="s">
        <v>340</v>
      </c>
      <c r="E114" s="167" t="s">
        <v>341</v>
      </c>
      <c r="F114" s="167" t="s">
        <v>11651</v>
      </c>
      <c r="G114" s="167" t="s">
        <v>11632</v>
      </c>
      <c r="H114" s="167" t="s">
        <v>6</v>
      </c>
      <c r="I114" s="167" t="s">
        <v>13036</v>
      </c>
      <c r="J114" s="167" t="s">
        <v>12266</v>
      </c>
      <c r="K114" s="167">
        <v>22822669</v>
      </c>
      <c r="L114" s="167">
        <v>22822669</v>
      </c>
    </row>
    <row r="115" spans="1:13" x14ac:dyDescent="0.2">
      <c r="A115" s="167" t="s">
        <v>129</v>
      </c>
      <c r="B115" s="167" t="s">
        <v>100</v>
      </c>
      <c r="D115" s="167" t="s">
        <v>343</v>
      </c>
      <c r="E115" s="167" t="s">
        <v>344</v>
      </c>
      <c r="F115" s="167" t="s">
        <v>6559</v>
      </c>
      <c r="G115" s="167" t="s">
        <v>41</v>
      </c>
      <c r="H115" s="167" t="s">
        <v>10</v>
      </c>
      <c r="I115" s="167" t="s">
        <v>13036</v>
      </c>
      <c r="J115" s="167" t="s">
        <v>519</v>
      </c>
      <c r="K115" s="167">
        <v>22513120</v>
      </c>
      <c r="L115" s="167">
        <v>22513120</v>
      </c>
    </row>
    <row r="116" spans="1:13" x14ac:dyDescent="0.2">
      <c r="A116" s="167" t="s">
        <v>8662</v>
      </c>
      <c r="B116" s="167" t="s">
        <v>9851</v>
      </c>
      <c r="D116" s="167" t="s">
        <v>346</v>
      </c>
      <c r="E116" s="167" t="s">
        <v>347</v>
      </c>
      <c r="F116" s="167" t="s">
        <v>7984</v>
      </c>
      <c r="G116" s="167" t="s">
        <v>41</v>
      </c>
      <c r="H116" s="167" t="s">
        <v>3</v>
      </c>
      <c r="I116" s="167" t="s">
        <v>13036</v>
      </c>
      <c r="J116" s="167" t="s">
        <v>349</v>
      </c>
      <c r="K116" s="167">
        <v>22769975</v>
      </c>
      <c r="L116" s="167">
        <v>22769975</v>
      </c>
    </row>
    <row r="117" spans="1:13" x14ac:dyDescent="0.2">
      <c r="A117" s="167" t="s">
        <v>548</v>
      </c>
      <c r="B117" s="167" t="s">
        <v>7529</v>
      </c>
      <c r="D117" s="167" t="s">
        <v>351</v>
      </c>
      <c r="E117" s="167" t="s">
        <v>8674</v>
      </c>
      <c r="F117" s="167" t="s">
        <v>10263</v>
      </c>
      <c r="G117" s="167" t="s">
        <v>41</v>
      </c>
      <c r="H117" s="167" t="s">
        <v>10</v>
      </c>
      <c r="I117" s="167" t="s">
        <v>13036</v>
      </c>
      <c r="J117" s="167" t="s">
        <v>10264</v>
      </c>
      <c r="K117" s="167">
        <v>22592296</v>
      </c>
      <c r="L117" s="167">
        <v>22592296</v>
      </c>
    </row>
    <row r="118" spans="1:13" x14ac:dyDescent="0.2">
      <c r="A118" s="167" t="s">
        <v>8663</v>
      </c>
      <c r="B118" s="167" t="s">
        <v>7794</v>
      </c>
      <c r="D118" s="167" t="s">
        <v>255</v>
      </c>
      <c r="E118" s="167" t="s">
        <v>352</v>
      </c>
      <c r="F118" s="167" t="s">
        <v>353</v>
      </c>
      <c r="G118" s="167" t="s">
        <v>41</v>
      </c>
      <c r="H118" s="167" t="s">
        <v>3</v>
      </c>
      <c r="I118" s="167" t="s">
        <v>13036</v>
      </c>
      <c r="J118" s="167" t="s">
        <v>8069</v>
      </c>
      <c r="K118" s="167">
        <v>22766495</v>
      </c>
      <c r="L118" s="167">
        <v>22766495</v>
      </c>
    </row>
    <row r="119" spans="1:13" x14ac:dyDescent="0.2">
      <c r="A119" s="167" t="s">
        <v>8664</v>
      </c>
      <c r="B119" s="167" t="s">
        <v>7806</v>
      </c>
      <c r="D119" s="167" t="s">
        <v>7576</v>
      </c>
      <c r="E119" s="167" t="s">
        <v>357</v>
      </c>
      <c r="F119" s="167" t="s">
        <v>8398</v>
      </c>
      <c r="G119" s="167" t="s">
        <v>41</v>
      </c>
      <c r="H119" s="167" t="s">
        <v>3</v>
      </c>
      <c r="I119" s="167" t="s">
        <v>13036</v>
      </c>
      <c r="J119" s="167" t="s">
        <v>441</v>
      </c>
      <c r="K119" s="167">
        <v>22596292</v>
      </c>
      <c r="L119" s="167">
        <v>22596292</v>
      </c>
    </row>
    <row r="120" spans="1:13" x14ac:dyDescent="0.2">
      <c r="A120" s="167" t="s">
        <v>758</v>
      </c>
      <c r="B120" s="167" t="s">
        <v>757</v>
      </c>
      <c r="D120" s="167" t="s">
        <v>7579</v>
      </c>
      <c r="E120" s="167" t="s">
        <v>360</v>
      </c>
      <c r="F120" s="167" t="s">
        <v>173</v>
      </c>
      <c r="G120" s="167" t="s">
        <v>41</v>
      </c>
      <c r="H120" s="167" t="s">
        <v>3</v>
      </c>
      <c r="I120" s="167" t="s">
        <v>13036</v>
      </c>
      <c r="J120" s="167" t="s">
        <v>361</v>
      </c>
      <c r="K120" s="167">
        <v>22741611</v>
      </c>
      <c r="L120" s="167">
        <v>22763311</v>
      </c>
    </row>
    <row r="121" spans="1:13" x14ac:dyDescent="0.2">
      <c r="A121" s="167" t="s">
        <v>8665</v>
      </c>
      <c r="B121" s="167" t="s">
        <v>7795</v>
      </c>
      <c r="D121" s="167" t="s">
        <v>7577</v>
      </c>
      <c r="E121" s="167" t="s">
        <v>363</v>
      </c>
      <c r="F121" s="167" t="s">
        <v>364</v>
      </c>
      <c r="G121" s="167" t="s">
        <v>41</v>
      </c>
      <c r="H121" s="167" t="s">
        <v>3</v>
      </c>
      <c r="I121" s="167" t="s">
        <v>13036</v>
      </c>
      <c r="J121" s="167" t="s">
        <v>7985</v>
      </c>
      <c r="K121" s="167">
        <v>22766254</v>
      </c>
      <c r="L121" s="167">
        <v>22766254</v>
      </c>
    </row>
    <row r="122" spans="1:13" x14ac:dyDescent="0.2">
      <c r="A122" s="167" t="s">
        <v>111</v>
      </c>
      <c r="B122" s="167" t="s">
        <v>110</v>
      </c>
      <c r="D122" s="167" t="s">
        <v>7578</v>
      </c>
      <c r="E122" s="167" t="s">
        <v>366</v>
      </c>
      <c r="F122" s="167" t="s">
        <v>367</v>
      </c>
      <c r="G122" s="167" t="s">
        <v>41</v>
      </c>
      <c r="H122" s="167" t="s">
        <v>3</v>
      </c>
      <c r="I122" s="167" t="s">
        <v>13036</v>
      </c>
      <c r="J122" s="167" t="s">
        <v>12645</v>
      </c>
      <c r="K122" s="167">
        <v>22590594</v>
      </c>
      <c r="L122" s="167">
        <v>22590594</v>
      </c>
      <c r="M122" s="43">
        <v>28</v>
      </c>
    </row>
    <row r="123" spans="1:13" x14ac:dyDescent="0.2">
      <c r="A123" s="167" t="s">
        <v>5954</v>
      </c>
      <c r="B123" s="167" t="s">
        <v>1794</v>
      </c>
      <c r="D123" s="167" t="s">
        <v>7558</v>
      </c>
      <c r="E123" s="167" t="s">
        <v>369</v>
      </c>
      <c r="F123" s="167" t="s">
        <v>370</v>
      </c>
      <c r="G123" s="167" t="s">
        <v>41</v>
      </c>
      <c r="H123" s="167" t="s">
        <v>3</v>
      </c>
      <c r="I123" s="167" t="s">
        <v>13036</v>
      </c>
      <c r="J123" s="167" t="s">
        <v>10272</v>
      </c>
      <c r="K123" s="167">
        <v>22766252</v>
      </c>
      <c r="L123" s="167">
        <v>22766252</v>
      </c>
      <c r="M123" s="43">
        <v>28</v>
      </c>
    </row>
    <row r="124" spans="1:13" x14ac:dyDescent="0.2">
      <c r="A124" s="167" t="s">
        <v>85</v>
      </c>
      <c r="B124" s="167" t="s">
        <v>7024</v>
      </c>
      <c r="D124" s="167" t="s">
        <v>7553</v>
      </c>
      <c r="E124" s="167" t="s">
        <v>372</v>
      </c>
      <c r="F124" s="167" t="s">
        <v>373</v>
      </c>
      <c r="G124" s="167" t="s">
        <v>41</v>
      </c>
      <c r="H124" s="167" t="s">
        <v>3</v>
      </c>
      <c r="I124" s="167" t="s">
        <v>13036</v>
      </c>
      <c r="J124" s="167" t="s">
        <v>8397</v>
      </c>
      <c r="K124" s="167">
        <v>22769463</v>
      </c>
      <c r="L124" s="167">
        <v>22769463</v>
      </c>
    </row>
    <row r="125" spans="1:13" x14ac:dyDescent="0.2">
      <c r="A125" s="167" t="s">
        <v>739</v>
      </c>
      <c r="B125" s="167" t="s">
        <v>738</v>
      </c>
      <c r="D125" s="167" t="s">
        <v>7555</v>
      </c>
      <c r="E125" s="167" t="s">
        <v>375</v>
      </c>
      <c r="F125" s="167" t="s">
        <v>376</v>
      </c>
      <c r="G125" s="167" t="s">
        <v>41</v>
      </c>
      <c r="H125" s="167" t="s">
        <v>10</v>
      </c>
      <c r="I125" s="167" t="s">
        <v>13036</v>
      </c>
      <c r="J125" s="167" t="s">
        <v>13064</v>
      </c>
      <c r="K125" s="167">
        <v>22591426</v>
      </c>
      <c r="L125" s="167">
        <v>22591426</v>
      </c>
    </row>
    <row r="126" spans="1:13" x14ac:dyDescent="0.2">
      <c r="A126" s="167" t="s">
        <v>733</v>
      </c>
      <c r="B126" s="167" t="s">
        <v>732</v>
      </c>
      <c r="D126" s="167" t="s">
        <v>7554</v>
      </c>
      <c r="E126" s="167" t="s">
        <v>378</v>
      </c>
      <c r="F126" s="167" t="s">
        <v>42</v>
      </c>
      <c r="G126" s="167" t="s">
        <v>41</v>
      </c>
      <c r="H126" s="167" t="s">
        <v>4</v>
      </c>
      <c r="I126" s="167" t="s">
        <v>13036</v>
      </c>
      <c r="J126" s="167" t="s">
        <v>11956</v>
      </c>
      <c r="K126" s="167">
        <v>22704605</v>
      </c>
      <c r="L126" s="167">
        <v>22704605</v>
      </c>
      <c r="M126" s="43">
        <v>36</v>
      </c>
    </row>
    <row r="127" spans="1:13" x14ac:dyDescent="0.2">
      <c r="A127" s="167" t="s">
        <v>103</v>
      </c>
      <c r="B127" s="167" t="s">
        <v>102</v>
      </c>
      <c r="D127" s="167" t="s">
        <v>6938</v>
      </c>
      <c r="E127" s="167" t="s">
        <v>380</v>
      </c>
      <c r="F127" s="167" t="s">
        <v>11652</v>
      </c>
      <c r="G127" s="167" t="s">
        <v>41</v>
      </c>
      <c r="H127" s="167" t="s">
        <v>6</v>
      </c>
      <c r="I127" s="167" t="s">
        <v>13036</v>
      </c>
      <c r="J127" s="167" t="s">
        <v>13065</v>
      </c>
      <c r="K127" s="167">
        <v>25440947</v>
      </c>
      <c r="L127" s="167">
        <v>0</v>
      </c>
    </row>
    <row r="128" spans="1:13" x14ac:dyDescent="0.2">
      <c r="A128" s="167" t="s">
        <v>247</v>
      </c>
      <c r="B128" s="167" t="s">
        <v>246</v>
      </c>
      <c r="D128" s="167" t="s">
        <v>7049</v>
      </c>
      <c r="E128" s="167" t="s">
        <v>384</v>
      </c>
      <c r="F128" s="167" t="s">
        <v>385</v>
      </c>
      <c r="G128" s="167" t="s">
        <v>41</v>
      </c>
      <c r="H128" s="167" t="s">
        <v>6</v>
      </c>
      <c r="I128" s="167" t="s">
        <v>13036</v>
      </c>
      <c r="J128" s="167" t="s">
        <v>13066</v>
      </c>
      <c r="K128" s="167">
        <v>22300546</v>
      </c>
      <c r="L128" s="167">
        <v>0</v>
      </c>
    </row>
    <row r="129" spans="1:12" x14ac:dyDescent="0.2">
      <c r="A129" s="167" t="s">
        <v>194</v>
      </c>
      <c r="B129" s="167" t="s">
        <v>143</v>
      </c>
      <c r="D129" s="167" t="s">
        <v>7809</v>
      </c>
      <c r="E129" s="167" t="s">
        <v>8676</v>
      </c>
      <c r="F129" s="167" t="s">
        <v>10265</v>
      </c>
      <c r="G129" s="167" t="s">
        <v>41</v>
      </c>
      <c r="H129" s="167" t="s">
        <v>6</v>
      </c>
      <c r="I129" s="167" t="s">
        <v>13036</v>
      </c>
      <c r="J129" s="167" t="s">
        <v>10617</v>
      </c>
      <c r="K129" s="167">
        <v>25480011</v>
      </c>
      <c r="L129" s="167">
        <v>0</v>
      </c>
    </row>
    <row r="130" spans="1:12" x14ac:dyDescent="0.2">
      <c r="A130" s="167" t="s">
        <v>8666</v>
      </c>
      <c r="B130" s="167" t="s">
        <v>7800</v>
      </c>
      <c r="D130" s="167" t="s">
        <v>7560</v>
      </c>
      <c r="E130" s="167" t="s">
        <v>390</v>
      </c>
      <c r="F130" s="167" t="s">
        <v>391</v>
      </c>
      <c r="G130" s="167" t="s">
        <v>41</v>
      </c>
      <c r="H130" s="167" t="s">
        <v>6</v>
      </c>
      <c r="I130" s="167" t="s">
        <v>13036</v>
      </c>
      <c r="J130" s="167" t="s">
        <v>12623</v>
      </c>
      <c r="K130" s="167">
        <v>25441592</v>
      </c>
      <c r="L130" s="167">
        <v>25441592</v>
      </c>
    </row>
    <row r="131" spans="1:12" x14ac:dyDescent="0.2">
      <c r="A131" s="167" t="s">
        <v>6098</v>
      </c>
      <c r="B131" s="167" t="s">
        <v>6925</v>
      </c>
      <c r="D131" s="167" t="s">
        <v>395</v>
      </c>
      <c r="E131" s="167" t="s">
        <v>8696</v>
      </c>
      <c r="F131" s="167" t="s">
        <v>10287</v>
      </c>
      <c r="G131" s="167" t="s">
        <v>41</v>
      </c>
      <c r="H131" s="167" t="s">
        <v>6</v>
      </c>
      <c r="I131" s="167" t="s">
        <v>13036</v>
      </c>
      <c r="J131" s="167" t="s">
        <v>10288</v>
      </c>
      <c r="K131" s="167">
        <v>25480520</v>
      </c>
      <c r="L131" s="167">
        <v>25480520</v>
      </c>
    </row>
    <row r="132" spans="1:12" x14ac:dyDescent="0.2">
      <c r="A132" s="167" t="s">
        <v>8667</v>
      </c>
      <c r="B132" s="167" t="s">
        <v>9852</v>
      </c>
      <c r="D132" s="167" t="s">
        <v>308</v>
      </c>
      <c r="E132" s="167" t="s">
        <v>396</v>
      </c>
      <c r="F132" s="167" t="s">
        <v>7764</v>
      </c>
      <c r="G132" s="167" t="s">
        <v>41</v>
      </c>
      <c r="H132" s="167" t="s">
        <v>6</v>
      </c>
      <c r="I132" s="167" t="s">
        <v>13036</v>
      </c>
      <c r="J132" s="167" t="s">
        <v>398</v>
      </c>
      <c r="K132" s="167">
        <v>25480582</v>
      </c>
      <c r="L132" s="167">
        <v>25480582</v>
      </c>
    </row>
    <row r="133" spans="1:12" x14ac:dyDescent="0.2">
      <c r="A133" s="167" t="s">
        <v>8668</v>
      </c>
      <c r="B133" s="167" t="s">
        <v>154</v>
      </c>
      <c r="D133" s="167" t="s">
        <v>320</v>
      </c>
      <c r="E133" s="167" t="s">
        <v>400</v>
      </c>
      <c r="F133" s="167" t="s">
        <v>7196</v>
      </c>
      <c r="G133" s="167" t="s">
        <v>41</v>
      </c>
      <c r="H133" s="167" t="s">
        <v>6</v>
      </c>
      <c r="I133" s="167" t="s">
        <v>13036</v>
      </c>
      <c r="J133" s="167" t="s">
        <v>12267</v>
      </c>
      <c r="K133" s="167">
        <v>25442186</v>
      </c>
      <c r="L133" s="167">
        <v>25442186</v>
      </c>
    </row>
    <row r="134" spans="1:12" x14ac:dyDescent="0.2">
      <c r="A134" s="167" t="s">
        <v>6097</v>
      </c>
      <c r="B134" s="167" t="s">
        <v>6985</v>
      </c>
      <c r="D134" s="167" t="s">
        <v>297</v>
      </c>
      <c r="E134" s="167" t="s">
        <v>402</v>
      </c>
      <c r="F134" s="167" t="s">
        <v>403</v>
      </c>
      <c r="G134" s="167" t="s">
        <v>41</v>
      </c>
      <c r="H134" s="167" t="s">
        <v>5</v>
      </c>
      <c r="I134" s="167" t="s">
        <v>13036</v>
      </c>
      <c r="J134" s="167" t="s">
        <v>13067</v>
      </c>
      <c r="K134" s="167">
        <v>25400034</v>
      </c>
      <c r="L134" s="167">
        <v>25400034</v>
      </c>
    </row>
    <row r="135" spans="1:12" x14ac:dyDescent="0.2">
      <c r="A135" s="167" t="s">
        <v>222</v>
      </c>
      <c r="B135" s="167" t="s">
        <v>7525</v>
      </c>
      <c r="D135" s="167" t="s">
        <v>312</v>
      </c>
      <c r="E135" s="167" t="s">
        <v>405</v>
      </c>
      <c r="F135" s="167" t="s">
        <v>406</v>
      </c>
      <c r="G135" s="167" t="s">
        <v>41</v>
      </c>
      <c r="H135" s="167" t="s">
        <v>6</v>
      </c>
      <c r="I135" s="167" t="s">
        <v>13036</v>
      </c>
      <c r="J135" s="167" t="s">
        <v>12624</v>
      </c>
      <c r="K135" s="167">
        <v>22306964</v>
      </c>
      <c r="L135" s="167">
        <v>22306964</v>
      </c>
    </row>
    <row r="136" spans="1:12" x14ac:dyDescent="0.2">
      <c r="A136" s="167" t="s">
        <v>6721</v>
      </c>
      <c r="B136" s="167" t="s">
        <v>7242</v>
      </c>
      <c r="D136" s="167" t="s">
        <v>338</v>
      </c>
      <c r="E136" s="167" t="s">
        <v>408</v>
      </c>
      <c r="F136" s="167" t="s">
        <v>409</v>
      </c>
      <c r="G136" s="167" t="s">
        <v>41</v>
      </c>
      <c r="H136" s="167" t="s">
        <v>6</v>
      </c>
      <c r="I136" s="167" t="s">
        <v>13036</v>
      </c>
      <c r="J136" s="167" t="s">
        <v>12631</v>
      </c>
      <c r="K136" s="167">
        <v>25480276</v>
      </c>
      <c r="L136" s="167">
        <v>25480276</v>
      </c>
    </row>
    <row r="137" spans="1:12" x14ac:dyDescent="0.2">
      <c r="A137" s="167" t="s">
        <v>6274</v>
      </c>
      <c r="B137" s="167" t="s">
        <v>7048</v>
      </c>
      <c r="D137" s="167" t="s">
        <v>332</v>
      </c>
      <c r="E137" s="167" t="s">
        <v>412</v>
      </c>
      <c r="F137" s="167" t="s">
        <v>413</v>
      </c>
      <c r="G137" s="167" t="s">
        <v>41</v>
      </c>
      <c r="H137" s="167" t="s">
        <v>6</v>
      </c>
      <c r="I137" s="167" t="s">
        <v>13036</v>
      </c>
      <c r="J137" s="167" t="s">
        <v>12625</v>
      </c>
      <c r="K137" s="167">
        <v>25480255</v>
      </c>
      <c r="L137" s="167">
        <v>0</v>
      </c>
    </row>
    <row r="138" spans="1:12" x14ac:dyDescent="0.2">
      <c r="A138" s="167" t="s">
        <v>616</v>
      </c>
      <c r="B138" s="167" t="s">
        <v>615</v>
      </c>
      <c r="D138" s="167" t="s">
        <v>325</v>
      </c>
      <c r="E138" s="167" t="s">
        <v>416</v>
      </c>
      <c r="F138" s="167" t="s">
        <v>417</v>
      </c>
      <c r="G138" s="167" t="s">
        <v>41</v>
      </c>
      <c r="H138" s="167" t="s">
        <v>6</v>
      </c>
      <c r="I138" s="167" t="s">
        <v>13036</v>
      </c>
      <c r="J138" s="167" t="s">
        <v>7986</v>
      </c>
      <c r="K138" s="167">
        <v>25440178</v>
      </c>
      <c r="L138" s="167">
        <v>25440178</v>
      </c>
    </row>
    <row r="139" spans="1:12" x14ac:dyDescent="0.2">
      <c r="A139" s="167" t="s">
        <v>6179</v>
      </c>
      <c r="B139" s="167" t="s">
        <v>6983</v>
      </c>
      <c r="D139" s="167" t="s">
        <v>336</v>
      </c>
      <c r="E139" s="167" t="s">
        <v>420</v>
      </c>
      <c r="F139" s="167" t="s">
        <v>421</v>
      </c>
      <c r="G139" s="167" t="s">
        <v>41</v>
      </c>
      <c r="H139" s="167" t="s">
        <v>6</v>
      </c>
      <c r="I139" s="167" t="s">
        <v>13036</v>
      </c>
      <c r="J139" s="167" t="s">
        <v>422</v>
      </c>
      <c r="K139" s="167">
        <v>25440022</v>
      </c>
      <c r="L139" s="167">
        <v>25440022</v>
      </c>
    </row>
    <row r="140" spans="1:12" x14ac:dyDescent="0.2">
      <c r="A140" s="167" t="s">
        <v>6044</v>
      </c>
      <c r="B140" s="167" t="s">
        <v>6909</v>
      </c>
      <c r="D140" s="167" t="s">
        <v>327</v>
      </c>
      <c r="E140" s="167" t="s">
        <v>424</v>
      </c>
      <c r="F140" s="167" t="s">
        <v>425</v>
      </c>
      <c r="G140" s="167" t="s">
        <v>41</v>
      </c>
      <c r="H140" s="167" t="s">
        <v>6</v>
      </c>
      <c r="I140" s="167" t="s">
        <v>13036</v>
      </c>
      <c r="J140" s="167" t="s">
        <v>13068</v>
      </c>
      <c r="K140" s="167">
        <v>25480029</v>
      </c>
      <c r="L140" s="167">
        <v>0</v>
      </c>
    </row>
    <row r="141" spans="1:12" x14ac:dyDescent="0.2">
      <c r="A141" s="167" t="s">
        <v>448</v>
      </c>
      <c r="B141" s="167" t="s">
        <v>7580</v>
      </c>
      <c r="D141" s="167" t="s">
        <v>323</v>
      </c>
      <c r="E141" s="167" t="s">
        <v>428</v>
      </c>
      <c r="F141" s="167" t="s">
        <v>429</v>
      </c>
      <c r="G141" s="167" t="s">
        <v>41</v>
      </c>
      <c r="H141" s="167" t="s">
        <v>6</v>
      </c>
      <c r="I141" s="167" t="s">
        <v>13036</v>
      </c>
      <c r="J141" s="167" t="s">
        <v>386</v>
      </c>
      <c r="K141" s="167">
        <v>25000757</v>
      </c>
      <c r="L141" s="167">
        <v>25000757</v>
      </c>
    </row>
    <row r="142" spans="1:12" x14ac:dyDescent="0.2">
      <c r="A142" s="167" t="s">
        <v>260</v>
      </c>
      <c r="B142" s="167" t="s">
        <v>259</v>
      </c>
      <c r="D142" s="167" t="s">
        <v>330</v>
      </c>
      <c r="E142" s="167" t="s">
        <v>432</v>
      </c>
      <c r="F142" s="167" t="s">
        <v>433</v>
      </c>
      <c r="G142" s="167" t="s">
        <v>41</v>
      </c>
      <c r="H142" s="167" t="s">
        <v>5</v>
      </c>
      <c r="I142" s="167" t="s">
        <v>13036</v>
      </c>
      <c r="J142" s="167" t="s">
        <v>6548</v>
      </c>
      <c r="K142" s="167">
        <v>25402465</v>
      </c>
      <c r="L142" s="167">
        <v>25402465</v>
      </c>
    </row>
    <row r="143" spans="1:12" x14ac:dyDescent="0.2">
      <c r="A143" s="167" t="s">
        <v>621</v>
      </c>
      <c r="B143" s="167" t="s">
        <v>614</v>
      </c>
      <c r="D143" s="167" t="s">
        <v>316</v>
      </c>
      <c r="E143" s="167" t="s">
        <v>435</v>
      </c>
      <c r="F143" s="167" t="s">
        <v>436</v>
      </c>
      <c r="G143" s="167" t="s">
        <v>41</v>
      </c>
      <c r="H143" s="167" t="s">
        <v>6</v>
      </c>
      <c r="I143" s="167" t="s">
        <v>13036</v>
      </c>
      <c r="J143" s="167" t="s">
        <v>13069</v>
      </c>
      <c r="K143" s="167">
        <v>25402708</v>
      </c>
      <c r="L143" s="167">
        <v>25402708</v>
      </c>
    </row>
    <row r="144" spans="1:12" x14ac:dyDescent="0.2">
      <c r="A144" s="167" t="s">
        <v>8669</v>
      </c>
      <c r="B144" s="167" t="s">
        <v>7815</v>
      </c>
      <c r="D144" s="167" t="s">
        <v>438</v>
      </c>
      <c r="E144" s="167" t="s">
        <v>439</v>
      </c>
      <c r="F144" s="167" t="s">
        <v>440</v>
      </c>
      <c r="G144" s="167" t="s">
        <v>41</v>
      </c>
      <c r="H144" s="167" t="s">
        <v>6</v>
      </c>
      <c r="I144" s="167" t="s">
        <v>13036</v>
      </c>
      <c r="J144" s="167" t="s">
        <v>12626</v>
      </c>
      <c r="K144" s="167">
        <v>25441140</v>
      </c>
      <c r="L144" s="167">
        <v>25441140</v>
      </c>
    </row>
    <row r="145" spans="1:12" x14ac:dyDescent="0.2">
      <c r="A145" s="167" t="s">
        <v>453</v>
      </c>
      <c r="B145" s="167" t="s">
        <v>6558</v>
      </c>
      <c r="D145" s="167" t="s">
        <v>7559</v>
      </c>
      <c r="E145" s="167" t="s">
        <v>443</v>
      </c>
      <c r="F145" s="167" t="s">
        <v>444</v>
      </c>
      <c r="G145" s="167" t="s">
        <v>41</v>
      </c>
      <c r="H145" s="167" t="s">
        <v>6</v>
      </c>
      <c r="I145" s="167" t="s">
        <v>13036</v>
      </c>
      <c r="J145" s="167" t="s">
        <v>12627</v>
      </c>
      <c r="K145" s="167">
        <v>25480085</v>
      </c>
      <c r="L145" s="167">
        <v>25480085</v>
      </c>
    </row>
    <row r="146" spans="1:12" x14ac:dyDescent="0.2">
      <c r="A146" s="167" t="s">
        <v>510</v>
      </c>
      <c r="B146" s="167" t="s">
        <v>509</v>
      </c>
      <c r="D146" s="167" t="s">
        <v>7242</v>
      </c>
      <c r="E146" s="167" t="s">
        <v>6721</v>
      </c>
      <c r="F146" s="167" t="s">
        <v>6723</v>
      </c>
      <c r="G146" s="167" t="s">
        <v>41</v>
      </c>
      <c r="H146" s="167" t="s">
        <v>5</v>
      </c>
      <c r="I146" s="167" t="s">
        <v>13036</v>
      </c>
      <c r="J146" s="167" t="s">
        <v>13070</v>
      </c>
      <c r="K146" s="167">
        <v>22544107</v>
      </c>
      <c r="L146" s="167">
        <v>0</v>
      </c>
    </row>
    <row r="147" spans="1:12" x14ac:dyDescent="0.2">
      <c r="A147" s="167" t="s">
        <v>8670</v>
      </c>
      <c r="B147" s="167" t="s">
        <v>507</v>
      </c>
      <c r="D147" s="167" t="s">
        <v>7580</v>
      </c>
      <c r="E147" s="167" t="s">
        <v>448</v>
      </c>
      <c r="F147" s="167" t="s">
        <v>449</v>
      </c>
      <c r="G147" s="167" t="s">
        <v>41</v>
      </c>
      <c r="H147" s="167" t="s">
        <v>5</v>
      </c>
      <c r="I147" s="167" t="s">
        <v>13036</v>
      </c>
      <c r="J147" s="167" t="s">
        <v>11776</v>
      </c>
      <c r="K147" s="167">
        <v>22300709</v>
      </c>
      <c r="L147" s="167">
        <v>25009915</v>
      </c>
    </row>
    <row r="148" spans="1:12" x14ac:dyDescent="0.2">
      <c r="A148" s="167" t="s">
        <v>8671</v>
      </c>
      <c r="B148" s="167" t="s">
        <v>101</v>
      </c>
      <c r="D148" s="167" t="s">
        <v>6558</v>
      </c>
      <c r="E148" s="167" t="s">
        <v>453</v>
      </c>
      <c r="F148" s="167" t="s">
        <v>454</v>
      </c>
      <c r="G148" s="167" t="s">
        <v>41</v>
      </c>
      <c r="H148" s="167" t="s">
        <v>5</v>
      </c>
      <c r="I148" s="167" t="s">
        <v>13036</v>
      </c>
      <c r="J148" s="167" t="s">
        <v>12628</v>
      </c>
      <c r="K148" s="167">
        <v>25401044</v>
      </c>
      <c r="L148" s="167">
        <v>25401044</v>
      </c>
    </row>
    <row r="149" spans="1:12" x14ac:dyDescent="0.2">
      <c r="A149" s="167" t="s">
        <v>6400</v>
      </c>
      <c r="B149" s="167" t="s">
        <v>7208</v>
      </c>
      <c r="D149" s="167" t="s">
        <v>7243</v>
      </c>
      <c r="E149" s="167" t="s">
        <v>458</v>
      </c>
      <c r="F149" s="167" t="s">
        <v>459</v>
      </c>
      <c r="G149" s="167" t="s">
        <v>41</v>
      </c>
      <c r="H149" s="167" t="s">
        <v>5</v>
      </c>
      <c r="I149" s="167" t="s">
        <v>13036</v>
      </c>
      <c r="J149" s="167" t="s">
        <v>379</v>
      </c>
      <c r="K149" s="167">
        <v>25401343</v>
      </c>
      <c r="L149" s="167">
        <v>25401343</v>
      </c>
    </row>
    <row r="150" spans="1:12" x14ac:dyDescent="0.2">
      <c r="A150" s="167" t="s">
        <v>416</v>
      </c>
      <c r="B150" s="167" t="s">
        <v>325</v>
      </c>
      <c r="D150" s="167" t="s">
        <v>7810</v>
      </c>
      <c r="E150" s="167" t="s">
        <v>8675</v>
      </c>
      <c r="F150" s="167" t="s">
        <v>462</v>
      </c>
      <c r="G150" s="167" t="s">
        <v>41</v>
      </c>
      <c r="H150" s="167" t="s">
        <v>5</v>
      </c>
      <c r="I150" s="167" t="s">
        <v>13036</v>
      </c>
      <c r="J150" s="167" t="s">
        <v>12268</v>
      </c>
      <c r="K150" s="167">
        <v>25402086</v>
      </c>
      <c r="L150" s="167">
        <v>22303775</v>
      </c>
    </row>
    <row r="151" spans="1:12" x14ac:dyDescent="0.2">
      <c r="A151" s="167" t="s">
        <v>344</v>
      </c>
      <c r="B151" s="167" t="s">
        <v>343</v>
      </c>
      <c r="D151" s="167" t="s">
        <v>464</v>
      </c>
      <c r="E151" s="167" t="s">
        <v>465</v>
      </c>
      <c r="F151" s="167" t="s">
        <v>466</v>
      </c>
      <c r="G151" s="167" t="s">
        <v>41</v>
      </c>
      <c r="H151" s="167" t="s">
        <v>4</v>
      </c>
      <c r="I151" s="167" t="s">
        <v>13036</v>
      </c>
      <c r="J151" s="167" t="s">
        <v>12629</v>
      </c>
      <c r="K151" s="167">
        <v>22703567</v>
      </c>
      <c r="L151" s="167">
        <v>22703567</v>
      </c>
    </row>
    <row r="152" spans="1:12" x14ac:dyDescent="0.2">
      <c r="A152" s="167" t="s">
        <v>678</v>
      </c>
      <c r="B152" s="167" t="s">
        <v>7235</v>
      </c>
      <c r="D152" s="167" t="s">
        <v>345</v>
      </c>
      <c r="E152" s="167" t="s">
        <v>470</v>
      </c>
      <c r="F152" s="167" t="s">
        <v>142</v>
      </c>
      <c r="G152" s="167" t="s">
        <v>41</v>
      </c>
      <c r="H152" s="167" t="s">
        <v>5</v>
      </c>
      <c r="I152" s="167" t="s">
        <v>13036</v>
      </c>
      <c r="J152" s="167" t="s">
        <v>12269</v>
      </c>
      <c r="K152" s="167">
        <v>24166592</v>
      </c>
      <c r="L152" s="167">
        <v>24166592</v>
      </c>
    </row>
    <row r="153" spans="1:12" x14ac:dyDescent="0.2">
      <c r="A153" s="167" t="s">
        <v>8672</v>
      </c>
      <c r="B153" s="167" t="s">
        <v>7813</v>
      </c>
      <c r="D153" s="167" t="s">
        <v>356</v>
      </c>
      <c r="E153" s="167" t="s">
        <v>6767</v>
      </c>
      <c r="F153" s="167" t="s">
        <v>6769</v>
      </c>
      <c r="G153" s="167" t="s">
        <v>41</v>
      </c>
      <c r="H153" s="167" t="s">
        <v>9</v>
      </c>
      <c r="I153" s="167" t="s">
        <v>13036</v>
      </c>
      <c r="J153" s="167" t="s">
        <v>12630</v>
      </c>
      <c r="K153" s="167">
        <v>21460556</v>
      </c>
      <c r="L153" s="167">
        <v>24160556</v>
      </c>
    </row>
    <row r="154" spans="1:12" x14ac:dyDescent="0.2">
      <c r="A154" s="167" t="s">
        <v>513</v>
      </c>
      <c r="B154" s="167" t="s">
        <v>491</v>
      </c>
      <c r="D154" s="167" t="s">
        <v>368</v>
      </c>
      <c r="E154" s="167" t="s">
        <v>7600</v>
      </c>
      <c r="F154" s="167" t="s">
        <v>7602</v>
      </c>
      <c r="G154" s="167" t="s">
        <v>41</v>
      </c>
      <c r="H154" s="167" t="s">
        <v>5</v>
      </c>
      <c r="I154" s="167" t="s">
        <v>13036</v>
      </c>
      <c r="J154" s="167" t="s">
        <v>11777</v>
      </c>
      <c r="K154" s="167">
        <v>22017770</v>
      </c>
      <c r="L154" s="167">
        <v>0</v>
      </c>
    </row>
    <row r="155" spans="1:12" x14ac:dyDescent="0.2">
      <c r="A155" s="167" t="s">
        <v>8339</v>
      </c>
      <c r="B155" s="167" t="s">
        <v>374</v>
      </c>
      <c r="D155" s="167" t="s">
        <v>365</v>
      </c>
      <c r="E155" s="167" t="s">
        <v>475</v>
      </c>
      <c r="F155" s="167" t="s">
        <v>476</v>
      </c>
      <c r="G155" s="167" t="s">
        <v>41</v>
      </c>
      <c r="H155" s="167" t="s">
        <v>5</v>
      </c>
      <c r="I155" s="167" t="s">
        <v>13036</v>
      </c>
      <c r="J155" s="167" t="s">
        <v>477</v>
      </c>
      <c r="K155" s="167">
        <v>24100111</v>
      </c>
      <c r="L155" s="167">
        <v>24100111</v>
      </c>
    </row>
    <row r="156" spans="1:12" x14ac:dyDescent="0.2">
      <c r="A156" s="167" t="s">
        <v>380</v>
      </c>
      <c r="B156" s="167" t="s">
        <v>6938</v>
      </c>
      <c r="D156" s="167" t="s">
        <v>371</v>
      </c>
      <c r="E156" s="167" t="s">
        <v>8340</v>
      </c>
      <c r="F156" s="167" t="s">
        <v>7989</v>
      </c>
      <c r="G156" s="167" t="s">
        <v>41</v>
      </c>
      <c r="H156" s="167" t="s">
        <v>5</v>
      </c>
      <c r="I156" s="167" t="s">
        <v>13036</v>
      </c>
      <c r="J156" s="167" t="s">
        <v>12644</v>
      </c>
      <c r="K156" s="167">
        <v>25400055</v>
      </c>
      <c r="L156" s="167">
        <v>25400055</v>
      </c>
    </row>
    <row r="157" spans="1:12" x14ac:dyDescent="0.2">
      <c r="A157" s="167" t="s">
        <v>625</v>
      </c>
      <c r="B157" s="167" t="s">
        <v>313</v>
      </c>
      <c r="D157" s="167" t="s">
        <v>374</v>
      </c>
      <c r="E157" s="167" t="s">
        <v>8339</v>
      </c>
      <c r="F157" s="167" t="s">
        <v>8527</v>
      </c>
      <c r="G157" s="167" t="s">
        <v>41</v>
      </c>
      <c r="H157" s="167" t="s">
        <v>9</v>
      </c>
      <c r="I157" s="167" t="s">
        <v>13036</v>
      </c>
      <c r="J157" s="167" t="s">
        <v>11413</v>
      </c>
      <c r="K157" s="167">
        <v>83689259</v>
      </c>
      <c r="L157" s="167">
        <v>0</v>
      </c>
    </row>
    <row r="158" spans="1:12" x14ac:dyDescent="0.2">
      <c r="A158" s="167" t="s">
        <v>8673</v>
      </c>
      <c r="B158" s="167" t="s">
        <v>7814</v>
      </c>
      <c r="D158" s="167" t="s">
        <v>362</v>
      </c>
      <c r="E158" s="167" t="s">
        <v>8677</v>
      </c>
      <c r="F158" s="167" t="s">
        <v>10266</v>
      </c>
      <c r="G158" s="167" t="s">
        <v>41</v>
      </c>
      <c r="H158" s="167" t="s">
        <v>5</v>
      </c>
      <c r="I158" s="167" t="s">
        <v>13036</v>
      </c>
      <c r="J158" s="167" t="s">
        <v>12270</v>
      </c>
      <c r="K158" s="167">
        <v>25444694</v>
      </c>
      <c r="L158" s="167">
        <v>0</v>
      </c>
    </row>
    <row r="159" spans="1:12" x14ac:dyDescent="0.2">
      <c r="A159" s="167" t="s">
        <v>629</v>
      </c>
      <c r="B159" s="167" t="s">
        <v>591</v>
      </c>
      <c r="D159" s="167" t="s">
        <v>377</v>
      </c>
      <c r="E159" s="167" t="s">
        <v>482</v>
      </c>
      <c r="F159" s="167" t="s">
        <v>483</v>
      </c>
      <c r="G159" s="167" t="s">
        <v>41</v>
      </c>
      <c r="H159" s="167" t="s">
        <v>5</v>
      </c>
      <c r="I159" s="167" t="s">
        <v>13036</v>
      </c>
      <c r="K159" s="167">
        <v>22301231</v>
      </c>
      <c r="L159" s="167">
        <v>0</v>
      </c>
    </row>
    <row r="160" spans="1:12" x14ac:dyDescent="0.2">
      <c r="A160" s="167" t="s">
        <v>504</v>
      </c>
      <c r="B160" s="167" t="s">
        <v>446</v>
      </c>
      <c r="D160" s="167" t="s">
        <v>359</v>
      </c>
      <c r="E160" s="167" t="s">
        <v>486</v>
      </c>
      <c r="F160" s="167" t="s">
        <v>487</v>
      </c>
      <c r="G160" s="167" t="s">
        <v>41</v>
      </c>
      <c r="H160" s="167" t="s">
        <v>5</v>
      </c>
      <c r="I160" s="167" t="s">
        <v>13036</v>
      </c>
      <c r="J160" s="167" t="s">
        <v>7990</v>
      </c>
      <c r="K160" s="167">
        <v>22307342</v>
      </c>
      <c r="L160" s="167">
        <v>0</v>
      </c>
    </row>
    <row r="161" spans="1:13" x14ac:dyDescent="0.2">
      <c r="A161" s="167" t="s">
        <v>489</v>
      </c>
      <c r="B161" s="167" t="s">
        <v>418</v>
      </c>
      <c r="D161" s="167" t="s">
        <v>418</v>
      </c>
      <c r="E161" s="167" t="s">
        <v>489</v>
      </c>
      <c r="F161" s="167" t="s">
        <v>490</v>
      </c>
      <c r="G161" s="167" t="s">
        <v>41</v>
      </c>
      <c r="H161" s="167" t="s">
        <v>5</v>
      </c>
      <c r="I161" s="167" t="s">
        <v>13036</v>
      </c>
      <c r="J161" s="167" t="s">
        <v>662</v>
      </c>
      <c r="K161" s="167">
        <v>22300072</v>
      </c>
      <c r="L161" s="167">
        <v>22303791</v>
      </c>
    </row>
    <row r="162" spans="1:13" x14ac:dyDescent="0.2">
      <c r="A162" s="167" t="s">
        <v>458</v>
      </c>
      <c r="B162" s="167" t="s">
        <v>7243</v>
      </c>
      <c r="D162" s="167" t="s">
        <v>423</v>
      </c>
      <c r="E162" s="167" t="s">
        <v>493</v>
      </c>
      <c r="F162" s="167" t="s">
        <v>494</v>
      </c>
      <c r="G162" s="167" t="s">
        <v>495</v>
      </c>
      <c r="H162" s="167" t="s">
        <v>5</v>
      </c>
      <c r="I162" s="167" t="s">
        <v>13036</v>
      </c>
      <c r="J162" s="167" t="s">
        <v>13071</v>
      </c>
      <c r="K162" s="167">
        <v>25140418</v>
      </c>
      <c r="L162" s="167">
        <v>0</v>
      </c>
    </row>
    <row r="163" spans="1:13" x14ac:dyDescent="0.2">
      <c r="A163" s="167" t="s">
        <v>8674</v>
      </c>
      <c r="B163" s="167" t="s">
        <v>351</v>
      </c>
      <c r="D163" s="167" t="s">
        <v>431</v>
      </c>
      <c r="E163" s="167" t="s">
        <v>496</v>
      </c>
      <c r="F163" s="167" t="s">
        <v>497</v>
      </c>
      <c r="G163" s="167" t="s">
        <v>41</v>
      </c>
      <c r="H163" s="167" t="s">
        <v>5</v>
      </c>
      <c r="I163" s="167" t="s">
        <v>13036</v>
      </c>
      <c r="J163" s="167" t="s">
        <v>6560</v>
      </c>
      <c r="K163" s="167">
        <v>22308784</v>
      </c>
      <c r="L163" s="167">
        <v>0</v>
      </c>
    </row>
    <row r="164" spans="1:13" x14ac:dyDescent="0.2">
      <c r="A164" s="167" t="s">
        <v>6024</v>
      </c>
      <c r="B164" s="167" t="s">
        <v>7561</v>
      </c>
      <c r="D164" s="167" t="s">
        <v>393</v>
      </c>
      <c r="E164" s="167" t="s">
        <v>8692</v>
      </c>
      <c r="F164" s="167" t="s">
        <v>104</v>
      </c>
      <c r="G164" s="167" t="s">
        <v>41</v>
      </c>
      <c r="H164" s="167" t="s">
        <v>9</v>
      </c>
      <c r="I164" s="167" t="s">
        <v>13036</v>
      </c>
      <c r="J164" s="167" t="s">
        <v>10282</v>
      </c>
      <c r="K164" s="167">
        <v>24162125</v>
      </c>
      <c r="L164" s="167">
        <v>0</v>
      </c>
    </row>
    <row r="165" spans="1:13" x14ac:dyDescent="0.2">
      <c r="A165" s="167" t="s">
        <v>256</v>
      </c>
      <c r="B165" s="167" t="s">
        <v>195</v>
      </c>
      <c r="D165" s="167" t="s">
        <v>399</v>
      </c>
      <c r="E165" s="167" t="s">
        <v>500</v>
      </c>
      <c r="F165" s="167" t="s">
        <v>501</v>
      </c>
      <c r="G165" s="167" t="s">
        <v>41</v>
      </c>
      <c r="H165" s="167" t="s">
        <v>5</v>
      </c>
      <c r="I165" s="167" t="s">
        <v>13036</v>
      </c>
      <c r="J165" s="167" t="s">
        <v>6025</v>
      </c>
      <c r="K165" s="167">
        <v>22306464</v>
      </c>
      <c r="L165" s="167">
        <v>22306464</v>
      </c>
    </row>
    <row r="166" spans="1:13" x14ac:dyDescent="0.2">
      <c r="A166" s="167" t="s">
        <v>384</v>
      </c>
      <c r="B166" s="167" t="s">
        <v>7049</v>
      </c>
      <c r="D166" s="167" t="s">
        <v>446</v>
      </c>
      <c r="E166" s="167" t="s">
        <v>504</v>
      </c>
      <c r="F166" s="167" t="s">
        <v>505</v>
      </c>
      <c r="G166" s="167" t="s">
        <v>41</v>
      </c>
      <c r="H166" s="167" t="s">
        <v>5</v>
      </c>
      <c r="I166" s="167" t="s">
        <v>13036</v>
      </c>
      <c r="J166" s="167" t="s">
        <v>506</v>
      </c>
      <c r="K166" s="167">
        <v>22300601</v>
      </c>
      <c r="L166" s="167">
        <v>22303097</v>
      </c>
      <c r="M166" s="43">
        <v>14</v>
      </c>
    </row>
    <row r="167" spans="1:13" x14ac:dyDescent="0.2">
      <c r="A167" s="167" t="s">
        <v>8675</v>
      </c>
      <c r="B167" s="167" t="s">
        <v>7810</v>
      </c>
      <c r="D167" s="167" t="s">
        <v>509</v>
      </c>
      <c r="E167" s="167" t="s">
        <v>510</v>
      </c>
      <c r="F167" s="167" t="s">
        <v>511</v>
      </c>
      <c r="G167" s="167" t="s">
        <v>41</v>
      </c>
      <c r="H167" s="167" t="s">
        <v>5</v>
      </c>
      <c r="I167" s="167" t="s">
        <v>13036</v>
      </c>
      <c r="J167" s="167" t="s">
        <v>10259</v>
      </c>
      <c r="K167" s="167">
        <v>24104561</v>
      </c>
      <c r="L167" s="167">
        <v>24104561</v>
      </c>
    </row>
    <row r="168" spans="1:13" x14ac:dyDescent="0.2">
      <c r="A168" s="167" t="s">
        <v>352</v>
      </c>
      <c r="B168" s="167" t="s">
        <v>255</v>
      </c>
      <c r="D168" s="167" t="s">
        <v>507</v>
      </c>
      <c r="E168" s="167" t="s">
        <v>8670</v>
      </c>
      <c r="F168" s="167" t="s">
        <v>10260</v>
      </c>
      <c r="G168" s="167" t="s">
        <v>495</v>
      </c>
      <c r="H168" s="167" t="s">
        <v>5</v>
      </c>
      <c r="I168" s="167" t="s">
        <v>13036</v>
      </c>
      <c r="J168" s="167" t="s">
        <v>13072</v>
      </c>
      <c r="K168" s="167">
        <v>22064111</v>
      </c>
      <c r="L168" s="167">
        <v>0</v>
      </c>
    </row>
    <row r="169" spans="1:13" x14ac:dyDescent="0.2">
      <c r="A169" s="167" t="s">
        <v>420</v>
      </c>
      <c r="B169" s="167" t="s">
        <v>336</v>
      </c>
      <c r="D169" s="167" t="s">
        <v>491</v>
      </c>
      <c r="E169" s="167" t="s">
        <v>513</v>
      </c>
      <c r="F169" s="167" t="s">
        <v>514</v>
      </c>
      <c r="G169" s="167" t="s">
        <v>495</v>
      </c>
      <c r="H169" s="167" t="s">
        <v>5</v>
      </c>
      <c r="I169" s="167" t="s">
        <v>13036</v>
      </c>
      <c r="J169" s="167" t="s">
        <v>13073</v>
      </c>
      <c r="K169" s="167">
        <v>22005015</v>
      </c>
      <c r="L169" s="167">
        <v>0</v>
      </c>
    </row>
    <row r="170" spans="1:13" x14ac:dyDescent="0.2">
      <c r="A170" s="167" t="s">
        <v>8676</v>
      </c>
      <c r="B170" s="167" t="s">
        <v>7809</v>
      </c>
      <c r="D170" s="167" t="s">
        <v>502</v>
      </c>
      <c r="E170" s="167" t="s">
        <v>516</v>
      </c>
      <c r="F170" s="167" t="s">
        <v>517</v>
      </c>
      <c r="G170" s="167" t="s">
        <v>41</v>
      </c>
      <c r="H170" s="167" t="s">
        <v>5</v>
      </c>
      <c r="I170" s="167" t="s">
        <v>13036</v>
      </c>
      <c r="J170" s="167" t="s">
        <v>12632</v>
      </c>
      <c r="K170" s="167">
        <v>25401164</v>
      </c>
      <c r="L170" s="167">
        <v>25401164</v>
      </c>
    </row>
    <row r="171" spans="1:13" x14ac:dyDescent="0.2">
      <c r="A171" s="167" t="s">
        <v>635</v>
      </c>
      <c r="B171" s="167" t="s">
        <v>603</v>
      </c>
      <c r="D171" s="167" t="s">
        <v>498</v>
      </c>
      <c r="E171" s="167" t="s">
        <v>521</v>
      </c>
      <c r="F171" s="167" t="s">
        <v>522</v>
      </c>
      <c r="G171" s="167" t="s">
        <v>41</v>
      </c>
      <c r="H171" s="167" t="s">
        <v>5</v>
      </c>
      <c r="I171" s="167" t="s">
        <v>13036</v>
      </c>
      <c r="J171" s="167" t="s">
        <v>11778</v>
      </c>
      <c r="K171" s="167">
        <v>22302937</v>
      </c>
      <c r="L171" s="167">
        <v>22302937</v>
      </c>
    </row>
    <row r="172" spans="1:13" x14ac:dyDescent="0.2">
      <c r="A172" s="167" t="s">
        <v>465</v>
      </c>
      <c r="B172" s="167" t="s">
        <v>464</v>
      </c>
      <c r="D172" s="167" t="s">
        <v>404</v>
      </c>
      <c r="E172" s="167" t="s">
        <v>524</v>
      </c>
      <c r="F172" s="167" t="s">
        <v>525</v>
      </c>
      <c r="G172" s="167" t="s">
        <v>41</v>
      </c>
      <c r="H172" s="167" t="s">
        <v>5</v>
      </c>
      <c r="I172" s="167" t="s">
        <v>13036</v>
      </c>
      <c r="J172" s="167" t="s">
        <v>12273</v>
      </c>
      <c r="K172" s="167">
        <v>25402468</v>
      </c>
      <c r="L172" s="167">
        <v>25400117</v>
      </c>
    </row>
    <row r="173" spans="1:13" x14ac:dyDescent="0.2">
      <c r="A173" s="167" t="s">
        <v>268</v>
      </c>
      <c r="B173" s="167" t="s">
        <v>7556</v>
      </c>
      <c r="D173" s="167" t="s">
        <v>528</v>
      </c>
      <c r="E173" s="167" t="s">
        <v>529</v>
      </c>
      <c r="F173" s="167" t="s">
        <v>530</v>
      </c>
      <c r="G173" s="167" t="s">
        <v>41</v>
      </c>
      <c r="H173" s="167" t="s">
        <v>5</v>
      </c>
      <c r="I173" s="167" t="s">
        <v>13036</v>
      </c>
      <c r="J173" s="167" t="s">
        <v>531</v>
      </c>
      <c r="K173" s="167">
        <v>24103962</v>
      </c>
      <c r="L173" s="167">
        <v>24103962</v>
      </c>
    </row>
    <row r="174" spans="1:13" x14ac:dyDescent="0.2">
      <c r="A174" s="167" t="s">
        <v>428</v>
      </c>
      <c r="B174" s="167" t="s">
        <v>323</v>
      </c>
      <c r="D174" s="167" t="s">
        <v>526</v>
      </c>
      <c r="E174" s="167" t="s">
        <v>533</v>
      </c>
      <c r="F174" s="167" t="s">
        <v>6528</v>
      </c>
      <c r="G174" s="167" t="s">
        <v>41</v>
      </c>
      <c r="H174" s="167" t="s">
        <v>5</v>
      </c>
      <c r="I174" s="167" t="s">
        <v>13036</v>
      </c>
      <c r="J174" s="167" t="s">
        <v>13074</v>
      </c>
      <c r="K174" s="167">
        <v>22308544</v>
      </c>
      <c r="L174" s="167">
        <v>22308544</v>
      </c>
    </row>
    <row r="175" spans="1:13" x14ac:dyDescent="0.2">
      <c r="A175" s="167" t="s">
        <v>8677</v>
      </c>
      <c r="B175" s="167" t="s">
        <v>362</v>
      </c>
      <c r="D175" s="167" t="s">
        <v>6561</v>
      </c>
      <c r="E175" s="167" t="s">
        <v>534</v>
      </c>
      <c r="F175" s="167" t="s">
        <v>535</v>
      </c>
      <c r="G175" s="167" t="s">
        <v>11637</v>
      </c>
      <c r="H175" s="167" t="s">
        <v>4</v>
      </c>
      <c r="I175" s="167" t="s">
        <v>13036</v>
      </c>
      <c r="J175" s="167" t="s">
        <v>12633</v>
      </c>
      <c r="K175" s="167">
        <v>22298060</v>
      </c>
      <c r="L175" s="167">
        <v>22298060</v>
      </c>
    </row>
    <row r="176" spans="1:13" x14ac:dyDescent="0.2">
      <c r="A176" s="167" t="s">
        <v>470</v>
      </c>
      <c r="B176" s="167" t="s">
        <v>345</v>
      </c>
      <c r="D176" s="167" t="s">
        <v>7582</v>
      </c>
      <c r="E176" s="167" t="s">
        <v>538</v>
      </c>
      <c r="F176" s="167" t="s">
        <v>539</v>
      </c>
      <c r="G176" s="167" t="s">
        <v>11637</v>
      </c>
      <c r="H176" s="167" t="s">
        <v>3</v>
      </c>
      <c r="I176" s="167" t="s">
        <v>13039</v>
      </c>
      <c r="J176" s="167" t="s">
        <v>12274</v>
      </c>
      <c r="K176" s="167">
        <v>22850928</v>
      </c>
      <c r="L176" s="167">
        <v>22451441</v>
      </c>
    </row>
    <row r="177" spans="1:13" x14ac:dyDescent="0.2">
      <c r="A177" s="167" t="s">
        <v>6767</v>
      </c>
      <c r="B177" s="167" t="s">
        <v>356</v>
      </c>
      <c r="D177" s="167" t="s">
        <v>7537</v>
      </c>
      <c r="E177" s="167" t="s">
        <v>542</v>
      </c>
      <c r="F177" s="167" t="s">
        <v>543</v>
      </c>
      <c r="G177" s="167" t="s">
        <v>11637</v>
      </c>
      <c r="H177" s="167" t="s">
        <v>3</v>
      </c>
      <c r="I177" s="167" t="s">
        <v>13036</v>
      </c>
      <c r="J177" s="167" t="s">
        <v>11040</v>
      </c>
      <c r="K177" s="167">
        <v>22489598</v>
      </c>
      <c r="L177" s="167">
        <v>22489598</v>
      </c>
    </row>
    <row r="178" spans="1:13" x14ac:dyDescent="0.2">
      <c r="A178" s="167" t="s">
        <v>7937</v>
      </c>
      <c r="B178" s="167" t="s">
        <v>196</v>
      </c>
      <c r="D178" s="167" t="s">
        <v>544</v>
      </c>
      <c r="E178" s="167" t="s">
        <v>545</v>
      </c>
      <c r="F178" s="167" t="s">
        <v>546</v>
      </c>
      <c r="G178" s="167" t="s">
        <v>11637</v>
      </c>
      <c r="H178" s="167" t="s">
        <v>4</v>
      </c>
      <c r="I178" s="167" t="s">
        <v>13036</v>
      </c>
      <c r="J178" s="167" t="s">
        <v>12634</v>
      </c>
      <c r="K178" s="167">
        <v>22851070</v>
      </c>
      <c r="L178" s="167">
        <v>22858996</v>
      </c>
      <c r="M178" s="43">
        <v>11</v>
      </c>
    </row>
    <row r="179" spans="1:13" x14ac:dyDescent="0.2">
      <c r="A179" s="167" t="s">
        <v>6669</v>
      </c>
      <c r="B179" s="167" t="s">
        <v>6564</v>
      </c>
      <c r="D179" s="167" t="s">
        <v>7529</v>
      </c>
      <c r="E179" s="167" t="s">
        <v>548</v>
      </c>
      <c r="F179" s="167" t="s">
        <v>549</v>
      </c>
      <c r="G179" s="167" t="s">
        <v>11637</v>
      </c>
      <c r="H179" s="167" t="s">
        <v>4</v>
      </c>
      <c r="I179" s="167" t="s">
        <v>13036</v>
      </c>
      <c r="J179" s="167" t="s">
        <v>13075</v>
      </c>
      <c r="K179" s="167">
        <v>22292227</v>
      </c>
      <c r="L179" s="167">
        <v>22292227</v>
      </c>
      <c r="M179" s="43">
        <v>14</v>
      </c>
    </row>
    <row r="180" spans="1:13" x14ac:dyDescent="0.2">
      <c r="A180" s="167" t="s">
        <v>665</v>
      </c>
      <c r="B180" s="167" t="s">
        <v>7322</v>
      </c>
      <c r="D180" s="167" t="s">
        <v>553</v>
      </c>
      <c r="E180" s="167" t="s">
        <v>8656</v>
      </c>
      <c r="F180" s="167" t="s">
        <v>10245</v>
      </c>
      <c r="G180" s="167" t="s">
        <v>11637</v>
      </c>
      <c r="H180" s="167" t="s">
        <v>4</v>
      </c>
      <c r="I180" s="167" t="s">
        <v>13036</v>
      </c>
      <c r="J180" s="167" t="s">
        <v>11765</v>
      </c>
      <c r="K180" s="167">
        <v>22290365</v>
      </c>
      <c r="L180" s="167">
        <v>22944813</v>
      </c>
      <c r="M180" s="43">
        <v>47</v>
      </c>
    </row>
    <row r="181" spans="1:13" x14ac:dyDescent="0.2">
      <c r="A181" s="167" t="s">
        <v>8678</v>
      </c>
      <c r="B181" s="167" t="s">
        <v>263</v>
      </c>
      <c r="D181" s="167" t="s">
        <v>7527</v>
      </c>
      <c r="E181" s="167" t="s">
        <v>554</v>
      </c>
      <c r="F181" s="167" t="s">
        <v>8400</v>
      </c>
      <c r="G181" s="167" t="s">
        <v>11637</v>
      </c>
      <c r="H181" s="167" t="s">
        <v>3</v>
      </c>
      <c r="I181" s="167" t="s">
        <v>13036</v>
      </c>
      <c r="J181" s="167" t="s">
        <v>12400</v>
      </c>
      <c r="K181" s="167">
        <v>22480564</v>
      </c>
      <c r="L181" s="167">
        <v>22560664</v>
      </c>
    </row>
    <row r="182" spans="1:13" x14ac:dyDescent="0.2">
      <c r="A182" s="167" t="s">
        <v>486</v>
      </c>
      <c r="B182" s="167" t="s">
        <v>359</v>
      </c>
      <c r="D182" s="167" t="s">
        <v>556</v>
      </c>
      <c r="E182" s="167" t="s">
        <v>8918</v>
      </c>
      <c r="F182" s="167" t="s">
        <v>11653</v>
      </c>
      <c r="G182" s="167" t="s">
        <v>73</v>
      </c>
      <c r="H182" s="167" t="s">
        <v>5</v>
      </c>
      <c r="I182" s="167" t="s">
        <v>13036</v>
      </c>
      <c r="J182" s="167" t="s">
        <v>11779</v>
      </c>
      <c r="K182" s="167">
        <v>24451455</v>
      </c>
      <c r="L182" s="167">
        <v>0</v>
      </c>
    </row>
    <row r="183" spans="1:13" x14ac:dyDescent="0.2">
      <c r="A183" s="167" t="s">
        <v>390</v>
      </c>
      <c r="B183" s="167" t="s">
        <v>7560</v>
      </c>
      <c r="D183" s="167" t="s">
        <v>7550</v>
      </c>
      <c r="E183" s="167" t="s">
        <v>559</v>
      </c>
      <c r="F183" s="167" t="s">
        <v>11654</v>
      </c>
      <c r="G183" s="167" t="s">
        <v>11637</v>
      </c>
      <c r="H183" s="167" t="s">
        <v>4</v>
      </c>
      <c r="I183" s="167" t="s">
        <v>13036</v>
      </c>
      <c r="J183" s="167" t="s">
        <v>12275</v>
      </c>
      <c r="K183" s="167">
        <v>22851749</v>
      </c>
      <c r="L183" s="167">
        <v>22851749</v>
      </c>
    </row>
    <row r="184" spans="1:13" x14ac:dyDescent="0.2">
      <c r="A184" s="167" t="s">
        <v>6019</v>
      </c>
      <c r="B184" s="167" t="s">
        <v>7129</v>
      </c>
      <c r="D184" s="167" t="s">
        <v>7528</v>
      </c>
      <c r="E184" s="167" t="s">
        <v>562</v>
      </c>
      <c r="F184" s="167" t="s">
        <v>63</v>
      </c>
      <c r="G184" s="167" t="s">
        <v>11637</v>
      </c>
      <c r="H184" s="167" t="s">
        <v>4</v>
      </c>
      <c r="I184" s="167" t="s">
        <v>13036</v>
      </c>
      <c r="J184" s="167" t="s">
        <v>8588</v>
      </c>
      <c r="K184" s="167">
        <v>22290078</v>
      </c>
      <c r="L184" s="167">
        <v>22290078</v>
      </c>
    </row>
    <row r="185" spans="1:13" x14ac:dyDescent="0.2">
      <c r="A185" s="167" t="s">
        <v>8679</v>
      </c>
      <c r="B185" s="167" t="s">
        <v>149</v>
      </c>
      <c r="D185" s="167" t="s">
        <v>541</v>
      </c>
      <c r="E185" s="167" t="s">
        <v>9688</v>
      </c>
      <c r="F185" s="167" t="s">
        <v>11193</v>
      </c>
      <c r="G185" s="167" t="s">
        <v>11637</v>
      </c>
      <c r="H185" s="167" t="s">
        <v>4</v>
      </c>
      <c r="I185" s="167" t="s">
        <v>13036</v>
      </c>
      <c r="J185" s="167" t="s">
        <v>11194</v>
      </c>
      <c r="K185" s="167">
        <v>22850398</v>
      </c>
      <c r="L185" s="167">
        <v>22850398</v>
      </c>
    </row>
    <row r="186" spans="1:13" x14ac:dyDescent="0.2">
      <c r="A186" s="167" t="s">
        <v>8680</v>
      </c>
      <c r="B186" s="167" t="s">
        <v>7817</v>
      </c>
      <c r="D186" s="167" t="s">
        <v>555</v>
      </c>
      <c r="E186" s="167" t="s">
        <v>8640</v>
      </c>
      <c r="F186" s="167" t="s">
        <v>10232</v>
      </c>
      <c r="G186" s="167" t="s">
        <v>11637</v>
      </c>
      <c r="H186" s="167" t="s">
        <v>3</v>
      </c>
      <c r="I186" s="167" t="s">
        <v>13036</v>
      </c>
      <c r="J186" s="167" t="s">
        <v>10233</v>
      </c>
      <c r="K186" s="167">
        <v>22254661</v>
      </c>
      <c r="L186" s="167">
        <v>22806412</v>
      </c>
    </row>
    <row r="187" spans="1:13" x14ac:dyDescent="0.2">
      <c r="A187" s="167" t="s">
        <v>432</v>
      </c>
      <c r="B187" s="167" t="s">
        <v>330</v>
      </c>
      <c r="D187" s="167" t="s">
        <v>53</v>
      </c>
      <c r="E187" s="167" t="s">
        <v>8641</v>
      </c>
      <c r="F187" s="167" t="s">
        <v>11369</v>
      </c>
      <c r="G187" s="167" t="s">
        <v>11637</v>
      </c>
      <c r="H187" s="167" t="s">
        <v>3</v>
      </c>
      <c r="I187" s="167" t="s">
        <v>13036</v>
      </c>
      <c r="J187" s="167" t="s">
        <v>11780</v>
      </c>
      <c r="K187" s="167">
        <v>22259674</v>
      </c>
      <c r="L187" s="167">
        <v>22538757</v>
      </c>
    </row>
    <row r="188" spans="1:13" x14ac:dyDescent="0.2">
      <c r="A188" s="167" t="s">
        <v>684</v>
      </c>
      <c r="B188" s="167" t="s">
        <v>7144</v>
      </c>
      <c r="D188" s="167" t="s">
        <v>547</v>
      </c>
      <c r="E188" s="167" t="s">
        <v>565</v>
      </c>
      <c r="F188" s="167" t="s">
        <v>566</v>
      </c>
      <c r="G188" s="167" t="s">
        <v>73</v>
      </c>
      <c r="H188" s="167" t="s">
        <v>6</v>
      </c>
      <c r="I188" s="167" t="s">
        <v>13036</v>
      </c>
      <c r="J188" s="167" t="s">
        <v>7991</v>
      </c>
      <c r="K188" s="167">
        <v>24542000</v>
      </c>
      <c r="L188" s="167">
        <v>24542000</v>
      </c>
    </row>
    <row r="189" spans="1:13" x14ac:dyDescent="0.2">
      <c r="A189" s="167" t="s">
        <v>366</v>
      </c>
      <c r="B189" s="167" t="s">
        <v>7578</v>
      </c>
      <c r="D189" s="167" t="s">
        <v>569</v>
      </c>
      <c r="E189" s="167" t="s">
        <v>570</v>
      </c>
      <c r="F189" s="167" t="s">
        <v>571</v>
      </c>
      <c r="G189" s="167" t="s">
        <v>11637</v>
      </c>
      <c r="H189" s="167" t="s">
        <v>9</v>
      </c>
      <c r="I189" s="167" t="s">
        <v>13036</v>
      </c>
      <c r="J189" s="167" t="s">
        <v>13076</v>
      </c>
      <c r="K189" s="167">
        <v>22922626</v>
      </c>
      <c r="L189" s="167">
        <v>22922626</v>
      </c>
    </row>
    <row r="190" spans="1:13" x14ac:dyDescent="0.2">
      <c r="A190" s="167" t="s">
        <v>8681</v>
      </c>
      <c r="B190" s="167" t="s">
        <v>7816</v>
      </c>
      <c r="D190" s="167" t="s">
        <v>37</v>
      </c>
      <c r="E190" s="167" t="s">
        <v>575</v>
      </c>
      <c r="F190" s="167" t="s">
        <v>576</v>
      </c>
      <c r="G190" s="167" t="s">
        <v>11637</v>
      </c>
      <c r="H190" s="167" t="s">
        <v>9</v>
      </c>
      <c r="I190" s="167" t="s">
        <v>13036</v>
      </c>
      <c r="J190" s="167" t="s">
        <v>12636</v>
      </c>
      <c r="K190" s="167">
        <v>22297125</v>
      </c>
      <c r="L190" s="167">
        <v>22297125</v>
      </c>
    </row>
    <row r="191" spans="1:13" x14ac:dyDescent="0.2">
      <c r="A191" s="167" t="s">
        <v>7600</v>
      </c>
      <c r="B191" s="167" t="s">
        <v>368</v>
      </c>
      <c r="D191" s="167" t="s">
        <v>578</v>
      </c>
      <c r="E191" s="167" t="s">
        <v>579</v>
      </c>
      <c r="F191" s="167" t="s">
        <v>580</v>
      </c>
      <c r="G191" s="167" t="s">
        <v>11637</v>
      </c>
      <c r="H191" s="167" t="s">
        <v>7</v>
      </c>
      <c r="I191" s="167" t="s">
        <v>13036</v>
      </c>
      <c r="J191" s="167" t="s">
        <v>11616</v>
      </c>
      <c r="K191" s="167">
        <v>22455898</v>
      </c>
      <c r="L191" s="167">
        <v>22455898</v>
      </c>
    </row>
    <row r="192" spans="1:13" x14ac:dyDescent="0.2">
      <c r="A192" s="167" t="s">
        <v>8682</v>
      </c>
      <c r="B192" s="167" t="s">
        <v>714</v>
      </c>
      <c r="D192" s="167" t="s">
        <v>551</v>
      </c>
      <c r="E192" s="167" t="s">
        <v>8635</v>
      </c>
      <c r="F192" s="167" t="s">
        <v>581</v>
      </c>
      <c r="G192" s="167" t="s">
        <v>11637</v>
      </c>
      <c r="H192" s="167" t="s">
        <v>9</v>
      </c>
      <c r="I192" s="167" t="s">
        <v>13036</v>
      </c>
      <c r="J192" s="167" t="s">
        <v>10227</v>
      </c>
      <c r="K192" s="167">
        <v>22299406</v>
      </c>
      <c r="L192" s="167">
        <v>22299406</v>
      </c>
    </row>
    <row r="193" spans="1:13" x14ac:dyDescent="0.2">
      <c r="A193" s="167" t="s">
        <v>396</v>
      </c>
      <c r="B193" s="167" t="s">
        <v>308</v>
      </c>
      <c r="D193" s="167" t="s">
        <v>583</v>
      </c>
      <c r="E193" s="167" t="s">
        <v>584</v>
      </c>
      <c r="F193" s="167" t="s">
        <v>433</v>
      </c>
      <c r="G193" s="167" t="s">
        <v>11637</v>
      </c>
      <c r="H193" s="167" t="s">
        <v>7</v>
      </c>
      <c r="I193" s="167" t="s">
        <v>13036</v>
      </c>
      <c r="J193" s="167" t="s">
        <v>13077</v>
      </c>
      <c r="K193" s="167">
        <v>22450447</v>
      </c>
      <c r="L193" s="167">
        <v>22450447</v>
      </c>
    </row>
    <row r="194" spans="1:13" x14ac:dyDescent="0.2">
      <c r="A194" s="167" t="s">
        <v>475</v>
      </c>
      <c r="B194" s="167" t="s">
        <v>365</v>
      </c>
      <c r="D194" s="167" t="s">
        <v>7103</v>
      </c>
      <c r="E194" s="167" t="s">
        <v>587</v>
      </c>
      <c r="F194" s="167" t="s">
        <v>187</v>
      </c>
      <c r="G194" s="167" t="s">
        <v>11637</v>
      </c>
      <c r="H194" s="167" t="s">
        <v>9</v>
      </c>
      <c r="I194" s="167" t="s">
        <v>13036</v>
      </c>
      <c r="J194" s="167" t="s">
        <v>13078</v>
      </c>
      <c r="K194" s="167">
        <v>22922361</v>
      </c>
      <c r="L194" s="167">
        <v>0</v>
      </c>
    </row>
    <row r="195" spans="1:13" x14ac:dyDescent="0.2">
      <c r="A195" s="167" t="s">
        <v>8340</v>
      </c>
      <c r="B195" s="167" t="s">
        <v>371</v>
      </c>
      <c r="D195" s="167" t="s">
        <v>7544</v>
      </c>
      <c r="E195" s="167" t="s">
        <v>589</v>
      </c>
      <c r="F195" s="167" t="s">
        <v>7763</v>
      </c>
      <c r="G195" s="167" t="s">
        <v>11637</v>
      </c>
      <c r="H195" s="167" t="s">
        <v>9</v>
      </c>
      <c r="I195" s="167" t="s">
        <v>13036</v>
      </c>
      <c r="J195" s="167" t="s">
        <v>6594</v>
      </c>
      <c r="K195" s="167">
        <v>22923313</v>
      </c>
      <c r="L195" s="167">
        <v>22922906</v>
      </c>
      <c r="M195" s="43">
        <v>15</v>
      </c>
    </row>
    <row r="196" spans="1:13" x14ac:dyDescent="0.2">
      <c r="A196" s="167" t="s">
        <v>8683</v>
      </c>
      <c r="B196" s="167" t="s">
        <v>716</v>
      </c>
      <c r="D196" s="167" t="s">
        <v>552</v>
      </c>
      <c r="E196" s="167" t="s">
        <v>592</v>
      </c>
      <c r="F196" s="167" t="s">
        <v>593</v>
      </c>
      <c r="G196" s="167" t="s">
        <v>74</v>
      </c>
      <c r="H196" s="167" t="s">
        <v>9</v>
      </c>
      <c r="I196" s="167" t="s">
        <v>13036</v>
      </c>
      <c r="J196" s="167" t="s">
        <v>13079</v>
      </c>
      <c r="K196" s="167">
        <v>24441723</v>
      </c>
      <c r="L196" s="167">
        <v>24411723</v>
      </c>
    </row>
    <row r="197" spans="1:13" x14ac:dyDescent="0.2">
      <c r="A197" s="167" t="s">
        <v>638</v>
      </c>
      <c r="B197" s="167" t="s">
        <v>637</v>
      </c>
      <c r="D197" s="167" t="s">
        <v>7552</v>
      </c>
      <c r="E197" s="167" t="s">
        <v>596</v>
      </c>
      <c r="F197" s="167" t="s">
        <v>597</v>
      </c>
      <c r="G197" s="167" t="s">
        <v>11637</v>
      </c>
      <c r="H197" s="167" t="s">
        <v>7</v>
      </c>
      <c r="I197" s="167" t="s">
        <v>13036</v>
      </c>
      <c r="J197" s="167" t="s">
        <v>599</v>
      </c>
      <c r="K197" s="167">
        <v>22355093</v>
      </c>
      <c r="L197" s="167">
        <v>22355093</v>
      </c>
    </row>
    <row r="198" spans="1:13" x14ac:dyDescent="0.2">
      <c r="A198" s="167" t="s">
        <v>493</v>
      </c>
      <c r="B198" s="167" t="s">
        <v>423</v>
      </c>
      <c r="D198" s="167" t="s">
        <v>7812</v>
      </c>
      <c r="E198" s="167" t="s">
        <v>8661</v>
      </c>
      <c r="F198" s="167" t="s">
        <v>10252</v>
      </c>
      <c r="G198" s="167" t="s">
        <v>11637</v>
      </c>
      <c r="H198" s="167" t="s">
        <v>9</v>
      </c>
      <c r="I198" s="167" t="s">
        <v>13036</v>
      </c>
      <c r="J198" s="167" t="s">
        <v>11781</v>
      </c>
      <c r="K198" s="167">
        <v>22290282</v>
      </c>
      <c r="L198" s="167">
        <v>22946922</v>
      </c>
    </row>
    <row r="199" spans="1:13" x14ac:dyDescent="0.2">
      <c r="A199" s="167" t="s">
        <v>8684</v>
      </c>
      <c r="B199" s="167" t="s">
        <v>7807</v>
      </c>
      <c r="D199" s="167" t="s">
        <v>7573</v>
      </c>
      <c r="E199" s="167" t="s">
        <v>601</v>
      </c>
      <c r="F199" s="167" t="s">
        <v>376</v>
      </c>
      <c r="G199" s="167" t="s">
        <v>11637</v>
      </c>
      <c r="H199" s="167" t="s">
        <v>7</v>
      </c>
      <c r="I199" s="167" t="s">
        <v>13036</v>
      </c>
      <c r="J199" s="167" t="s">
        <v>11954</v>
      </c>
      <c r="K199" s="167">
        <v>22923618</v>
      </c>
      <c r="L199" s="167">
        <v>22923618</v>
      </c>
    </row>
    <row r="200" spans="1:13" x14ac:dyDescent="0.2">
      <c r="A200" s="167" t="s">
        <v>363</v>
      </c>
      <c r="B200" s="167" t="s">
        <v>7577</v>
      </c>
      <c r="D200" s="167" t="s">
        <v>7571</v>
      </c>
      <c r="E200" s="167" t="s">
        <v>602</v>
      </c>
      <c r="F200" s="167" t="s">
        <v>134</v>
      </c>
      <c r="G200" s="167" t="s">
        <v>11637</v>
      </c>
      <c r="H200" s="167" t="s">
        <v>9</v>
      </c>
      <c r="I200" s="167" t="s">
        <v>13036</v>
      </c>
      <c r="J200" s="167" t="s">
        <v>572</v>
      </c>
      <c r="K200" s="167">
        <v>22299755</v>
      </c>
      <c r="L200" s="167">
        <v>22294089</v>
      </c>
    </row>
    <row r="201" spans="1:13" x14ac:dyDescent="0.2">
      <c r="A201" s="167" t="s">
        <v>516</v>
      </c>
      <c r="B201" s="167" t="s">
        <v>502</v>
      </c>
      <c r="D201" s="167" t="s">
        <v>7581</v>
      </c>
      <c r="E201" s="167" t="s">
        <v>605</v>
      </c>
      <c r="F201" s="167" t="s">
        <v>606</v>
      </c>
      <c r="G201" s="167" t="s">
        <v>11637</v>
      </c>
      <c r="H201" s="167" t="s">
        <v>7</v>
      </c>
      <c r="I201" s="167" t="s">
        <v>13039</v>
      </c>
      <c r="J201" s="167" t="s">
        <v>13080</v>
      </c>
      <c r="K201" s="167">
        <v>22359414</v>
      </c>
      <c r="L201" s="167">
        <v>22359476</v>
      </c>
    </row>
    <row r="202" spans="1:13" x14ac:dyDescent="0.2">
      <c r="A202" s="167" t="s">
        <v>500</v>
      </c>
      <c r="B202" s="167" t="s">
        <v>399</v>
      </c>
      <c r="D202" s="167" t="s">
        <v>608</v>
      </c>
      <c r="E202" s="167" t="s">
        <v>609</v>
      </c>
      <c r="F202" s="167" t="s">
        <v>610</v>
      </c>
      <c r="G202" s="167" t="s">
        <v>11637</v>
      </c>
      <c r="H202" s="167" t="s">
        <v>9</v>
      </c>
      <c r="I202" s="167" t="s">
        <v>13036</v>
      </c>
      <c r="J202" s="167" t="s">
        <v>12637</v>
      </c>
      <c r="K202" s="167">
        <v>22945579</v>
      </c>
      <c r="L202" s="167">
        <v>22945579</v>
      </c>
    </row>
    <row r="203" spans="1:13" x14ac:dyDescent="0.2">
      <c r="A203" s="167" t="s">
        <v>482</v>
      </c>
      <c r="B203" s="167" t="s">
        <v>377</v>
      </c>
      <c r="D203" s="167" t="s">
        <v>612</v>
      </c>
      <c r="E203" s="167" t="s">
        <v>613</v>
      </c>
      <c r="F203" s="167" t="s">
        <v>607</v>
      </c>
      <c r="G203" s="167" t="s">
        <v>11637</v>
      </c>
      <c r="H203" s="167" t="s">
        <v>7</v>
      </c>
      <c r="I203" s="167" t="s">
        <v>13036</v>
      </c>
      <c r="J203" s="167" t="s">
        <v>11770</v>
      </c>
      <c r="K203" s="167">
        <v>22852583</v>
      </c>
      <c r="L203" s="167">
        <v>22454012</v>
      </c>
    </row>
    <row r="204" spans="1:13" x14ac:dyDescent="0.2">
      <c r="A204" s="167" t="s">
        <v>347</v>
      </c>
      <c r="B204" s="167" t="s">
        <v>346</v>
      </c>
      <c r="D204" s="167" t="s">
        <v>585</v>
      </c>
      <c r="E204" s="167" t="s">
        <v>8651</v>
      </c>
      <c r="F204" s="167" t="s">
        <v>10242</v>
      </c>
      <c r="G204" s="167" t="s">
        <v>11637</v>
      </c>
      <c r="H204" s="167" t="s">
        <v>7</v>
      </c>
      <c r="I204" s="167" t="s">
        <v>13036</v>
      </c>
      <c r="J204" s="167" t="s">
        <v>13081</v>
      </c>
      <c r="K204" s="167">
        <v>22356606</v>
      </c>
      <c r="L204" s="167">
        <v>22356606</v>
      </c>
    </row>
    <row r="205" spans="1:13" x14ac:dyDescent="0.2">
      <c r="A205" s="167" t="s">
        <v>369</v>
      </c>
      <c r="B205" s="167" t="s">
        <v>7558</v>
      </c>
      <c r="D205" s="167" t="s">
        <v>611</v>
      </c>
      <c r="E205" s="167" t="s">
        <v>8643</v>
      </c>
      <c r="F205" s="167" t="s">
        <v>10235</v>
      </c>
      <c r="G205" s="167" t="s">
        <v>11637</v>
      </c>
      <c r="H205" s="167" t="s">
        <v>9</v>
      </c>
      <c r="I205" s="167" t="s">
        <v>13036</v>
      </c>
      <c r="J205" s="167" t="s">
        <v>13082</v>
      </c>
      <c r="K205" s="167">
        <v>21006676</v>
      </c>
      <c r="L205" s="167">
        <v>0</v>
      </c>
    </row>
    <row r="206" spans="1:13" x14ac:dyDescent="0.2">
      <c r="A206" s="167" t="s">
        <v>691</v>
      </c>
      <c r="B206" s="167" t="s">
        <v>6565</v>
      </c>
      <c r="D206" s="167" t="s">
        <v>615</v>
      </c>
      <c r="E206" s="167" t="s">
        <v>616</v>
      </c>
      <c r="F206" s="167" t="s">
        <v>617</v>
      </c>
      <c r="G206" s="167" t="s">
        <v>41</v>
      </c>
      <c r="H206" s="167" t="s">
        <v>7</v>
      </c>
      <c r="I206" s="167" t="s">
        <v>13036</v>
      </c>
      <c r="J206" s="167" t="s">
        <v>13083</v>
      </c>
      <c r="K206" s="167">
        <v>24100358</v>
      </c>
      <c r="L206" s="167">
        <v>24100358</v>
      </c>
    </row>
    <row r="207" spans="1:13" x14ac:dyDescent="0.2">
      <c r="A207" s="167" t="s">
        <v>496</v>
      </c>
      <c r="B207" s="167" t="s">
        <v>431</v>
      </c>
      <c r="D207" s="167" t="s">
        <v>614</v>
      </c>
      <c r="E207" s="167" t="s">
        <v>621</v>
      </c>
      <c r="F207" s="167" t="s">
        <v>622</v>
      </c>
      <c r="G207" s="167" t="s">
        <v>41</v>
      </c>
      <c r="H207" s="167" t="s">
        <v>7</v>
      </c>
      <c r="I207" s="167" t="s">
        <v>13036</v>
      </c>
      <c r="J207" s="167" t="s">
        <v>7994</v>
      </c>
      <c r="K207" s="167">
        <v>24101260</v>
      </c>
      <c r="L207" s="167">
        <v>0</v>
      </c>
    </row>
    <row r="208" spans="1:13" x14ac:dyDescent="0.2">
      <c r="A208" s="167" t="s">
        <v>435</v>
      </c>
      <c r="B208" s="167" t="s">
        <v>316</v>
      </c>
      <c r="D208" s="167" t="s">
        <v>313</v>
      </c>
      <c r="E208" s="167" t="s">
        <v>625</v>
      </c>
      <c r="F208" s="167" t="s">
        <v>626</v>
      </c>
      <c r="G208" s="167" t="s">
        <v>41</v>
      </c>
      <c r="H208" s="167" t="s">
        <v>7</v>
      </c>
      <c r="I208" s="167" t="s">
        <v>13036</v>
      </c>
      <c r="J208" s="167" t="s">
        <v>6647</v>
      </c>
      <c r="K208" s="167">
        <v>24101020</v>
      </c>
      <c r="L208" s="167">
        <v>24100236</v>
      </c>
    </row>
    <row r="209" spans="1:12" x14ac:dyDescent="0.2">
      <c r="A209" s="167" t="s">
        <v>402</v>
      </c>
      <c r="B209" s="167" t="s">
        <v>297</v>
      </c>
      <c r="D209" s="167" t="s">
        <v>591</v>
      </c>
      <c r="E209" s="167" t="s">
        <v>629</v>
      </c>
      <c r="F209" s="167" t="s">
        <v>630</v>
      </c>
      <c r="G209" s="167" t="s">
        <v>41</v>
      </c>
      <c r="H209" s="167" t="s">
        <v>7</v>
      </c>
      <c r="I209" s="167" t="s">
        <v>13036</v>
      </c>
      <c r="J209" s="167" t="s">
        <v>632</v>
      </c>
      <c r="K209" s="167">
        <v>24102009</v>
      </c>
      <c r="L209" s="167">
        <v>24102009</v>
      </c>
    </row>
    <row r="210" spans="1:12" x14ac:dyDescent="0.2">
      <c r="A210" s="167" t="s">
        <v>724</v>
      </c>
      <c r="B210" s="167" t="s">
        <v>723</v>
      </c>
      <c r="D210" s="167" t="s">
        <v>603</v>
      </c>
      <c r="E210" s="167" t="s">
        <v>635</v>
      </c>
      <c r="F210" s="167" t="s">
        <v>631</v>
      </c>
      <c r="G210" s="167" t="s">
        <v>41</v>
      </c>
      <c r="H210" s="167" t="s">
        <v>7</v>
      </c>
      <c r="I210" s="167" t="s">
        <v>13036</v>
      </c>
      <c r="J210" s="167" t="s">
        <v>687</v>
      </c>
      <c r="K210" s="167">
        <v>24101944</v>
      </c>
      <c r="L210" s="167">
        <v>24101944</v>
      </c>
    </row>
    <row r="211" spans="1:12" x14ac:dyDescent="0.2">
      <c r="A211" s="167" t="s">
        <v>703</v>
      </c>
      <c r="B211" s="167" t="s">
        <v>702</v>
      </c>
      <c r="D211" s="167" t="s">
        <v>637</v>
      </c>
      <c r="E211" s="167" t="s">
        <v>638</v>
      </c>
      <c r="F211" s="167" t="s">
        <v>639</v>
      </c>
      <c r="G211" s="167" t="s">
        <v>41</v>
      </c>
      <c r="H211" s="167" t="s">
        <v>7</v>
      </c>
      <c r="I211" s="167" t="s">
        <v>13036</v>
      </c>
      <c r="J211" s="167" t="s">
        <v>12638</v>
      </c>
      <c r="K211" s="167">
        <v>24101228</v>
      </c>
      <c r="L211" s="167">
        <v>24101228</v>
      </c>
    </row>
    <row r="212" spans="1:12" x14ac:dyDescent="0.2">
      <c r="A212" s="167" t="s">
        <v>372</v>
      </c>
      <c r="B212" s="167" t="s">
        <v>7553</v>
      </c>
      <c r="D212" s="167" t="s">
        <v>642</v>
      </c>
      <c r="E212" s="167" t="s">
        <v>643</v>
      </c>
      <c r="F212" s="167" t="s">
        <v>644</v>
      </c>
      <c r="G212" s="167" t="s">
        <v>41</v>
      </c>
      <c r="H212" s="167" t="s">
        <v>7</v>
      </c>
      <c r="I212" s="167" t="s">
        <v>13036</v>
      </c>
      <c r="J212" s="167" t="s">
        <v>618</v>
      </c>
      <c r="K212" s="167">
        <v>24103911</v>
      </c>
      <c r="L212" s="167">
        <v>24101520</v>
      </c>
    </row>
    <row r="213" spans="1:12" x14ac:dyDescent="0.2">
      <c r="A213" s="167" t="s">
        <v>439</v>
      </c>
      <c r="B213" s="167" t="s">
        <v>438</v>
      </c>
      <c r="D213" s="167" t="s">
        <v>646</v>
      </c>
      <c r="E213" s="167" t="s">
        <v>648</v>
      </c>
      <c r="F213" s="167" t="s">
        <v>649</v>
      </c>
      <c r="G213" s="167" t="s">
        <v>41</v>
      </c>
      <c r="H213" s="167" t="s">
        <v>7</v>
      </c>
      <c r="I213" s="167" t="s">
        <v>13036</v>
      </c>
      <c r="J213" s="167" t="s">
        <v>650</v>
      </c>
      <c r="K213" s="167">
        <v>24101660</v>
      </c>
      <c r="L213" s="167">
        <v>0</v>
      </c>
    </row>
    <row r="214" spans="1:12" x14ac:dyDescent="0.2">
      <c r="A214" s="167" t="s">
        <v>524</v>
      </c>
      <c r="B214" s="167" t="s">
        <v>404</v>
      </c>
      <c r="D214" s="167" t="s">
        <v>653</v>
      </c>
      <c r="E214" s="167" t="s">
        <v>654</v>
      </c>
      <c r="F214" s="167" t="s">
        <v>655</v>
      </c>
      <c r="G214" s="167" t="s">
        <v>41</v>
      </c>
      <c r="H214" s="167" t="s">
        <v>7</v>
      </c>
      <c r="I214" s="167" t="s">
        <v>13036</v>
      </c>
      <c r="J214" s="167" t="s">
        <v>11782</v>
      </c>
      <c r="K214" s="167">
        <v>24103759</v>
      </c>
      <c r="L214" s="167">
        <v>24103759</v>
      </c>
    </row>
    <row r="215" spans="1:12" x14ac:dyDescent="0.2">
      <c r="A215" s="167" t="s">
        <v>671</v>
      </c>
      <c r="B215" s="167" t="s">
        <v>7557</v>
      </c>
      <c r="D215" s="167" t="s">
        <v>447</v>
      </c>
      <c r="E215" s="167" t="s">
        <v>657</v>
      </c>
      <c r="F215" s="167" t="s">
        <v>658</v>
      </c>
      <c r="G215" s="167" t="s">
        <v>41</v>
      </c>
      <c r="H215" s="167" t="s">
        <v>7</v>
      </c>
      <c r="I215" s="167" t="s">
        <v>13036</v>
      </c>
      <c r="J215" s="167" t="s">
        <v>13084</v>
      </c>
      <c r="K215" s="167">
        <v>24102400</v>
      </c>
      <c r="L215" s="167">
        <v>24102400</v>
      </c>
    </row>
    <row r="216" spans="1:12" x14ac:dyDescent="0.2">
      <c r="A216" s="167" t="s">
        <v>8685</v>
      </c>
      <c r="B216" s="167" t="s">
        <v>9853</v>
      </c>
      <c r="D216" s="167" t="s">
        <v>6562</v>
      </c>
      <c r="E216" s="167" t="s">
        <v>660</v>
      </c>
      <c r="F216" s="167" t="s">
        <v>661</v>
      </c>
      <c r="G216" s="167" t="s">
        <v>41</v>
      </c>
      <c r="H216" s="167" t="s">
        <v>7</v>
      </c>
      <c r="I216" s="167" t="s">
        <v>13036</v>
      </c>
      <c r="J216" s="167" t="s">
        <v>13085</v>
      </c>
      <c r="K216" s="167">
        <v>24100746</v>
      </c>
      <c r="L216" s="167">
        <v>24100746</v>
      </c>
    </row>
    <row r="217" spans="1:12" x14ac:dyDescent="0.2">
      <c r="A217" s="167" t="s">
        <v>8686</v>
      </c>
      <c r="B217" s="167" t="s">
        <v>271</v>
      </c>
      <c r="D217" s="167" t="s">
        <v>7322</v>
      </c>
      <c r="E217" s="167" t="s">
        <v>665</v>
      </c>
      <c r="F217" s="167" t="s">
        <v>666</v>
      </c>
      <c r="G217" s="167" t="s">
        <v>41</v>
      </c>
      <c r="H217" s="167" t="s">
        <v>7</v>
      </c>
      <c r="I217" s="167" t="s">
        <v>13036</v>
      </c>
      <c r="J217" s="167" t="s">
        <v>13086</v>
      </c>
      <c r="K217" s="167">
        <v>24102494</v>
      </c>
      <c r="L217" s="167">
        <v>0</v>
      </c>
    </row>
    <row r="218" spans="1:12" x14ac:dyDescent="0.2">
      <c r="A218" s="167" t="s">
        <v>8687</v>
      </c>
      <c r="B218" s="167" t="s">
        <v>9854</v>
      </c>
      <c r="D218" s="167" t="s">
        <v>7813</v>
      </c>
      <c r="E218" s="167" t="s">
        <v>8672</v>
      </c>
      <c r="F218" s="167" t="s">
        <v>669</v>
      </c>
      <c r="G218" s="167" t="s">
        <v>41</v>
      </c>
      <c r="H218" s="167" t="s">
        <v>7</v>
      </c>
      <c r="I218" s="167" t="s">
        <v>13036</v>
      </c>
      <c r="J218" s="167" t="s">
        <v>13087</v>
      </c>
      <c r="K218" s="167">
        <v>22300058</v>
      </c>
      <c r="L218" s="167">
        <v>0</v>
      </c>
    </row>
    <row r="219" spans="1:12" x14ac:dyDescent="0.2">
      <c r="A219" s="167" t="s">
        <v>643</v>
      </c>
      <c r="B219" s="167" t="s">
        <v>642</v>
      </c>
      <c r="D219" s="167" t="s">
        <v>7814</v>
      </c>
      <c r="E219" s="167" t="s">
        <v>8673</v>
      </c>
      <c r="F219" s="167" t="s">
        <v>10262</v>
      </c>
      <c r="G219" s="167" t="s">
        <v>41</v>
      </c>
      <c r="H219" s="167" t="s">
        <v>7</v>
      </c>
      <c r="I219" s="167" t="s">
        <v>13036</v>
      </c>
      <c r="J219" s="167" t="s">
        <v>12639</v>
      </c>
      <c r="K219" s="167">
        <v>24102884</v>
      </c>
      <c r="L219" s="167">
        <v>0</v>
      </c>
    </row>
    <row r="220" spans="1:12" x14ac:dyDescent="0.2">
      <c r="A220" s="167" t="s">
        <v>274</v>
      </c>
      <c r="B220" s="167" t="s">
        <v>7526</v>
      </c>
      <c r="D220" s="167" t="s">
        <v>7557</v>
      </c>
      <c r="E220" s="167" t="s">
        <v>671</v>
      </c>
      <c r="F220" s="167" t="s">
        <v>672</v>
      </c>
      <c r="G220" s="167" t="s">
        <v>41</v>
      </c>
      <c r="H220" s="167" t="s">
        <v>7</v>
      </c>
      <c r="I220" s="167" t="s">
        <v>13036</v>
      </c>
      <c r="J220" s="167" t="s">
        <v>623</v>
      </c>
      <c r="K220" s="167">
        <v>24100138</v>
      </c>
      <c r="L220" s="167">
        <v>24100138</v>
      </c>
    </row>
    <row r="221" spans="1:12" x14ac:dyDescent="0.2">
      <c r="A221" s="167" t="s">
        <v>8688</v>
      </c>
      <c r="B221" s="167" t="s">
        <v>7808</v>
      </c>
      <c r="D221" s="167" t="s">
        <v>7815</v>
      </c>
      <c r="E221" s="167" t="s">
        <v>8669</v>
      </c>
      <c r="F221" s="167" t="s">
        <v>10258</v>
      </c>
      <c r="G221" s="167" t="s">
        <v>41</v>
      </c>
      <c r="H221" s="167" t="s">
        <v>7</v>
      </c>
      <c r="I221" s="167" t="s">
        <v>13036</v>
      </c>
      <c r="J221" s="167" t="s">
        <v>13088</v>
      </c>
      <c r="K221" s="167">
        <v>24100918</v>
      </c>
      <c r="L221" s="167">
        <v>0</v>
      </c>
    </row>
    <row r="222" spans="1:12" x14ac:dyDescent="0.2">
      <c r="A222" s="167" t="s">
        <v>8689</v>
      </c>
      <c r="B222" s="167" t="s">
        <v>278</v>
      </c>
      <c r="D222" s="167" t="s">
        <v>6563</v>
      </c>
      <c r="E222" s="167" t="s">
        <v>674</v>
      </c>
      <c r="F222" s="167" t="s">
        <v>675</v>
      </c>
      <c r="G222" s="167" t="s">
        <v>41</v>
      </c>
      <c r="H222" s="167" t="s">
        <v>7</v>
      </c>
      <c r="I222" s="167" t="s">
        <v>13036</v>
      </c>
      <c r="J222" s="167" t="s">
        <v>7992</v>
      </c>
      <c r="K222" s="167">
        <v>24107203</v>
      </c>
      <c r="L222" s="167">
        <v>0</v>
      </c>
    </row>
    <row r="223" spans="1:12" x14ac:dyDescent="0.2">
      <c r="A223" s="167" t="s">
        <v>521</v>
      </c>
      <c r="B223" s="167" t="s">
        <v>498</v>
      </c>
      <c r="D223" s="167" t="s">
        <v>7235</v>
      </c>
      <c r="E223" s="167" t="s">
        <v>678</v>
      </c>
      <c r="F223" s="167" t="s">
        <v>679</v>
      </c>
      <c r="G223" s="167" t="s">
        <v>41</v>
      </c>
      <c r="H223" s="167" t="s">
        <v>9</v>
      </c>
      <c r="I223" s="167" t="s">
        <v>13036</v>
      </c>
      <c r="J223" s="167" t="s">
        <v>680</v>
      </c>
      <c r="K223" s="167">
        <v>24101986</v>
      </c>
      <c r="L223" s="167">
        <v>24100790</v>
      </c>
    </row>
    <row r="224" spans="1:12" x14ac:dyDescent="0.2">
      <c r="A224" s="167" t="s">
        <v>424</v>
      </c>
      <c r="B224" s="167" t="s">
        <v>327</v>
      </c>
      <c r="D224" s="167" t="s">
        <v>6564</v>
      </c>
      <c r="E224" s="167" t="s">
        <v>6669</v>
      </c>
      <c r="F224" s="167" t="s">
        <v>6671</v>
      </c>
      <c r="G224" s="167" t="s">
        <v>41</v>
      </c>
      <c r="H224" s="167" t="s">
        <v>9</v>
      </c>
      <c r="I224" s="167" t="s">
        <v>13036</v>
      </c>
      <c r="J224" s="167" t="s">
        <v>12641</v>
      </c>
      <c r="K224" s="167">
        <v>24160710</v>
      </c>
      <c r="L224" s="167">
        <v>24160710</v>
      </c>
    </row>
    <row r="225" spans="1:12" x14ac:dyDescent="0.2">
      <c r="A225" s="167" t="s">
        <v>8690</v>
      </c>
      <c r="B225" s="167" t="s">
        <v>946</v>
      </c>
      <c r="D225" s="167" t="s">
        <v>7144</v>
      </c>
      <c r="E225" s="167" t="s">
        <v>684</v>
      </c>
      <c r="F225" s="167" t="s">
        <v>685</v>
      </c>
      <c r="G225" s="167" t="s">
        <v>41</v>
      </c>
      <c r="H225" s="167" t="s">
        <v>9</v>
      </c>
      <c r="I225" s="167" t="s">
        <v>13036</v>
      </c>
      <c r="J225" s="167" t="s">
        <v>11496</v>
      </c>
      <c r="K225" s="167">
        <v>24100369</v>
      </c>
      <c r="L225" s="167">
        <v>24103350</v>
      </c>
    </row>
    <row r="226" spans="1:12" x14ac:dyDescent="0.2">
      <c r="A226" s="167" t="s">
        <v>8691</v>
      </c>
      <c r="B226" s="167" t="s">
        <v>231</v>
      </c>
      <c r="D226" s="167" t="s">
        <v>7816</v>
      </c>
      <c r="E226" s="167" t="s">
        <v>8681</v>
      </c>
      <c r="F226" s="167" t="s">
        <v>10268</v>
      </c>
      <c r="G226" s="167" t="s">
        <v>41</v>
      </c>
      <c r="H226" s="167" t="s">
        <v>9</v>
      </c>
      <c r="I226" s="167" t="s">
        <v>13036</v>
      </c>
      <c r="J226" s="167" t="s">
        <v>12278</v>
      </c>
      <c r="K226" s="167">
        <v>24104951</v>
      </c>
      <c r="L226" s="167">
        <v>24104951</v>
      </c>
    </row>
    <row r="227" spans="1:12" x14ac:dyDescent="0.2">
      <c r="A227" s="167" t="s">
        <v>8692</v>
      </c>
      <c r="B227" s="167" t="s">
        <v>393</v>
      </c>
      <c r="D227" s="167" t="s">
        <v>6565</v>
      </c>
      <c r="E227" s="167" t="s">
        <v>691</v>
      </c>
      <c r="F227" s="167" t="s">
        <v>692</v>
      </c>
      <c r="G227" s="167" t="s">
        <v>41</v>
      </c>
      <c r="H227" s="167" t="s">
        <v>9</v>
      </c>
      <c r="I227" s="167" t="s">
        <v>13036</v>
      </c>
      <c r="J227" s="167" t="s">
        <v>6648</v>
      </c>
      <c r="K227" s="167">
        <v>24103920</v>
      </c>
      <c r="L227" s="167">
        <v>24103350</v>
      </c>
    </row>
    <row r="228" spans="1:12" x14ac:dyDescent="0.2">
      <c r="A228" s="167" t="s">
        <v>718</v>
      </c>
      <c r="B228" s="167" t="s">
        <v>717</v>
      </c>
      <c r="D228" s="167" t="s">
        <v>695</v>
      </c>
      <c r="E228" s="167" t="s">
        <v>8693</v>
      </c>
      <c r="F228" s="167" t="s">
        <v>10283</v>
      </c>
      <c r="G228" s="167" t="s">
        <v>41</v>
      </c>
      <c r="H228" s="167" t="s">
        <v>9</v>
      </c>
      <c r="I228" s="167" t="s">
        <v>13036</v>
      </c>
      <c r="J228" s="167" t="s">
        <v>12279</v>
      </c>
      <c r="K228" s="167">
        <v>22005268</v>
      </c>
      <c r="L228" s="167">
        <v>22005268</v>
      </c>
    </row>
    <row r="229" spans="1:12" x14ac:dyDescent="0.2">
      <c r="A229" s="167" t="s">
        <v>8693</v>
      </c>
      <c r="B229" s="167" t="s">
        <v>695</v>
      </c>
      <c r="D229" s="167" t="s">
        <v>696</v>
      </c>
      <c r="E229" s="167" t="s">
        <v>697</v>
      </c>
      <c r="F229" s="167" t="s">
        <v>698</v>
      </c>
      <c r="G229" s="167" t="s">
        <v>73</v>
      </c>
      <c r="H229" s="167" t="s">
        <v>12</v>
      </c>
      <c r="I229" s="167" t="s">
        <v>13036</v>
      </c>
      <c r="J229" s="167" t="s">
        <v>11783</v>
      </c>
      <c r="K229" s="167">
        <v>24633897</v>
      </c>
      <c r="L229" s="167">
        <v>24633897</v>
      </c>
    </row>
    <row r="230" spans="1:12" x14ac:dyDescent="0.2">
      <c r="A230" s="167" t="s">
        <v>408</v>
      </c>
      <c r="B230" s="167" t="s">
        <v>338</v>
      </c>
      <c r="D230" s="167" t="s">
        <v>702</v>
      </c>
      <c r="E230" s="167" t="s">
        <v>703</v>
      </c>
      <c r="F230" s="167" t="s">
        <v>686</v>
      </c>
      <c r="G230" s="167" t="s">
        <v>41</v>
      </c>
      <c r="H230" s="167" t="s">
        <v>9</v>
      </c>
      <c r="I230" s="167" t="s">
        <v>13036</v>
      </c>
      <c r="J230" s="167" t="s">
        <v>13089</v>
      </c>
      <c r="K230" s="167">
        <v>25444546</v>
      </c>
      <c r="L230" s="167">
        <v>25444546</v>
      </c>
    </row>
    <row r="231" spans="1:12" x14ac:dyDescent="0.2">
      <c r="A231" s="167" t="s">
        <v>443</v>
      </c>
      <c r="B231" s="167" t="s">
        <v>7559</v>
      </c>
      <c r="D231" s="167" t="s">
        <v>706</v>
      </c>
      <c r="E231" s="167" t="s">
        <v>7935</v>
      </c>
      <c r="F231" s="167" t="s">
        <v>367</v>
      </c>
      <c r="G231" s="167" t="s">
        <v>41</v>
      </c>
      <c r="H231" s="167" t="s">
        <v>9</v>
      </c>
      <c r="I231" s="167" t="s">
        <v>13036</v>
      </c>
      <c r="J231" s="167" t="s">
        <v>12642</v>
      </c>
      <c r="K231" s="167">
        <v>24170936</v>
      </c>
      <c r="L231" s="167">
        <v>0</v>
      </c>
    </row>
    <row r="232" spans="1:12" x14ac:dyDescent="0.2">
      <c r="A232" s="167" t="s">
        <v>648</v>
      </c>
      <c r="B232" s="167" t="s">
        <v>646</v>
      </c>
      <c r="D232" s="167" t="s">
        <v>708</v>
      </c>
      <c r="E232" s="167" t="s">
        <v>7936</v>
      </c>
      <c r="F232" s="167" t="s">
        <v>709</v>
      </c>
      <c r="G232" s="167" t="s">
        <v>41</v>
      </c>
      <c r="H232" s="167" t="s">
        <v>9</v>
      </c>
      <c r="I232" s="167" t="s">
        <v>13036</v>
      </c>
      <c r="J232" s="167" t="s">
        <v>10313</v>
      </c>
      <c r="K232" s="167">
        <v>24104951</v>
      </c>
      <c r="L232" s="167">
        <v>24107216</v>
      </c>
    </row>
    <row r="233" spans="1:12" x14ac:dyDescent="0.2">
      <c r="A233" s="167" t="s">
        <v>7935</v>
      </c>
      <c r="B233" s="167" t="s">
        <v>706</v>
      </c>
      <c r="D233" s="167" t="s">
        <v>711</v>
      </c>
      <c r="E233" s="167" t="s">
        <v>8341</v>
      </c>
      <c r="F233" s="167" t="s">
        <v>8590</v>
      </c>
      <c r="G233" s="167" t="s">
        <v>41</v>
      </c>
      <c r="H233" s="167" t="s">
        <v>9</v>
      </c>
      <c r="I233" s="167" t="s">
        <v>13036</v>
      </c>
      <c r="J233" s="167" t="s">
        <v>12643</v>
      </c>
      <c r="K233" s="167">
        <v>22000879</v>
      </c>
      <c r="L233" s="167">
        <v>24107216</v>
      </c>
    </row>
    <row r="234" spans="1:12" x14ac:dyDescent="0.2">
      <c r="A234" s="167" t="s">
        <v>654</v>
      </c>
      <c r="B234" s="167" t="s">
        <v>653</v>
      </c>
      <c r="D234" s="167" t="s">
        <v>101</v>
      </c>
      <c r="E234" s="167" t="s">
        <v>8671</v>
      </c>
      <c r="F234" s="167" t="s">
        <v>8035</v>
      </c>
      <c r="G234" s="167" t="s">
        <v>41</v>
      </c>
      <c r="H234" s="167" t="s">
        <v>9</v>
      </c>
      <c r="I234" s="167" t="s">
        <v>13036</v>
      </c>
      <c r="J234" s="167" t="s">
        <v>13090</v>
      </c>
      <c r="K234" s="167">
        <v>25444589</v>
      </c>
      <c r="L234" s="167">
        <v>0</v>
      </c>
    </row>
    <row r="235" spans="1:12" x14ac:dyDescent="0.2">
      <c r="A235" s="167" t="s">
        <v>529</v>
      </c>
      <c r="B235" s="167" t="s">
        <v>528</v>
      </c>
      <c r="D235" s="167" t="s">
        <v>95</v>
      </c>
      <c r="E235" s="167" t="s">
        <v>8695</v>
      </c>
      <c r="F235" s="167" t="s">
        <v>10285</v>
      </c>
      <c r="G235" s="167" t="s">
        <v>41</v>
      </c>
      <c r="H235" s="167" t="s">
        <v>9</v>
      </c>
      <c r="I235" s="167" t="s">
        <v>13036</v>
      </c>
      <c r="J235" s="167" t="s">
        <v>10286</v>
      </c>
      <c r="K235" s="167">
        <v>84246930</v>
      </c>
      <c r="L235" s="167">
        <v>24104951</v>
      </c>
    </row>
    <row r="236" spans="1:12" x14ac:dyDescent="0.2">
      <c r="A236" s="167" t="s">
        <v>8341</v>
      </c>
      <c r="B236" s="167" t="s">
        <v>711</v>
      </c>
      <c r="D236" s="167" t="s">
        <v>263</v>
      </c>
      <c r="E236" s="167" t="s">
        <v>8678</v>
      </c>
      <c r="F236" s="167" t="s">
        <v>712</v>
      </c>
      <c r="G236" s="167" t="s">
        <v>41</v>
      </c>
      <c r="H236" s="167" t="s">
        <v>9</v>
      </c>
      <c r="I236" s="167" t="s">
        <v>13036</v>
      </c>
      <c r="J236" s="167" t="s">
        <v>11784</v>
      </c>
      <c r="K236" s="167">
        <v>24100806</v>
      </c>
      <c r="L236" s="167">
        <v>24107216</v>
      </c>
    </row>
    <row r="237" spans="1:12" x14ac:dyDescent="0.2">
      <c r="A237" s="167" t="s">
        <v>8694</v>
      </c>
      <c r="B237" s="167" t="s">
        <v>277</v>
      </c>
      <c r="D237" s="167" t="s">
        <v>7817</v>
      </c>
      <c r="E237" s="167" t="s">
        <v>8680</v>
      </c>
      <c r="F237" s="167" t="s">
        <v>713</v>
      </c>
      <c r="G237" s="167" t="s">
        <v>41</v>
      </c>
      <c r="H237" s="167" t="s">
        <v>9</v>
      </c>
      <c r="I237" s="167" t="s">
        <v>13036</v>
      </c>
      <c r="J237" s="167" t="s">
        <v>12280</v>
      </c>
      <c r="K237" s="167">
        <v>24101573</v>
      </c>
      <c r="L237" s="167">
        <v>24104951</v>
      </c>
    </row>
    <row r="238" spans="1:12" x14ac:dyDescent="0.2">
      <c r="A238" s="167" t="s">
        <v>8695</v>
      </c>
      <c r="B238" s="167" t="s">
        <v>95</v>
      </c>
      <c r="D238" s="167" t="s">
        <v>714</v>
      </c>
      <c r="E238" s="167" t="s">
        <v>8682</v>
      </c>
      <c r="F238" s="167" t="s">
        <v>406</v>
      </c>
      <c r="G238" s="167" t="s">
        <v>41</v>
      </c>
      <c r="H238" s="167" t="s">
        <v>9</v>
      </c>
      <c r="I238" s="167" t="s">
        <v>13036</v>
      </c>
      <c r="J238" s="167" t="s">
        <v>10269</v>
      </c>
      <c r="K238" s="167">
        <v>85086207</v>
      </c>
      <c r="L238" s="167">
        <v>25444598</v>
      </c>
    </row>
    <row r="239" spans="1:12" x14ac:dyDescent="0.2">
      <c r="A239" s="167" t="s">
        <v>7936</v>
      </c>
      <c r="B239" s="167" t="s">
        <v>708</v>
      </c>
      <c r="D239" s="167" t="s">
        <v>716</v>
      </c>
      <c r="E239" s="167" t="s">
        <v>8683</v>
      </c>
      <c r="F239" s="167" t="s">
        <v>10270</v>
      </c>
      <c r="G239" s="167" t="s">
        <v>41</v>
      </c>
      <c r="H239" s="167" t="s">
        <v>9</v>
      </c>
      <c r="I239" s="167" t="s">
        <v>13036</v>
      </c>
      <c r="J239" s="167" t="s">
        <v>13091</v>
      </c>
      <c r="K239" s="167">
        <v>24101245</v>
      </c>
      <c r="L239" s="167">
        <v>0</v>
      </c>
    </row>
    <row r="240" spans="1:12" x14ac:dyDescent="0.2">
      <c r="A240" s="167" t="s">
        <v>8696</v>
      </c>
      <c r="B240" s="167" t="s">
        <v>395</v>
      </c>
      <c r="D240" s="167" t="s">
        <v>717</v>
      </c>
      <c r="E240" s="167" t="s">
        <v>718</v>
      </c>
      <c r="F240" s="167" t="s">
        <v>719</v>
      </c>
      <c r="G240" s="167" t="s">
        <v>41</v>
      </c>
      <c r="H240" s="167" t="s">
        <v>9</v>
      </c>
      <c r="I240" s="167" t="s">
        <v>13036</v>
      </c>
      <c r="J240" s="167" t="s">
        <v>720</v>
      </c>
      <c r="K240" s="167">
        <v>24103498</v>
      </c>
      <c r="L240" s="167">
        <v>24103498</v>
      </c>
    </row>
    <row r="241" spans="1:13" x14ac:dyDescent="0.2">
      <c r="A241" s="167" t="s">
        <v>657</v>
      </c>
      <c r="B241" s="167" t="s">
        <v>447</v>
      </c>
      <c r="D241" s="167" t="s">
        <v>723</v>
      </c>
      <c r="E241" s="167" t="s">
        <v>724</v>
      </c>
      <c r="F241" s="167" t="s">
        <v>725</v>
      </c>
      <c r="G241" s="167" t="s">
        <v>41</v>
      </c>
      <c r="H241" s="167" t="s">
        <v>9</v>
      </c>
      <c r="I241" s="167" t="s">
        <v>13036</v>
      </c>
      <c r="J241" s="167" t="s">
        <v>726</v>
      </c>
      <c r="K241" s="167">
        <v>24103624</v>
      </c>
      <c r="L241" s="167">
        <v>24103624</v>
      </c>
    </row>
    <row r="242" spans="1:13" x14ac:dyDescent="0.2">
      <c r="A242" s="167" t="s">
        <v>360</v>
      </c>
      <c r="B242" s="167" t="s">
        <v>7579</v>
      </c>
      <c r="D242" s="167" t="s">
        <v>277</v>
      </c>
      <c r="E242" s="167" t="s">
        <v>8694</v>
      </c>
      <c r="F242" s="167" t="s">
        <v>10284</v>
      </c>
      <c r="G242" s="167" t="s">
        <v>41</v>
      </c>
      <c r="H242" s="167" t="s">
        <v>9</v>
      </c>
      <c r="I242" s="167" t="s">
        <v>13036</v>
      </c>
      <c r="J242" s="167" t="s">
        <v>12640</v>
      </c>
      <c r="K242" s="167">
        <v>84652860</v>
      </c>
      <c r="L242" s="167">
        <v>24104951</v>
      </c>
    </row>
    <row r="243" spans="1:13" x14ac:dyDescent="0.2">
      <c r="A243" s="167" t="s">
        <v>660</v>
      </c>
      <c r="B243" s="167" t="s">
        <v>6562</v>
      </c>
      <c r="D243" s="167" t="s">
        <v>196</v>
      </c>
      <c r="E243" s="167" t="s">
        <v>7937</v>
      </c>
      <c r="F243" s="167" t="s">
        <v>7993</v>
      </c>
      <c r="G243" s="167" t="s">
        <v>41</v>
      </c>
      <c r="H243" s="167" t="s">
        <v>9</v>
      </c>
      <c r="I243" s="167" t="s">
        <v>13036</v>
      </c>
      <c r="J243" s="167" t="s">
        <v>11785</v>
      </c>
      <c r="K243" s="167">
        <v>25444710</v>
      </c>
      <c r="L243" s="167">
        <v>0</v>
      </c>
    </row>
    <row r="244" spans="1:13" x14ac:dyDescent="0.2">
      <c r="A244" s="167" t="s">
        <v>400</v>
      </c>
      <c r="B244" s="167" t="s">
        <v>320</v>
      </c>
      <c r="D244" s="167" t="s">
        <v>149</v>
      </c>
      <c r="E244" s="167" t="s">
        <v>8679</v>
      </c>
      <c r="F244" s="167" t="s">
        <v>10267</v>
      </c>
      <c r="G244" s="167" t="s">
        <v>41</v>
      </c>
      <c r="H244" s="167" t="s">
        <v>9</v>
      </c>
      <c r="I244" s="167" t="s">
        <v>13036</v>
      </c>
      <c r="J244" s="167" t="s">
        <v>13092</v>
      </c>
      <c r="K244" s="167">
        <v>25444700</v>
      </c>
      <c r="L244" s="167">
        <v>0</v>
      </c>
    </row>
    <row r="245" spans="1:13" x14ac:dyDescent="0.2">
      <c r="A245" s="167" t="s">
        <v>6026</v>
      </c>
      <c r="B245" s="167" t="s">
        <v>6911</v>
      </c>
      <c r="D245" s="167" t="s">
        <v>732</v>
      </c>
      <c r="E245" s="167" t="s">
        <v>733</v>
      </c>
      <c r="F245" s="167" t="s">
        <v>104</v>
      </c>
      <c r="G245" s="167" t="s">
        <v>11637</v>
      </c>
      <c r="H245" s="167" t="s">
        <v>5</v>
      </c>
      <c r="I245" s="167" t="s">
        <v>13036</v>
      </c>
      <c r="J245" s="167" t="s">
        <v>13093</v>
      </c>
      <c r="K245" s="167">
        <v>22247034</v>
      </c>
      <c r="L245" s="167">
        <v>22247034</v>
      </c>
    </row>
    <row r="246" spans="1:13" x14ac:dyDescent="0.2">
      <c r="A246" s="167" t="s">
        <v>375</v>
      </c>
      <c r="B246" s="167" t="s">
        <v>7555</v>
      </c>
      <c r="D246" s="167" t="s">
        <v>735</v>
      </c>
      <c r="E246" s="167" t="s">
        <v>736</v>
      </c>
      <c r="F246" s="167" t="s">
        <v>7761</v>
      </c>
      <c r="G246" s="167" t="s">
        <v>11637</v>
      </c>
      <c r="H246" s="167" t="s">
        <v>5</v>
      </c>
      <c r="I246" s="167" t="s">
        <v>13036</v>
      </c>
      <c r="J246" s="167" t="s">
        <v>13094</v>
      </c>
      <c r="K246" s="167">
        <v>22250378</v>
      </c>
      <c r="L246" s="167">
        <v>22346115</v>
      </c>
    </row>
    <row r="247" spans="1:13" x14ac:dyDescent="0.2">
      <c r="A247" s="167" t="s">
        <v>252</v>
      </c>
      <c r="B247" s="167" t="s">
        <v>251</v>
      </c>
      <c r="D247" s="167" t="s">
        <v>737</v>
      </c>
      <c r="E247" s="167" t="s">
        <v>8660</v>
      </c>
      <c r="F247" s="167" t="s">
        <v>10250</v>
      </c>
      <c r="G247" s="167" t="s">
        <v>11637</v>
      </c>
      <c r="H247" s="167" t="s">
        <v>5</v>
      </c>
      <c r="I247" s="167" t="s">
        <v>13036</v>
      </c>
      <c r="J247" s="167" t="s">
        <v>10251</v>
      </c>
      <c r="K247" s="167">
        <v>22733968</v>
      </c>
      <c r="L247" s="167">
        <v>22733968</v>
      </c>
      <c r="M247" s="43">
        <v>24</v>
      </c>
    </row>
    <row r="248" spans="1:13" x14ac:dyDescent="0.2">
      <c r="A248" s="167" t="s">
        <v>674</v>
      </c>
      <c r="B248" s="167" t="s">
        <v>6563</v>
      </c>
      <c r="D248" s="167" t="s">
        <v>738</v>
      </c>
      <c r="E248" s="167" t="s">
        <v>739</v>
      </c>
      <c r="F248" s="167" t="s">
        <v>740</v>
      </c>
      <c r="G248" s="167" t="s">
        <v>11637</v>
      </c>
      <c r="H248" s="167" t="s">
        <v>5</v>
      </c>
      <c r="I248" s="167" t="s">
        <v>13036</v>
      </c>
      <c r="J248" s="167" t="s">
        <v>13095</v>
      </c>
      <c r="K248" s="167">
        <v>22535164</v>
      </c>
      <c r="L248" s="167">
        <v>22535164</v>
      </c>
    </row>
    <row r="249" spans="1:13" x14ac:dyDescent="0.2">
      <c r="A249" s="167" t="s">
        <v>357</v>
      </c>
      <c r="B249" s="167" t="s">
        <v>7576</v>
      </c>
      <c r="D249" s="167" t="s">
        <v>742</v>
      </c>
      <c r="E249" s="167" t="s">
        <v>743</v>
      </c>
      <c r="F249" s="167" t="s">
        <v>162</v>
      </c>
      <c r="G249" s="167" t="s">
        <v>11637</v>
      </c>
      <c r="H249" s="167" t="s">
        <v>5</v>
      </c>
      <c r="I249" s="167" t="s">
        <v>13036</v>
      </c>
      <c r="J249" s="167" t="s">
        <v>13096</v>
      </c>
      <c r="K249" s="167">
        <v>22259372</v>
      </c>
      <c r="L249" s="167">
        <v>22259372</v>
      </c>
    </row>
    <row r="250" spans="1:13" x14ac:dyDescent="0.2">
      <c r="A250" s="167" t="s">
        <v>405</v>
      </c>
      <c r="B250" s="167" t="s">
        <v>312</v>
      </c>
      <c r="D250" s="167" t="s">
        <v>745</v>
      </c>
      <c r="E250" s="167" t="s">
        <v>746</v>
      </c>
      <c r="F250" s="167" t="s">
        <v>747</v>
      </c>
      <c r="G250" s="167" t="s">
        <v>11637</v>
      </c>
      <c r="H250" s="167" t="s">
        <v>5</v>
      </c>
      <c r="I250" s="167" t="s">
        <v>13036</v>
      </c>
      <c r="J250" s="167" t="s">
        <v>6621</v>
      </c>
      <c r="K250" s="167">
        <v>22340029</v>
      </c>
      <c r="L250" s="167">
        <v>22805507</v>
      </c>
    </row>
    <row r="251" spans="1:13" x14ac:dyDescent="0.2">
      <c r="A251" s="167" t="s">
        <v>412</v>
      </c>
      <c r="B251" s="167" t="s">
        <v>332</v>
      </c>
      <c r="D251" s="167" t="s">
        <v>749</v>
      </c>
      <c r="E251" s="167" t="s">
        <v>750</v>
      </c>
      <c r="F251" s="167" t="s">
        <v>751</v>
      </c>
      <c r="G251" s="167" t="s">
        <v>11637</v>
      </c>
      <c r="H251" s="167" t="s">
        <v>5</v>
      </c>
      <c r="I251" s="167" t="s">
        <v>13036</v>
      </c>
      <c r="J251" s="167" t="s">
        <v>7987</v>
      </c>
      <c r="K251" s="167">
        <v>22831741</v>
      </c>
      <c r="L251" s="167">
        <v>22831741</v>
      </c>
    </row>
    <row r="252" spans="1:13" x14ac:dyDescent="0.2">
      <c r="A252" s="167" t="s">
        <v>8697</v>
      </c>
      <c r="B252" s="167" t="s">
        <v>7918</v>
      </c>
      <c r="D252" s="167" t="s">
        <v>237</v>
      </c>
      <c r="E252" s="167" t="s">
        <v>753</v>
      </c>
      <c r="F252" s="167" t="s">
        <v>7762</v>
      </c>
      <c r="G252" s="167" t="s">
        <v>11637</v>
      </c>
      <c r="H252" s="167" t="s">
        <v>5</v>
      </c>
      <c r="I252" s="167" t="s">
        <v>13036</v>
      </c>
      <c r="J252" s="167" t="s">
        <v>10231</v>
      </c>
      <c r="K252" s="167">
        <v>22251296</v>
      </c>
      <c r="L252" s="167">
        <v>22341159</v>
      </c>
    </row>
    <row r="253" spans="1:13" x14ac:dyDescent="0.2">
      <c r="A253" s="167" t="s">
        <v>8698</v>
      </c>
      <c r="B253" s="167" t="s">
        <v>33</v>
      </c>
      <c r="D253" s="167" t="s">
        <v>755</v>
      </c>
      <c r="E253" s="167" t="s">
        <v>8648</v>
      </c>
      <c r="F253" s="167" t="s">
        <v>10239</v>
      </c>
      <c r="G253" s="167" t="s">
        <v>11637</v>
      </c>
      <c r="H253" s="167" t="s">
        <v>5</v>
      </c>
      <c r="I253" s="167" t="s">
        <v>13036</v>
      </c>
      <c r="J253" s="167" t="s">
        <v>13097</v>
      </c>
      <c r="K253" s="167">
        <v>22256305</v>
      </c>
      <c r="L253" s="167">
        <v>22256305</v>
      </c>
    </row>
    <row r="254" spans="1:13" x14ac:dyDescent="0.2">
      <c r="A254" s="167" t="s">
        <v>378</v>
      </c>
      <c r="B254" s="167" t="s">
        <v>7554</v>
      </c>
      <c r="D254" s="167" t="s">
        <v>757</v>
      </c>
      <c r="E254" s="167" t="s">
        <v>758</v>
      </c>
      <c r="F254" s="167" t="s">
        <v>759</v>
      </c>
      <c r="G254" s="167" t="s">
        <v>11637</v>
      </c>
      <c r="H254" s="167" t="s">
        <v>5</v>
      </c>
      <c r="I254" s="167" t="s">
        <v>13036</v>
      </c>
      <c r="J254" s="167" t="s">
        <v>7598</v>
      </c>
      <c r="K254" s="167">
        <v>22346445</v>
      </c>
      <c r="L254" s="167">
        <v>22346445</v>
      </c>
    </row>
    <row r="255" spans="1:13" x14ac:dyDescent="0.2">
      <c r="A255" s="167" t="s">
        <v>39</v>
      </c>
      <c r="B255" s="167" t="s">
        <v>38</v>
      </c>
      <c r="D255" s="167" t="s">
        <v>761</v>
      </c>
      <c r="E255" s="167" t="s">
        <v>762</v>
      </c>
      <c r="F255" s="167" t="s">
        <v>763</v>
      </c>
      <c r="G255" s="167" t="s">
        <v>302</v>
      </c>
      <c r="H255" s="167" t="s">
        <v>3</v>
      </c>
      <c r="I255" s="167" t="s">
        <v>13036</v>
      </c>
      <c r="J255" s="167" t="s">
        <v>13098</v>
      </c>
      <c r="K255" s="167">
        <v>24167890</v>
      </c>
      <c r="L255" s="167">
        <v>24167890</v>
      </c>
    </row>
    <row r="256" spans="1:13" x14ac:dyDescent="0.2">
      <c r="A256" s="167" t="s">
        <v>6300</v>
      </c>
      <c r="B256" s="167" t="s">
        <v>7180</v>
      </c>
      <c r="D256" s="167" t="s">
        <v>765</v>
      </c>
      <c r="E256" s="167" t="s">
        <v>766</v>
      </c>
      <c r="F256" s="167" t="s">
        <v>767</v>
      </c>
      <c r="G256" s="167" t="s">
        <v>302</v>
      </c>
      <c r="H256" s="167" t="s">
        <v>3</v>
      </c>
      <c r="I256" s="167" t="s">
        <v>13036</v>
      </c>
      <c r="J256" s="167" t="s">
        <v>10343</v>
      </c>
      <c r="K256" s="167">
        <v>24163533</v>
      </c>
      <c r="L256" s="167">
        <v>24163533</v>
      </c>
    </row>
    <row r="257" spans="1:12" x14ac:dyDescent="0.2">
      <c r="A257" s="167" t="s">
        <v>8699</v>
      </c>
      <c r="B257" s="167" t="s">
        <v>855</v>
      </c>
      <c r="D257" s="167" t="s">
        <v>769</v>
      </c>
      <c r="E257" s="167" t="s">
        <v>770</v>
      </c>
      <c r="F257" s="167" t="s">
        <v>771</v>
      </c>
      <c r="G257" s="167" t="s">
        <v>302</v>
      </c>
      <c r="H257" s="167" t="s">
        <v>3</v>
      </c>
      <c r="I257" s="167" t="s">
        <v>13036</v>
      </c>
      <c r="J257" s="167" t="s">
        <v>11787</v>
      </c>
      <c r="K257" s="167">
        <v>24169301</v>
      </c>
      <c r="L257" s="167">
        <v>0</v>
      </c>
    </row>
    <row r="258" spans="1:12" x14ac:dyDescent="0.2">
      <c r="A258" s="167" t="s">
        <v>8700</v>
      </c>
      <c r="B258" s="167" t="s">
        <v>1014</v>
      </c>
      <c r="D258" s="167" t="s">
        <v>774</v>
      </c>
      <c r="E258" s="167" t="s">
        <v>775</v>
      </c>
      <c r="F258" s="167" t="s">
        <v>776</v>
      </c>
      <c r="G258" s="167" t="s">
        <v>302</v>
      </c>
      <c r="H258" s="167" t="s">
        <v>3</v>
      </c>
      <c r="I258" s="167" t="s">
        <v>13036</v>
      </c>
      <c r="J258" s="167" t="s">
        <v>772</v>
      </c>
      <c r="K258" s="167">
        <v>24169318</v>
      </c>
      <c r="L258" s="167">
        <v>24169318</v>
      </c>
    </row>
    <row r="259" spans="1:12" x14ac:dyDescent="0.2">
      <c r="A259" s="167" t="s">
        <v>8701</v>
      </c>
      <c r="B259" s="167" t="s">
        <v>9855</v>
      </c>
      <c r="D259" s="167" t="s">
        <v>532</v>
      </c>
      <c r="E259" s="167" t="s">
        <v>778</v>
      </c>
      <c r="F259" s="167" t="s">
        <v>779</v>
      </c>
      <c r="G259" s="167" t="s">
        <v>302</v>
      </c>
      <c r="H259" s="167" t="s">
        <v>3</v>
      </c>
      <c r="I259" s="167" t="s">
        <v>13036</v>
      </c>
      <c r="J259" s="167" t="s">
        <v>8525</v>
      </c>
      <c r="K259" s="167">
        <v>24164564</v>
      </c>
      <c r="L259" s="167">
        <v>0</v>
      </c>
    </row>
    <row r="260" spans="1:12" x14ac:dyDescent="0.2">
      <c r="A260" s="167" t="s">
        <v>988</v>
      </c>
      <c r="B260" s="167" t="s">
        <v>987</v>
      </c>
      <c r="D260" s="167" t="s">
        <v>781</v>
      </c>
      <c r="E260" s="167" t="s">
        <v>782</v>
      </c>
      <c r="F260" s="167" t="s">
        <v>783</v>
      </c>
      <c r="G260" s="167" t="s">
        <v>302</v>
      </c>
      <c r="H260" s="167" t="s">
        <v>3</v>
      </c>
      <c r="I260" s="167" t="s">
        <v>13036</v>
      </c>
      <c r="J260" s="167" t="s">
        <v>11788</v>
      </c>
      <c r="K260" s="167">
        <v>24163747</v>
      </c>
      <c r="L260" s="167">
        <v>0</v>
      </c>
    </row>
    <row r="261" spans="1:12" x14ac:dyDescent="0.2">
      <c r="A261" s="167" t="s">
        <v>992</v>
      </c>
      <c r="B261" s="167" t="s">
        <v>991</v>
      </c>
      <c r="D261" s="167" t="s">
        <v>787</v>
      </c>
      <c r="E261" s="167" t="s">
        <v>788</v>
      </c>
      <c r="F261" s="167" t="s">
        <v>789</v>
      </c>
      <c r="G261" s="167" t="s">
        <v>302</v>
      </c>
      <c r="H261" s="167" t="s">
        <v>3</v>
      </c>
      <c r="I261" s="167" t="s">
        <v>13036</v>
      </c>
      <c r="J261" s="167" t="s">
        <v>13099</v>
      </c>
      <c r="K261" s="167">
        <v>24167844</v>
      </c>
      <c r="L261" s="167">
        <v>24167844</v>
      </c>
    </row>
    <row r="262" spans="1:12" x14ac:dyDescent="0.2">
      <c r="A262" s="167" t="s">
        <v>8702</v>
      </c>
      <c r="B262" s="167" t="s">
        <v>9856</v>
      </c>
      <c r="D262" s="167" t="s">
        <v>790</v>
      </c>
      <c r="E262" s="167" t="s">
        <v>791</v>
      </c>
      <c r="F262" s="167" t="s">
        <v>792</v>
      </c>
      <c r="G262" s="167" t="s">
        <v>302</v>
      </c>
      <c r="H262" s="167" t="s">
        <v>3</v>
      </c>
      <c r="I262" s="167" t="s">
        <v>13036</v>
      </c>
      <c r="J262" s="167" t="s">
        <v>7606</v>
      </c>
      <c r="K262" s="167">
        <v>24167232</v>
      </c>
      <c r="L262" s="167">
        <v>0</v>
      </c>
    </row>
    <row r="263" spans="1:12" x14ac:dyDescent="0.2">
      <c r="A263" s="167" t="s">
        <v>6153</v>
      </c>
      <c r="B263" s="167" t="s">
        <v>7010</v>
      </c>
      <c r="D263" s="167" t="s">
        <v>793</v>
      </c>
      <c r="E263" s="167" t="s">
        <v>794</v>
      </c>
      <c r="F263" s="167" t="s">
        <v>795</v>
      </c>
      <c r="G263" s="167" t="s">
        <v>302</v>
      </c>
      <c r="H263" s="167" t="s">
        <v>3</v>
      </c>
      <c r="I263" s="167" t="s">
        <v>13036</v>
      </c>
      <c r="J263" s="167" t="s">
        <v>986</v>
      </c>
      <c r="K263" s="167">
        <v>24166206</v>
      </c>
      <c r="L263" s="167">
        <v>24166206</v>
      </c>
    </row>
    <row r="264" spans="1:12" x14ac:dyDescent="0.2">
      <c r="A264" s="167" t="s">
        <v>880</v>
      </c>
      <c r="B264" s="167" t="s">
        <v>879</v>
      </c>
      <c r="D264" s="167" t="s">
        <v>796</v>
      </c>
      <c r="E264" s="167" t="s">
        <v>9175</v>
      </c>
      <c r="F264" s="167" t="s">
        <v>10716</v>
      </c>
      <c r="G264" s="167" t="s">
        <v>797</v>
      </c>
      <c r="H264" s="167" t="s">
        <v>5</v>
      </c>
      <c r="I264" s="167" t="s">
        <v>13036</v>
      </c>
      <c r="J264" s="167" t="s">
        <v>13100</v>
      </c>
      <c r="K264" s="167">
        <v>89476428</v>
      </c>
      <c r="L264" s="167">
        <v>26711140</v>
      </c>
    </row>
    <row r="265" spans="1:12" x14ac:dyDescent="0.2">
      <c r="A265" s="167" t="s">
        <v>762</v>
      </c>
      <c r="B265" s="167" t="s">
        <v>761</v>
      </c>
      <c r="D265" s="167" t="s">
        <v>9856</v>
      </c>
      <c r="E265" s="167" t="s">
        <v>8702</v>
      </c>
      <c r="F265" s="167" t="s">
        <v>10296</v>
      </c>
      <c r="G265" s="167" t="s">
        <v>302</v>
      </c>
      <c r="H265" s="167" t="s">
        <v>3</v>
      </c>
      <c r="I265" s="167" t="s">
        <v>13036</v>
      </c>
      <c r="J265" s="167" t="s">
        <v>12647</v>
      </c>
      <c r="K265" s="167">
        <v>0</v>
      </c>
      <c r="L265" s="167">
        <v>0</v>
      </c>
    </row>
    <row r="266" spans="1:12" x14ac:dyDescent="0.2">
      <c r="A266" s="167" t="s">
        <v>766</v>
      </c>
      <c r="B266" s="167" t="s">
        <v>765</v>
      </c>
      <c r="D266" s="167" t="s">
        <v>798</v>
      </c>
      <c r="E266" s="167" t="s">
        <v>7938</v>
      </c>
      <c r="F266" s="167" t="s">
        <v>7995</v>
      </c>
      <c r="G266" s="167" t="s">
        <v>302</v>
      </c>
      <c r="H266" s="167" t="s">
        <v>3</v>
      </c>
      <c r="I266" s="167" t="s">
        <v>13036</v>
      </c>
      <c r="J266" s="167" t="s">
        <v>13101</v>
      </c>
      <c r="K266" s="167">
        <v>24163745</v>
      </c>
      <c r="L266" s="167">
        <v>24163745</v>
      </c>
    </row>
    <row r="267" spans="1:12" x14ac:dyDescent="0.2">
      <c r="A267" s="167" t="s">
        <v>1004</v>
      </c>
      <c r="B267" s="167" t="s">
        <v>1003</v>
      </c>
      <c r="D267" s="167" t="s">
        <v>7818</v>
      </c>
      <c r="E267" s="167" t="s">
        <v>8305</v>
      </c>
      <c r="F267" s="167" t="s">
        <v>8306</v>
      </c>
      <c r="G267" s="167" t="s">
        <v>302</v>
      </c>
      <c r="H267" s="167" t="s">
        <v>3</v>
      </c>
      <c r="I267" s="167" t="s">
        <v>13036</v>
      </c>
      <c r="J267" s="167" t="s">
        <v>11790</v>
      </c>
      <c r="K267" s="167">
        <v>24170550</v>
      </c>
      <c r="L267" s="167">
        <v>24170550</v>
      </c>
    </row>
    <row r="268" spans="1:12" x14ac:dyDescent="0.2">
      <c r="A268" s="167" t="s">
        <v>8703</v>
      </c>
      <c r="B268" s="167" t="s">
        <v>857</v>
      </c>
      <c r="D268" s="167" t="s">
        <v>619</v>
      </c>
      <c r="E268" s="167" t="s">
        <v>800</v>
      </c>
      <c r="F268" s="167" t="s">
        <v>801</v>
      </c>
      <c r="G268" s="167" t="s">
        <v>302</v>
      </c>
      <c r="H268" s="167" t="s">
        <v>4</v>
      </c>
      <c r="I268" s="167" t="s">
        <v>13036</v>
      </c>
      <c r="J268" s="167" t="s">
        <v>784</v>
      </c>
      <c r="K268" s="167">
        <v>24169200</v>
      </c>
      <c r="L268" s="167">
        <v>24169200</v>
      </c>
    </row>
    <row r="269" spans="1:12" x14ac:dyDescent="0.2">
      <c r="A269" s="167" t="s">
        <v>931</v>
      </c>
      <c r="B269" s="167" t="s">
        <v>508</v>
      </c>
      <c r="D269" s="167" t="s">
        <v>804</v>
      </c>
      <c r="E269" s="167" t="s">
        <v>805</v>
      </c>
      <c r="F269" s="167" t="s">
        <v>806</v>
      </c>
      <c r="G269" s="167" t="s">
        <v>302</v>
      </c>
      <c r="H269" s="167" t="s">
        <v>4</v>
      </c>
      <c r="I269" s="167" t="s">
        <v>13036</v>
      </c>
      <c r="J269" s="167" t="s">
        <v>11405</v>
      </c>
      <c r="K269" s="167">
        <v>24164938</v>
      </c>
      <c r="L269" s="167">
        <v>0</v>
      </c>
    </row>
    <row r="270" spans="1:12" x14ac:dyDescent="0.2">
      <c r="A270" s="167" t="s">
        <v>935</v>
      </c>
      <c r="B270" s="167" t="s">
        <v>934</v>
      </c>
      <c r="D270" s="167" t="s">
        <v>6566</v>
      </c>
      <c r="E270" s="167" t="s">
        <v>809</v>
      </c>
      <c r="F270" s="167" t="s">
        <v>303</v>
      </c>
      <c r="G270" s="167" t="s">
        <v>302</v>
      </c>
      <c r="H270" s="167" t="s">
        <v>4</v>
      </c>
      <c r="I270" s="167" t="s">
        <v>13036</v>
      </c>
      <c r="J270" s="167" t="s">
        <v>12648</v>
      </c>
      <c r="K270" s="167">
        <v>24173372</v>
      </c>
      <c r="L270" s="167">
        <v>0</v>
      </c>
    </row>
    <row r="271" spans="1:12" x14ac:dyDescent="0.2">
      <c r="A271" s="167" t="s">
        <v>788</v>
      </c>
      <c r="B271" s="167" t="s">
        <v>787</v>
      </c>
      <c r="D271" s="167" t="s">
        <v>812</v>
      </c>
      <c r="E271" s="167" t="s">
        <v>8730</v>
      </c>
      <c r="F271" s="167" t="s">
        <v>10329</v>
      </c>
      <c r="G271" s="167" t="s">
        <v>302</v>
      </c>
      <c r="H271" s="167" t="s">
        <v>4</v>
      </c>
      <c r="I271" s="167" t="s">
        <v>13036</v>
      </c>
      <c r="J271" s="167" t="s">
        <v>13102</v>
      </c>
      <c r="K271" s="167">
        <v>24165452</v>
      </c>
      <c r="L271" s="167">
        <v>0</v>
      </c>
    </row>
    <row r="272" spans="1:12" x14ac:dyDescent="0.2">
      <c r="A272" s="167" t="s">
        <v>770</v>
      </c>
      <c r="B272" s="167" t="s">
        <v>769</v>
      </c>
      <c r="D272" s="167" t="s">
        <v>814</v>
      </c>
      <c r="E272" s="167" t="s">
        <v>8636</v>
      </c>
      <c r="F272" s="167" t="s">
        <v>11655</v>
      </c>
      <c r="G272" s="167" t="s">
        <v>11632</v>
      </c>
      <c r="H272" s="167" t="s">
        <v>6</v>
      </c>
      <c r="I272" s="167" t="s">
        <v>13036</v>
      </c>
      <c r="J272" s="167" t="s">
        <v>11791</v>
      </c>
      <c r="K272" s="167">
        <v>22005247</v>
      </c>
      <c r="L272" s="167">
        <v>0</v>
      </c>
    </row>
    <row r="273" spans="1:12" x14ac:dyDescent="0.2">
      <c r="A273" s="167" t="s">
        <v>800</v>
      </c>
      <c r="B273" s="167" t="s">
        <v>619</v>
      </c>
      <c r="D273" s="167" t="s">
        <v>815</v>
      </c>
      <c r="E273" s="167" t="s">
        <v>8707</v>
      </c>
      <c r="F273" s="167" t="s">
        <v>816</v>
      </c>
      <c r="G273" s="167" t="s">
        <v>302</v>
      </c>
      <c r="H273" s="167" t="s">
        <v>4</v>
      </c>
      <c r="I273" s="167" t="s">
        <v>13036</v>
      </c>
      <c r="J273" s="167" t="s">
        <v>10303</v>
      </c>
      <c r="K273" s="167">
        <v>0</v>
      </c>
      <c r="L273" s="167">
        <v>0</v>
      </c>
    </row>
    <row r="274" spans="1:12" x14ac:dyDescent="0.2">
      <c r="A274" s="167" t="s">
        <v>885</v>
      </c>
      <c r="B274" s="167" t="s">
        <v>126</v>
      </c>
      <c r="D274" s="167" t="s">
        <v>492</v>
      </c>
      <c r="E274" s="167" t="s">
        <v>8713</v>
      </c>
      <c r="F274" s="167" t="s">
        <v>10309</v>
      </c>
      <c r="G274" s="167" t="s">
        <v>302</v>
      </c>
      <c r="H274" s="167" t="s">
        <v>4</v>
      </c>
      <c r="I274" s="167" t="s">
        <v>13036</v>
      </c>
      <c r="J274" s="167" t="s">
        <v>10310</v>
      </c>
      <c r="K274" s="167">
        <v>22009276</v>
      </c>
      <c r="L274" s="167">
        <v>0</v>
      </c>
    </row>
    <row r="275" spans="1:12" x14ac:dyDescent="0.2">
      <c r="A275" s="167" t="s">
        <v>8704</v>
      </c>
      <c r="B275" s="167" t="s">
        <v>1015</v>
      </c>
      <c r="D275" s="167" t="s">
        <v>817</v>
      </c>
      <c r="E275" s="167" t="s">
        <v>8718</v>
      </c>
      <c r="F275" s="167" t="s">
        <v>10315</v>
      </c>
      <c r="G275" s="167" t="s">
        <v>302</v>
      </c>
      <c r="H275" s="167" t="s">
        <v>4</v>
      </c>
      <c r="I275" s="167" t="s">
        <v>13036</v>
      </c>
      <c r="J275" s="167" t="s">
        <v>12651</v>
      </c>
      <c r="K275" s="167">
        <v>24163043</v>
      </c>
      <c r="L275" s="167">
        <v>0</v>
      </c>
    </row>
    <row r="276" spans="1:12" x14ac:dyDescent="0.2">
      <c r="A276" s="167" t="s">
        <v>805</v>
      </c>
      <c r="B276" s="167" t="s">
        <v>804</v>
      </c>
      <c r="D276" s="167" t="s">
        <v>7819</v>
      </c>
      <c r="E276" s="167" t="s">
        <v>8719</v>
      </c>
      <c r="F276" s="167" t="s">
        <v>818</v>
      </c>
      <c r="G276" s="167" t="s">
        <v>302</v>
      </c>
      <c r="H276" s="167" t="s">
        <v>4</v>
      </c>
      <c r="I276" s="167" t="s">
        <v>13036</v>
      </c>
      <c r="J276" s="167" t="s">
        <v>12650</v>
      </c>
      <c r="K276" s="167">
        <v>24164533</v>
      </c>
      <c r="L276" s="167">
        <v>0</v>
      </c>
    </row>
    <row r="277" spans="1:12" x14ac:dyDescent="0.2">
      <c r="A277" s="167" t="s">
        <v>8705</v>
      </c>
      <c r="B277" s="167" t="s">
        <v>1016</v>
      </c>
      <c r="D277" s="167" t="s">
        <v>820</v>
      </c>
      <c r="E277" s="167" t="s">
        <v>821</v>
      </c>
      <c r="F277" s="167" t="s">
        <v>822</v>
      </c>
      <c r="G277" s="167" t="s">
        <v>302</v>
      </c>
      <c r="H277" s="167" t="s">
        <v>4</v>
      </c>
      <c r="I277" s="167" t="s">
        <v>13036</v>
      </c>
      <c r="J277" s="167" t="s">
        <v>13103</v>
      </c>
      <c r="K277" s="167">
        <v>24167555</v>
      </c>
      <c r="L277" s="167">
        <v>0</v>
      </c>
    </row>
    <row r="278" spans="1:12" x14ac:dyDescent="0.2">
      <c r="A278" s="167" t="s">
        <v>8706</v>
      </c>
      <c r="B278" s="167" t="s">
        <v>860</v>
      </c>
      <c r="D278" s="167" t="s">
        <v>9857</v>
      </c>
      <c r="E278" s="167" t="s">
        <v>8722</v>
      </c>
      <c r="F278" s="167" t="s">
        <v>10319</v>
      </c>
      <c r="G278" s="167" t="s">
        <v>302</v>
      </c>
      <c r="H278" s="167" t="s">
        <v>4</v>
      </c>
      <c r="I278" s="167" t="s">
        <v>13036</v>
      </c>
      <c r="J278" s="167" t="s">
        <v>13104</v>
      </c>
      <c r="K278" s="167">
        <v>24164929</v>
      </c>
      <c r="L278" s="167">
        <v>0</v>
      </c>
    </row>
    <row r="279" spans="1:12" x14ac:dyDescent="0.2">
      <c r="A279" s="167" t="s">
        <v>1019</v>
      </c>
      <c r="B279" s="167" t="s">
        <v>1018</v>
      </c>
      <c r="D279" s="167" t="s">
        <v>6568</v>
      </c>
      <c r="E279" s="167" t="s">
        <v>825</v>
      </c>
      <c r="F279" s="167" t="s">
        <v>713</v>
      </c>
      <c r="G279" s="167" t="s">
        <v>302</v>
      </c>
      <c r="H279" s="167" t="s">
        <v>4</v>
      </c>
      <c r="I279" s="167" t="s">
        <v>13036</v>
      </c>
      <c r="J279" s="167" t="s">
        <v>6651</v>
      </c>
      <c r="K279" s="167">
        <v>24170576</v>
      </c>
      <c r="L279" s="167">
        <v>0</v>
      </c>
    </row>
    <row r="280" spans="1:12" x14ac:dyDescent="0.2">
      <c r="A280" s="167" t="s">
        <v>8707</v>
      </c>
      <c r="B280" s="167" t="s">
        <v>815</v>
      </c>
      <c r="D280" s="167" t="s">
        <v>829</v>
      </c>
      <c r="E280" s="167" t="s">
        <v>8725</v>
      </c>
      <c r="F280" s="167" t="s">
        <v>10323</v>
      </c>
      <c r="G280" s="167" t="s">
        <v>302</v>
      </c>
      <c r="H280" s="167" t="s">
        <v>9</v>
      </c>
      <c r="I280" s="167" t="s">
        <v>13036</v>
      </c>
      <c r="J280" s="167" t="s">
        <v>12649</v>
      </c>
      <c r="K280" s="167">
        <v>87192674</v>
      </c>
      <c r="L280" s="167">
        <v>0</v>
      </c>
    </row>
    <row r="281" spans="1:12" x14ac:dyDescent="0.2">
      <c r="A281" s="167" t="s">
        <v>8708</v>
      </c>
      <c r="B281" s="167" t="s">
        <v>241</v>
      </c>
      <c r="D281" s="167" t="s">
        <v>830</v>
      </c>
      <c r="E281" s="167" t="s">
        <v>8343</v>
      </c>
      <c r="F281" s="167" t="s">
        <v>8568</v>
      </c>
      <c r="G281" s="167" t="s">
        <v>302</v>
      </c>
      <c r="H281" s="167" t="s">
        <v>4</v>
      </c>
      <c r="I281" s="167" t="s">
        <v>13036</v>
      </c>
      <c r="J281" s="167" t="s">
        <v>10331</v>
      </c>
      <c r="K281" s="167">
        <v>24164610</v>
      </c>
      <c r="L281" s="167">
        <v>0</v>
      </c>
    </row>
    <row r="282" spans="1:12" x14ac:dyDescent="0.2">
      <c r="A282" s="167" t="s">
        <v>8709</v>
      </c>
      <c r="B282" s="167" t="s">
        <v>861</v>
      </c>
      <c r="D282" s="167" t="s">
        <v>832</v>
      </c>
      <c r="E282" s="167" t="s">
        <v>8733</v>
      </c>
      <c r="F282" s="167" t="s">
        <v>348</v>
      </c>
      <c r="G282" s="167" t="s">
        <v>302</v>
      </c>
      <c r="H282" s="167" t="s">
        <v>4</v>
      </c>
      <c r="I282" s="167" t="s">
        <v>13036</v>
      </c>
      <c r="J282" s="167" t="s">
        <v>13105</v>
      </c>
      <c r="K282" s="167">
        <v>22005459</v>
      </c>
      <c r="L282" s="167">
        <v>0</v>
      </c>
    </row>
    <row r="283" spans="1:12" x14ac:dyDescent="0.2">
      <c r="A283" s="167" t="s">
        <v>940</v>
      </c>
      <c r="B283" s="167" t="s">
        <v>939</v>
      </c>
      <c r="D283" s="167" t="s">
        <v>833</v>
      </c>
      <c r="E283" s="167" t="s">
        <v>8734</v>
      </c>
      <c r="F283" s="167" t="s">
        <v>10335</v>
      </c>
      <c r="G283" s="167" t="s">
        <v>302</v>
      </c>
      <c r="H283" s="167" t="s">
        <v>4</v>
      </c>
      <c r="I283" s="167" t="s">
        <v>13036</v>
      </c>
      <c r="J283" s="167" t="s">
        <v>13106</v>
      </c>
      <c r="K283" s="167">
        <v>24169140</v>
      </c>
      <c r="L283" s="167">
        <v>0</v>
      </c>
    </row>
    <row r="284" spans="1:12" x14ac:dyDescent="0.2">
      <c r="A284" s="167" t="s">
        <v>913</v>
      </c>
      <c r="B284" s="167" t="s">
        <v>912</v>
      </c>
      <c r="D284" s="167" t="s">
        <v>7181</v>
      </c>
      <c r="E284" s="167" t="s">
        <v>834</v>
      </c>
      <c r="F284" s="167" t="s">
        <v>104</v>
      </c>
      <c r="G284" s="167" t="s">
        <v>302</v>
      </c>
      <c r="H284" s="167" t="s">
        <v>4</v>
      </c>
      <c r="I284" s="167" t="s">
        <v>13036</v>
      </c>
      <c r="J284" s="167" t="s">
        <v>13107</v>
      </c>
      <c r="K284" s="167">
        <v>24169325</v>
      </c>
      <c r="L284" s="167">
        <v>0</v>
      </c>
    </row>
    <row r="285" spans="1:12" x14ac:dyDescent="0.2">
      <c r="A285" s="167" t="s">
        <v>1036</v>
      </c>
      <c r="B285" s="167" t="s">
        <v>808</v>
      </c>
      <c r="D285" s="167" t="s">
        <v>836</v>
      </c>
      <c r="E285" s="167" t="s">
        <v>8745</v>
      </c>
      <c r="F285" s="167" t="s">
        <v>837</v>
      </c>
      <c r="G285" s="167" t="s">
        <v>302</v>
      </c>
      <c r="H285" s="167" t="s">
        <v>4</v>
      </c>
      <c r="I285" s="167" t="s">
        <v>13036</v>
      </c>
      <c r="J285" s="167" t="s">
        <v>13108</v>
      </c>
      <c r="K285" s="167">
        <v>84518314</v>
      </c>
      <c r="L285" s="167">
        <v>0</v>
      </c>
    </row>
    <row r="286" spans="1:12" x14ac:dyDescent="0.2">
      <c r="A286" s="167" t="s">
        <v>889</v>
      </c>
      <c r="B286" s="167" t="s">
        <v>44</v>
      </c>
      <c r="D286" s="167" t="s">
        <v>7820</v>
      </c>
      <c r="E286" s="167" t="s">
        <v>8717</v>
      </c>
      <c r="F286" s="167" t="s">
        <v>840</v>
      </c>
      <c r="G286" s="167" t="s">
        <v>302</v>
      </c>
      <c r="H286" s="167" t="s">
        <v>5</v>
      </c>
      <c r="I286" s="167" t="s">
        <v>13036</v>
      </c>
      <c r="J286" s="167" t="s">
        <v>11409</v>
      </c>
      <c r="K286" s="167">
        <v>88244631</v>
      </c>
      <c r="L286" s="167">
        <v>0</v>
      </c>
    </row>
    <row r="287" spans="1:12" x14ac:dyDescent="0.2">
      <c r="A287" s="167" t="s">
        <v>8710</v>
      </c>
      <c r="B287" s="167" t="s">
        <v>924</v>
      </c>
      <c r="D287" s="167" t="s">
        <v>6569</v>
      </c>
      <c r="E287" s="167" t="s">
        <v>842</v>
      </c>
      <c r="F287" s="167" t="s">
        <v>843</v>
      </c>
      <c r="G287" s="167" t="s">
        <v>302</v>
      </c>
      <c r="H287" s="167" t="s">
        <v>5</v>
      </c>
      <c r="I287" s="167" t="s">
        <v>13036</v>
      </c>
      <c r="J287" s="167" t="s">
        <v>13109</v>
      </c>
      <c r="K287" s="167">
        <v>27781008</v>
      </c>
      <c r="L287" s="167">
        <v>27781047</v>
      </c>
    </row>
    <row r="288" spans="1:12" x14ac:dyDescent="0.2">
      <c r="A288" s="167" t="s">
        <v>8711</v>
      </c>
      <c r="B288" s="167" t="s">
        <v>1026</v>
      </c>
      <c r="D288" s="167" t="s">
        <v>846</v>
      </c>
      <c r="E288" s="167" t="s">
        <v>847</v>
      </c>
      <c r="F288" s="167" t="s">
        <v>848</v>
      </c>
      <c r="G288" s="167" t="s">
        <v>302</v>
      </c>
      <c r="H288" s="167" t="s">
        <v>5</v>
      </c>
      <c r="I288" s="167" t="s">
        <v>13036</v>
      </c>
      <c r="J288" s="167" t="s">
        <v>826</v>
      </c>
      <c r="K288" s="167">
        <v>27794355</v>
      </c>
      <c r="L288" s="167">
        <v>27794355</v>
      </c>
    </row>
    <row r="289" spans="1:12" x14ac:dyDescent="0.2">
      <c r="A289" s="167" t="s">
        <v>8712</v>
      </c>
      <c r="B289" s="167" t="s">
        <v>923</v>
      </c>
      <c r="D289" s="167" t="s">
        <v>850</v>
      </c>
      <c r="E289" s="167" t="s">
        <v>851</v>
      </c>
      <c r="F289" s="167" t="s">
        <v>852</v>
      </c>
      <c r="G289" s="167" t="s">
        <v>302</v>
      </c>
      <c r="H289" s="167" t="s">
        <v>5</v>
      </c>
      <c r="I289" s="167" t="s">
        <v>13036</v>
      </c>
      <c r="J289" s="167" t="s">
        <v>13110</v>
      </c>
      <c r="K289" s="167">
        <v>22005502</v>
      </c>
      <c r="L289" s="167">
        <v>0</v>
      </c>
    </row>
    <row r="290" spans="1:12" x14ac:dyDescent="0.2">
      <c r="A290" s="167" t="s">
        <v>8713</v>
      </c>
      <c r="B290" s="167" t="s">
        <v>492</v>
      </c>
      <c r="D290" s="167" t="s">
        <v>855</v>
      </c>
      <c r="E290" s="167" t="s">
        <v>8699</v>
      </c>
      <c r="F290" s="167" t="s">
        <v>10291</v>
      </c>
      <c r="G290" s="167" t="s">
        <v>302</v>
      </c>
      <c r="H290" s="167" t="s">
        <v>5</v>
      </c>
      <c r="I290" s="167" t="s">
        <v>13036</v>
      </c>
      <c r="J290" s="167" t="s">
        <v>13111</v>
      </c>
      <c r="K290" s="167">
        <v>85097567</v>
      </c>
      <c r="L290" s="167">
        <v>0</v>
      </c>
    </row>
    <row r="291" spans="1:12" x14ac:dyDescent="0.2">
      <c r="A291" s="167" t="s">
        <v>7939</v>
      </c>
      <c r="B291" s="167" t="s">
        <v>892</v>
      </c>
      <c r="D291" s="167" t="s">
        <v>857</v>
      </c>
      <c r="E291" s="167" t="s">
        <v>8703</v>
      </c>
      <c r="F291" s="167" t="s">
        <v>858</v>
      </c>
      <c r="G291" s="167" t="s">
        <v>302</v>
      </c>
      <c r="H291" s="167" t="s">
        <v>10</v>
      </c>
      <c r="I291" s="167" t="s">
        <v>13036</v>
      </c>
      <c r="J291" s="167" t="s">
        <v>11406</v>
      </c>
      <c r="K291" s="167">
        <v>86198315</v>
      </c>
      <c r="L291" s="167">
        <v>0</v>
      </c>
    </row>
    <row r="292" spans="1:12" x14ac:dyDescent="0.2">
      <c r="A292" s="167" t="s">
        <v>8714</v>
      </c>
      <c r="B292" s="167" t="s">
        <v>917</v>
      </c>
      <c r="D292" s="167" t="s">
        <v>860</v>
      </c>
      <c r="E292" s="167" t="s">
        <v>8706</v>
      </c>
      <c r="F292" s="167" t="s">
        <v>10302</v>
      </c>
      <c r="G292" s="167" t="s">
        <v>302</v>
      </c>
      <c r="H292" s="167" t="s">
        <v>5</v>
      </c>
      <c r="I292" s="167" t="s">
        <v>13036</v>
      </c>
      <c r="J292" s="167" t="s">
        <v>12284</v>
      </c>
      <c r="K292" s="167">
        <v>83127843</v>
      </c>
      <c r="L292" s="167">
        <v>0</v>
      </c>
    </row>
    <row r="293" spans="1:12" x14ac:dyDescent="0.2">
      <c r="A293" s="167" t="s">
        <v>894</v>
      </c>
      <c r="B293" s="167" t="s">
        <v>96</v>
      </c>
      <c r="D293" s="167" t="s">
        <v>861</v>
      </c>
      <c r="E293" s="167" t="s">
        <v>8709</v>
      </c>
      <c r="F293" s="167" t="s">
        <v>206</v>
      </c>
      <c r="G293" s="167" t="s">
        <v>302</v>
      </c>
      <c r="H293" s="167" t="s">
        <v>5</v>
      </c>
      <c r="I293" s="167" t="s">
        <v>13036</v>
      </c>
      <c r="J293" s="167" t="s">
        <v>10305</v>
      </c>
      <c r="K293" s="167">
        <v>0</v>
      </c>
      <c r="L293" s="167">
        <v>0</v>
      </c>
    </row>
    <row r="294" spans="1:12" x14ac:dyDescent="0.2">
      <c r="A294" s="167" t="s">
        <v>8715</v>
      </c>
      <c r="B294" s="167" t="s">
        <v>874</v>
      </c>
      <c r="D294" s="167" t="s">
        <v>7821</v>
      </c>
      <c r="E294" s="167" t="s">
        <v>8739</v>
      </c>
      <c r="F294" s="167" t="s">
        <v>598</v>
      </c>
      <c r="G294" s="167" t="s">
        <v>302</v>
      </c>
      <c r="H294" s="167" t="s">
        <v>5</v>
      </c>
      <c r="I294" s="167" t="s">
        <v>13036</v>
      </c>
      <c r="J294" s="167" t="s">
        <v>11407</v>
      </c>
      <c r="K294" s="167">
        <v>0</v>
      </c>
      <c r="L294" s="167">
        <v>0</v>
      </c>
    </row>
    <row r="295" spans="1:12" x14ac:dyDescent="0.2">
      <c r="A295" s="167" t="s">
        <v>7938</v>
      </c>
      <c r="B295" s="167" t="s">
        <v>798</v>
      </c>
      <c r="D295" s="167" t="s">
        <v>863</v>
      </c>
      <c r="E295" s="167" t="s">
        <v>8743</v>
      </c>
      <c r="F295" s="167" t="s">
        <v>864</v>
      </c>
      <c r="G295" s="167" t="s">
        <v>302</v>
      </c>
      <c r="H295" s="167" t="s">
        <v>5</v>
      </c>
      <c r="I295" s="167" t="s">
        <v>13036</v>
      </c>
      <c r="J295" s="167" t="s">
        <v>11408</v>
      </c>
      <c r="K295" s="167">
        <v>27781080</v>
      </c>
      <c r="L295" s="167">
        <v>27781027</v>
      </c>
    </row>
    <row r="296" spans="1:12" x14ac:dyDescent="0.2">
      <c r="A296" s="167" t="s">
        <v>8716</v>
      </c>
      <c r="B296" s="167" t="s">
        <v>866</v>
      </c>
      <c r="D296" s="167" t="s">
        <v>866</v>
      </c>
      <c r="E296" s="167" t="s">
        <v>8716</v>
      </c>
      <c r="F296" s="167" t="s">
        <v>10292</v>
      </c>
      <c r="G296" s="167" t="s">
        <v>302</v>
      </c>
      <c r="H296" s="167" t="s">
        <v>5</v>
      </c>
      <c r="I296" s="167" t="s">
        <v>13036</v>
      </c>
      <c r="J296" s="167" t="s">
        <v>11792</v>
      </c>
      <c r="K296" s="167">
        <v>27793160</v>
      </c>
      <c r="L296" s="167">
        <v>27793160</v>
      </c>
    </row>
    <row r="297" spans="1:12" x14ac:dyDescent="0.2">
      <c r="A297" s="167" t="s">
        <v>8717</v>
      </c>
      <c r="B297" s="167" t="s">
        <v>7820</v>
      </c>
      <c r="D297" s="167" t="s">
        <v>868</v>
      </c>
      <c r="E297" s="167" t="s">
        <v>869</v>
      </c>
      <c r="F297" s="167" t="s">
        <v>870</v>
      </c>
      <c r="G297" s="167" t="s">
        <v>11656</v>
      </c>
      <c r="H297" s="167" t="s">
        <v>7</v>
      </c>
      <c r="I297" s="167" t="s">
        <v>13036</v>
      </c>
      <c r="J297" s="167" t="s">
        <v>6551</v>
      </c>
      <c r="K297" s="167">
        <v>87031013</v>
      </c>
      <c r="L297" s="167">
        <v>0</v>
      </c>
    </row>
    <row r="298" spans="1:12" x14ac:dyDescent="0.2">
      <c r="A298" s="167" t="s">
        <v>966</v>
      </c>
      <c r="B298" s="167" t="s">
        <v>965</v>
      </c>
      <c r="D298" s="167" t="s">
        <v>872</v>
      </c>
      <c r="E298" s="167" t="s">
        <v>6753</v>
      </c>
      <c r="F298" s="167" t="s">
        <v>63</v>
      </c>
      <c r="G298" s="167" t="s">
        <v>302</v>
      </c>
      <c r="H298" s="167" t="s">
        <v>5</v>
      </c>
      <c r="I298" s="167" t="s">
        <v>13036</v>
      </c>
      <c r="J298" s="167" t="s">
        <v>11495</v>
      </c>
      <c r="K298" s="167">
        <v>27781214</v>
      </c>
      <c r="L298" s="167">
        <v>0</v>
      </c>
    </row>
    <row r="299" spans="1:12" x14ac:dyDescent="0.2">
      <c r="A299" s="167" t="s">
        <v>950</v>
      </c>
      <c r="B299" s="167" t="s">
        <v>949</v>
      </c>
      <c r="D299" s="167" t="s">
        <v>873</v>
      </c>
      <c r="E299" s="167" t="s">
        <v>8736</v>
      </c>
      <c r="F299" s="167" t="s">
        <v>45</v>
      </c>
      <c r="G299" s="167" t="s">
        <v>302</v>
      </c>
      <c r="H299" s="167" t="s">
        <v>5</v>
      </c>
      <c r="I299" s="167" t="s">
        <v>13036</v>
      </c>
      <c r="J299" s="167" t="s">
        <v>10314</v>
      </c>
      <c r="K299" s="167">
        <v>83046896</v>
      </c>
      <c r="L299" s="167">
        <v>0</v>
      </c>
    </row>
    <row r="300" spans="1:12" x14ac:dyDescent="0.2">
      <c r="A300" s="167" t="s">
        <v>8718</v>
      </c>
      <c r="B300" s="167" t="s">
        <v>817</v>
      </c>
      <c r="D300" s="167" t="s">
        <v>874</v>
      </c>
      <c r="E300" s="167" t="s">
        <v>8715</v>
      </c>
      <c r="F300" s="167" t="s">
        <v>875</v>
      </c>
      <c r="G300" s="167" t="s">
        <v>302</v>
      </c>
      <c r="H300" s="167" t="s">
        <v>5</v>
      </c>
      <c r="I300" s="167" t="s">
        <v>13036</v>
      </c>
      <c r="J300" s="167" t="s">
        <v>10312</v>
      </c>
      <c r="K300" s="167">
        <v>27781336</v>
      </c>
      <c r="L300" s="167">
        <v>0</v>
      </c>
    </row>
    <row r="301" spans="1:12" x14ac:dyDescent="0.2">
      <c r="A301" s="167" t="s">
        <v>8719</v>
      </c>
      <c r="B301" s="167" t="s">
        <v>7819</v>
      </c>
      <c r="D301" s="167" t="s">
        <v>7822</v>
      </c>
      <c r="E301" s="167" t="s">
        <v>8721</v>
      </c>
      <c r="F301" s="167" t="s">
        <v>10317</v>
      </c>
      <c r="G301" s="167" t="s">
        <v>302</v>
      </c>
      <c r="H301" s="167" t="s">
        <v>5</v>
      </c>
      <c r="I301" s="167" t="s">
        <v>13036</v>
      </c>
      <c r="J301" s="167" t="s">
        <v>10318</v>
      </c>
      <c r="K301" s="167">
        <v>0</v>
      </c>
      <c r="L301" s="167">
        <v>87241917</v>
      </c>
    </row>
    <row r="302" spans="1:12" x14ac:dyDescent="0.2">
      <c r="A302" s="167" t="s">
        <v>8720</v>
      </c>
      <c r="B302" s="167" t="s">
        <v>1030</v>
      </c>
      <c r="D302" s="167" t="s">
        <v>876</v>
      </c>
      <c r="E302" s="167" t="s">
        <v>8728</v>
      </c>
      <c r="F302" s="167" t="s">
        <v>10327</v>
      </c>
      <c r="G302" s="167" t="s">
        <v>302</v>
      </c>
      <c r="H302" s="167" t="s">
        <v>5</v>
      </c>
      <c r="I302" s="167" t="s">
        <v>13036</v>
      </c>
      <c r="J302" s="167" t="s">
        <v>10328</v>
      </c>
      <c r="K302" s="167">
        <v>0</v>
      </c>
      <c r="L302" s="167">
        <v>0</v>
      </c>
    </row>
    <row r="303" spans="1:12" x14ac:dyDescent="0.2">
      <c r="A303" s="167" t="s">
        <v>971</v>
      </c>
      <c r="B303" s="167" t="s">
        <v>970</v>
      </c>
      <c r="D303" s="167" t="s">
        <v>877</v>
      </c>
      <c r="E303" s="167" t="s">
        <v>8747</v>
      </c>
      <c r="F303" s="167" t="s">
        <v>10270</v>
      </c>
      <c r="G303" s="167" t="s">
        <v>302</v>
      </c>
      <c r="H303" s="167" t="s">
        <v>5</v>
      </c>
      <c r="I303" s="167" t="s">
        <v>13036</v>
      </c>
      <c r="J303" s="167" t="s">
        <v>13112</v>
      </c>
      <c r="K303" s="167">
        <v>27781175</v>
      </c>
      <c r="L303" s="167">
        <v>0</v>
      </c>
    </row>
    <row r="304" spans="1:12" x14ac:dyDescent="0.2">
      <c r="A304" s="167" t="s">
        <v>8721</v>
      </c>
      <c r="B304" s="167" t="s">
        <v>7822</v>
      </c>
      <c r="D304" s="167" t="s">
        <v>879</v>
      </c>
      <c r="E304" s="167" t="s">
        <v>880</v>
      </c>
      <c r="F304" s="167" t="s">
        <v>881</v>
      </c>
      <c r="G304" s="167" t="s">
        <v>302</v>
      </c>
      <c r="H304" s="167" t="s">
        <v>6</v>
      </c>
      <c r="I304" s="167" t="s">
        <v>13036</v>
      </c>
      <c r="J304" s="167" t="s">
        <v>882</v>
      </c>
      <c r="K304" s="167">
        <v>24167864</v>
      </c>
      <c r="L304" s="167">
        <v>0</v>
      </c>
    </row>
    <row r="305" spans="1:12" x14ac:dyDescent="0.2">
      <c r="A305" s="167" t="s">
        <v>821</v>
      </c>
      <c r="B305" s="167" t="s">
        <v>820</v>
      </c>
      <c r="D305" s="167" t="s">
        <v>126</v>
      </c>
      <c r="E305" s="167" t="s">
        <v>885</v>
      </c>
      <c r="F305" s="167" t="s">
        <v>886</v>
      </c>
      <c r="G305" s="167" t="s">
        <v>302</v>
      </c>
      <c r="H305" s="167" t="s">
        <v>3</v>
      </c>
      <c r="I305" s="167" t="s">
        <v>13036</v>
      </c>
      <c r="J305" s="167" t="s">
        <v>7604</v>
      </c>
      <c r="K305" s="167">
        <v>24168915</v>
      </c>
      <c r="L305" s="167">
        <v>24168915</v>
      </c>
    </row>
    <row r="306" spans="1:12" x14ac:dyDescent="0.2">
      <c r="A306" s="167" t="s">
        <v>8722</v>
      </c>
      <c r="B306" s="167" t="s">
        <v>9857</v>
      </c>
      <c r="D306" s="167" t="s">
        <v>44</v>
      </c>
      <c r="E306" s="167" t="s">
        <v>889</v>
      </c>
      <c r="F306" s="167" t="s">
        <v>890</v>
      </c>
      <c r="G306" s="167" t="s">
        <v>302</v>
      </c>
      <c r="H306" s="167" t="s">
        <v>6</v>
      </c>
      <c r="I306" s="167" t="s">
        <v>13036</v>
      </c>
      <c r="J306" s="167" t="s">
        <v>6260</v>
      </c>
      <c r="K306" s="167">
        <v>24161113</v>
      </c>
      <c r="L306" s="167">
        <v>24161113</v>
      </c>
    </row>
    <row r="307" spans="1:12" x14ac:dyDescent="0.2">
      <c r="A307" s="167" t="s">
        <v>825</v>
      </c>
      <c r="B307" s="167" t="s">
        <v>6568</v>
      </c>
      <c r="D307" s="167" t="s">
        <v>892</v>
      </c>
      <c r="E307" s="167" t="s">
        <v>7939</v>
      </c>
      <c r="F307" s="167" t="s">
        <v>7996</v>
      </c>
      <c r="G307" s="167" t="s">
        <v>302</v>
      </c>
      <c r="H307" s="167" t="s">
        <v>6</v>
      </c>
      <c r="I307" s="167" t="s">
        <v>13036</v>
      </c>
      <c r="J307" s="167" t="s">
        <v>7607</v>
      </c>
      <c r="K307" s="167">
        <v>24168558</v>
      </c>
      <c r="L307" s="167">
        <v>24168558</v>
      </c>
    </row>
    <row r="308" spans="1:12" x14ac:dyDescent="0.2">
      <c r="A308" s="167" t="s">
        <v>8723</v>
      </c>
      <c r="B308" s="167" t="s">
        <v>9858</v>
      </c>
      <c r="D308" s="167" t="s">
        <v>96</v>
      </c>
      <c r="E308" s="167" t="s">
        <v>894</v>
      </c>
      <c r="F308" s="167" t="s">
        <v>895</v>
      </c>
      <c r="G308" s="167" t="s">
        <v>302</v>
      </c>
      <c r="H308" s="167" t="s">
        <v>3</v>
      </c>
      <c r="I308" s="167" t="s">
        <v>13036</v>
      </c>
      <c r="J308" s="167" t="s">
        <v>11793</v>
      </c>
      <c r="K308" s="167">
        <v>24165383</v>
      </c>
      <c r="L308" s="167">
        <v>24165383</v>
      </c>
    </row>
    <row r="309" spans="1:12" x14ac:dyDescent="0.2">
      <c r="A309" s="167" t="s">
        <v>8724</v>
      </c>
      <c r="B309" s="167" t="s">
        <v>1040</v>
      </c>
      <c r="D309" s="167" t="s">
        <v>898</v>
      </c>
      <c r="E309" s="167" t="s">
        <v>899</v>
      </c>
      <c r="F309" s="167" t="s">
        <v>816</v>
      </c>
      <c r="G309" s="167" t="s">
        <v>302</v>
      </c>
      <c r="H309" s="167" t="s">
        <v>6</v>
      </c>
      <c r="I309" s="167" t="s">
        <v>13036</v>
      </c>
      <c r="J309" s="167" t="s">
        <v>6747</v>
      </c>
      <c r="K309" s="167">
        <v>24166951</v>
      </c>
      <c r="L309" s="167">
        <v>0</v>
      </c>
    </row>
    <row r="310" spans="1:12" x14ac:dyDescent="0.2">
      <c r="A310" s="167" t="s">
        <v>8725</v>
      </c>
      <c r="B310" s="167" t="s">
        <v>829</v>
      </c>
      <c r="D310" s="167" t="s">
        <v>901</v>
      </c>
      <c r="E310" s="167" t="s">
        <v>902</v>
      </c>
      <c r="F310" s="167" t="s">
        <v>903</v>
      </c>
      <c r="G310" s="167" t="s">
        <v>302</v>
      </c>
      <c r="H310" s="167" t="s">
        <v>6</v>
      </c>
      <c r="I310" s="167" t="s">
        <v>13036</v>
      </c>
      <c r="J310" s="167" t="s">
        <v>6626</v>
      </c>
      <c r="K310" s="167">
        <v>24173121</v>
      </c>
      <c r="L310" s="167">
        <v>24173121</v>
      </c>
    </row>
    <row r="311" spans="1:12" x14ac:dyDescent="0.2">
      <c r="A311" s="167" t="s">
        <v>957</v>
      </c>
      <c r="B311" s="167" t="s">
        <v>956</v>
      </c>
      <c r="D311" s="167" t="s">
        <v>906</v>
      </c>
      <c r="E311" s="167" t="s">
        <v>907</v>
      </c>
      <c r="F311" s="167" t="s">
        <v>908</v>
      </c>
      <c r="G311" s="167" t="s">
        <v>302</v>
      </c>
      <c r="H311" s="167" t="s">
        <v>6</v>
      </c>
      <c r="I311" s="167" t="s">
        <v>13036</v>
      </c>
      <c r="J311" s="167" t="s">
        <v>909</v>
      </c>
      <c r="K311" s="167">
        <v>24168406</v>
      </c>
      <c r="L311" s="167">
        <v>0</v>
      </c>
    </row>
    <row r="312" spans="1:12" x14ac:dyDescent="0.2">
      <c r="A312" s="167" t="s">
        <v>8726</v>
      </c>
      <c r="B312" s="167" t="s">
        <v>7925</v>
      </c>
      <c r="D312" s="167" t="s">
        <v>912</v>
      </c>
      <c r="E312" s="167" t="s">
        <v>913</v>
      </c>
      <c r="F312" s="167" t="s">
        <v>914</v>
      </c>
      <c r="G312" s="167" t="s">
        <v>302</v>
      </c>
      <c r="H312" s="167" t="s">
        <v>6</v>
      </c>
      <c r="I312" s="167" t="s">
        <v>13036</v>
      </c>
      <c r="J312" s="167" t="s">
        <v>12575</v>
      </c>
      <c r="K312" s="167">
        <v>24160995</v>
      </c>
      <c r="L312" s="167">
        <v>0</v>
      </c>
    </row>
    <row r="313" spans="1:12" x14ac:dyDescent="0.2">
      <c r="A313" s="167" t="s">
        <v>1032</v>
      </c>
      <c r="B313" s="167" t="s">
        <v>1031</v>
      </c>
      <c r="D313" s="167" t="s">
        <v>917</v>
      </c>
      <c r="E313" s="167" t="s">
        <v>8714</v>
      </c>
      <c r="F313" s="167" t="s">
        <v>918</v>
      </c>
      <c r="G313" s="167" t="s">
        <v>302</v>
      </c>
      <c r="H313" s="167" t="s">
        <v>6</v>
      </c>
      <c r="I313" s="167" t="s">
        <v>13036</v>
      </c>
      <c r="J313" s="167" t="s">
        <v>10311</v>
      </c>
      <c r="K313" s="167">
        <v>24163849</v>
      </c>
      <c r="L313" s="167">
        <v>24163849</v>
      </c>
    </row>
    <row r="314" spans="1:12" x14ac:dyDescent="0.2">
      <c r="A314" s="167" t="s">
        <v>899</v>
      </c>
      <c r="B314" s="167" t="s">
        <v>898</v>
      </c>
      <c r="D314" s="167" t="s">
        <v>9858</v>
      </c>
      <c r="E314" s="167" t="s">
        <v>8723</v>
      </c>
      <c r="F314" s="167" t="s">
        <v>713</v>
      </c>
      <c r="G314" s="167" t="s">
        <v>302</v>
      </c>
      <c r="H314" s="167" t="s">
        <v>6</v>
      </c>
      <c r="I314" s="167" t="s">
        <v>13036</v>
      </c>
      <c r="J314" s="167" t="s">
        <v>10320</v>
      </c>
      <c r="K314" s="167">
        <v>24162404</v>
      </c>
      <c r="L314" s="167">
        <v>0</v>
      </c>
    </row>
    <row r="315" spans="1:12" x14ac:dyDescent="0.2">
      <c r="A315" s="167" t="s">
        <v>8727</v>
      </c>
      <c r="B315" s="167" t="s">
        <v>996</v>
      </c>
      <c r="D315" s="167" t="s">
        <v>920</v>
      </c>
      <c r="E315" s="167" t="s">
        <v>921</v>
      </c>
      <c r="F315" s="167" t="s">
        <v>922</v>
      </c>
      <c r="G315" s="167" t="s">
        <v>302</v>
      </c>
      <c r="H315" s="167" t="s">
        <v>6</v>
      </c>
      <c r="I315" s="167" t="s">
        <v>13036</v>
      </c>
      <c r="J315" s="167" t="s">
        <v>7608</v>
      </c>
      <c r="K315" s="167">
        <v>24167525</v>
      </c>
      <c r="L315" s="167">
        <v>24167525</v>
      </c>
    </row>
    <row r="316" spans="1:12" x14ac:dyDescent="0.2">
      <c r="A316" s="167" t="s">
        <v>842</v>
      </c>
      <c r="B316" s="167" t="s">
        <v>6569</v>
      </c>
      <c r="D316" s="167" t="s">
        <v>924</v>
      </c>
      <c r="E316" s="167" t="s">
        <v>8710</v>
      </c>
      <c r="F316" s="167" t="s">
        <v>10306</v>
      </c>
      <c r="G316" s="167" t="s">
        <v>302</v>
      </c>
      <c r="H316" s="167" t="s">
        <v>6</v>
      </c>
      <c r="I316" s="167" t="s">
        <v>13036</v>
      </c>
      <c r="J316" s="167" t="s">
        <v>11794</v>
      </c>
      <c r="K316" s="167">
        <v>24173246</v>
      </c>
      <c r="L316" s="167">
        <v>0</v>
      </c>
    </row>
    <row r="317" spans="1:12" x14ac:dyDescent="0.2">
      <c r="A317" s="167" t="s">
        <v>6753</v>
      </c>
      <c r="B317" s="167" t="s">
        <v>872</v>
      </c>
      <c r="D317" s="167" t="s">
        <v>925</v>
      </c>
      <c r="E317" s="167" t="s">
        <v>926</v>
      </c>
      <c r="F317" s="167" t="s">
        <v>927</v>
      </c>
      <c r="G317" s="167" t="s">
        <v>302</v>
      </c>
      <c r="H317" s="167" t="s">
        <v>6</v>
      </c>
      <c r="I317" s="167" t="s">
        <v>13036</v>
      </c>
      <c r="J317" s="167" t="s">
        <v>8483</v>
      </c>
      <c r="K317" s="167">
        <v>24160005</v>
      </c>
      <c r="L317" s="167">
        <v>0</v>
      </c>
    </row>
    <row r="318" spans="1:12" x14ac:dyDescent="0.2">
      <c r="A318" s="167" t="s">
        <v>8728</v>
      </c>
      <c r="B318" s="167" t="s">
        <v>876</v>
      </c>
      <c r="D318" s="167" t="s">
        <v>46</v>
      </c>
      <c r="E318" s="167" t="s">
        <v>8735</v>
      </c>
      <c r="F318" s="167" t="s">
        <v>450</v>
      </c>
      <c r="G318" s="167" t="s">
        <v>302</v>
      </c>
      <c r="H318" s="167" t="s">
        <v>6</v>
      </c>
      <c r="I318" s="167" t="s">
        <v>13036</v>
      </c>
      <c r="J318" s="167" t="s">
        <v>13113</v>
      </c>
      <c r="K318" s="167">
        <v>22155318</v>
      </c>
      <c r="L318" s="167">
        <v>0</v>
      </c>
    </row>
    <row r="319" spans="1:12" x14ac:dyDescent="0.2">
      <c r="A319" s="167" t="s">
        <v>8729</v>
      </c>
      <c r="B319" s="167" t="s">
        <v>527</v>
      </c>
      <c r="D319" s="167" t="s">
        <v>394</v>
      </c>
      <c r="E319" s="167" t="s">
        <v>8746</v>
      </c>
      <c r="F319" s="167" t="s">
        <v>10341</v>
      </c>
      <c r="G319" s="167" t="s">
        <v>302</v>
      </c>
      <c r="H319" s="167" t="s">
        <v>6</v>
      </c>
      <c r="I319" s="167" t="s">
        <v>13036</v>
      </c>
      <c r="J319" s="167" t="s">
        <v>10342</v>
      </c>
      <c r="K319" s="167">
        <v>24164401</v>
      </c>
      <c r="L319" s="167">
        <v>0</v>
      </c>
    </row>
    <row r="320" spans="1:12" x14ac:dyDescent="0.2">
      <c r="A320" s="167" t="s">
        <v>775</v>
      </c>
      <c r="B320" s="167" t="s">
        <v>774</v>
      </c>
      <c r="D320" s="167" t="s">
        <v>508</v>
      </c>
      <c r="E320" s="167" t="s">
        <v>931</v>
      </c>
      <c r="F320" s="167" t="s">
        <v>932</v>
      </c>
      <c r="G320" s="167" t="s">
        <v>302</v>
      </c>
      <c r="H320" s="167" t="s">
        <v>7</v>
      </c>
      <c r="I320" s="167" t="s">
        <v>13036</v>
      </c>
      <c r="J320" s="167" t="s">
        <v>7997</v>
      </c>
      <c r="K320" s="167">
        <v>22494443</v>
      </c>
      <c r="L320" s="167">
        <v>0</v>
      </c>
    </row>
    <row r="321" spans="1:12" x14ac:dyDescent="0.2">
      <c r="A321" s="167" t="s">
        <v>809</v>
      </c>
      <c r="B321" s="167" t="s">
        <v>6566</v>
      </c>
      <c r="D321" s="167" t="s">
        <v>934</v>
      </c>
      <c r="E321" s="167" t="s">
        <v>935</v>
      </c>
      <c r="F321" s="167" t="s">
        <v>12285</v>
      </c>
      <c r="G321" s="167" t="s">
        <v>41</v>
      </c>
      <c r="H321" s="167" t="s">
        <v>7</v>
      </c>
      <c r="I321" s="167" t="s">
        <v>13036</v>
      </c>
      <c r="J321" s="167" t="s">
        <v>936</v>
      </c>
      <c r="K321" s="167">
        <v>21029049</v>
      </c>
      <c r="L321" s="167">
        <v>21029049</v>
      </c>
    </row>
    <row r="322" spans="1:12" x14ac:dyDescent="0.2">
      <c r="A322" s="167" t="s">
        <v>7940</v>
      </c>
      <c r="B322" s="167" t="s">
        <v>1024</v>
      </c>
      <c r="D322" s="167" t="s">
        <v>939</v>
      </c>
      <c r="E322" s="167" t="s">
        <v>940</v>
      </c>
      <c r="F322" s="167" t="s">
        <v>8530</v>
      </c>
      <c r="G322" s="167" t="s">
        <v>302</v>
      </c>
      <c r="H322" s="167" t="s">
        <v>7</v>
      </c>
      <c r="I322" s="167" t="s">
        <v>13036</v>
      </c>
      <c r="J322" s="167" t="s">
        <v>11412</v>
      </c>
      <c r="K322" s="167">
        <v>24184591</v>
      </c>
      <c r="L322" s="167">
        <v>24188675</v>
      </c>
    </row>
    <row r="323" spans="1:12" x14ac:dyDescent="0.2">
      <c r="A323" s="167" t="s">
        <v>8342</v>
      </c>
      <c r="B323" s="167" t="s">
        <v>1028</v>
      </c>
      <c r="D323" s="167" t="s">
        <v>942</v>
      </c>
      <c r="E323" s="167" t="s">
        <v>943</v>
      </c>
      <c r="F323" s="167" t="s">
        <v>944</v>
      </c>
      <c r="G323" s="167" t="s">
        <v>302</v>
      </c>
      <c r="H323" s="167" t="s">
        <v>7</v>
      </c>
      <c r="I323" s="167" t="s">
        <v>13036</v>
      </c>
      <c r="J323" s="167" t="s">
        <v>12652</v>
      </c>
      <c r="K323" s="167">
        <v>24186391</v>
      </c>
      <c r="L323" s="167">
        <v>0</v>
      </c>
    </row>
    <row r="324" spans="1:12" x14ac:dyDescent="0.2">
      <c r="A324" s="167" t="s">
        <v>975</v>
      </c>
      <c r="B324" s="167" t="s">
        <v>974</v>
      </c>
      <c r="D324" s="167" t="s">
        <v>946</v>
      </c>
      <c r="E324" s="167" t="s">
        <v>8690</v>
      </c>
      <c r="F324" s="167" t="s">
        <v>10279</v>
      </c>
      <c r="G324" s="167" t="s">
        <v>41</v>
      </c>
      <c r="H324" s="167" t="s">
        <v>7</v>
      </c>
      <c r="I324" s="167" t="s">
        <v>13036</v>
      </c>
      <c r="J324" s="167" t="s">
        <v>10280</v>
      </c>
      <c r="K324" s="167">
        <v>24102104</v>
      </c>
      <c r="L324" s="167">
        <v>24102104</v>
      </c>
    </row>
    <row r="325" spans="1:12" x14ac:dyDescent="0.2">
      <c r="A325" s="167" t="s">
        <v>983</v>
      </c>
      <c r="B325" s="167" t="s">
        <v>232</v>
      </c>
      <c r="D325" s="167" t="s">
        <v>949</v>
      </c>
      <c r="E325" s="167" t="s">
        <v>950</v>
      </c>
      <c r="F325" s="167" t="s">
        <v>951</v>
      </c>
      <c r="G325" s="167" t="s">
        <v>302</v>
      </c>
      <c r="H325" s="167" t="s">
        <v>7</v>
      </c>
      <c r="I325" s="167" t="s">
        <v>13036</v>
      </c>
      <c r="J325" s="167" t="s">
        <v>11795</v>
      </c>
      <c r="K325" s="167">
        <v>24162454</v>
      </c>
      <c r="L325" s="167">
        <v>24162454</v>
      </c>
    </row>
    <row r="326" spans="1:12" x14ac:dyDescent="0.2">
      <c r="A326" s="167" t="s">
        <v>8730</v>
      </c>
      <c r="B326" s="167" t="s">
        <v>812</v>
      </c>
      <c r="D326" s="167" t="s">
        <v>7562</v>
      </c>
      <c r="E326" s="167" t="s">
        <v>953</v>
      </c>
      <c r="F326" s="167" t="s">
        <v>954</v>
      </c>
      <c r="G326" s="167" t="s">
        <v>302</v>
      </c>
      <c r="H326" s="167" t="s">
        <v>7</v>
      </c>
      <c r="I326" s="167" t="s">
        <v>13036</v>
      </c>
      <c r="J326" s="167" t="s">
        <v>955</v>
      </c>
      <c r="K326" s="167">
        <v>24188190</v>
      </c>
      <c r="L326" s="167">
        <v>24188190</v>
      </c>
    </row>
    <row r="327" spans="1:12" x14ac:dyDescent="0.2">
      <c r="A327" s="167" t="s">
        <v>907</v>
      </c>
      <c r="B327" s="167" t="s">
        <v>906</v>
      </c>
      <c r="D327" s="167" t="s">
        <v>956</v>
      </c>
      <c r="E327" s="167" t="s">
        <v>957</v>
      </c>
      <c r="F327" s="167" t="s">
        <v>958</v>
      </c>
      <c r="G327" s="167" t="s">
        <v>302</v>
      </c>
      <c r="H327" s="167" t="s">
        <v>7</v>
      </c>
      <c r="I327" s="167" t="s">
        <v>13036</v>
      </c>
      <c r="J327" s="167" t="s">
        <v>7603</v>
      </c>
      <c r="K327" s="167">
        <v>22494567</v>
      </c>
      <c r="L327" s="167">
        <v>22494567</v>
      </c>
    </row>
    <row r="328" spans="1:12" x14ac:dyDescent="0.2">
      <c r="A328" s="167" t="s">
        <v>902</v>
      </c>
      <c r="B328" s="167" t="s">
        <v>901</v>
      </c>
      <c r="D328" s="167" t="s">
        <v>961</v>
      </c>
      <c r="E328" s="167" t="s">
        <v>962</v>
      </c>
      <c r="F328" s="167" t="s">
        <v>7182</v>
      </c>
      <c r="G328" s="167" t="s">
        <v>302</v>
      </c>
      <c r="H328" s="167" t="s">
        <v>7</v>
      </c>
      <c r="I328" s="167" t="s">
        <v>13036</v>
      </c>
      <c r="J328" s="167" t="s">
        <v>7998</v>
      </c>
      <c r="K328" s="167">
        <v>24185997</v>
      </c>
      <c r="L328" s="167">
        <v>24185660</v>
      </c>
    </row>
    <row r="329" spans="1:12" x14ac:dyDescent="0.2">
      <c r="A329" s="167" t="s">
        <v>962</v>
      </c>
      <c r="B329" s="167" t="s">
        <v>961</v>
      </c>
      <c r="D329" s="167" t="s">
        <v>965</v>
      </c>
      <c r="E329" s="167" t="s">
        <v>966</v>
      </c>
      <c r="F329" s="167" t="s">
        <v>967</v>
      </c>
      <c r="G329" s="167" t="s">
        <v>302</v>
      </c>
      <c r="H329" s="167" t="s">
        <v>7</v>
      </c>
      <c r="I329" s="167" t="s">
        <v>13036</v>
      </c>
      <c r="J329" s="167" t="s">
        <v>8401</v>
      </c>
      <c r="K329" s="167">
        <v>24186195</v>
      </c>
      <c r="L329" s="167">
        <v>24186195</v>
      </c>
    </row>
    <row r="330" spans="1:12" x14ac:dyDescent="0.2">
      <c r="A330" s="167" t="s">
        <v>926</v>
      </c>
      <c r="B330" s="167" t="s">
        <v>925</v>
      </c>
      <c r="D330" s="167" t="s">
        <v>970</v>
      </c>
      <c r="E330" s="167" t="s">
        <v>971</v>
      </c>
      <c r="F330" s="167" t="s">
        <v>972</v>
      </c>
      <c r="G330" s="167" t="s">
        <v>302</v>
      </c>
      <c r="H330" s="167" t="s">
        <v>7</v>
      </c>
      <c r="I330" s="167" t="s">
        <v>13036</v>
      </c>
      <c r="J330" s="167" t="s">
        <v>11411</v>
      </c>
      <c r="K330" s="167">
        <v>24169179</v>
      </c>
      <c r="L330" s="167">
        <v>24162141</v>
      </c>
    </row>
    <row r="331" spans="1:12" x14ac:dyDescent="0.2">
      <c r="A331" s="167" t="s">
        <v>8343</v>
      </c>
      <c r="B331" s="167" t="s">
        <v>830</v>
      </c>
      <c r="D331" s="167" t="s">
        <v>974</v>
      </c>
      <c r="E331" s="167" t="s">
        <v>975</v>
      </c>
      <c r="F331" s="167" t="s">
        <v>976</v>
      </c>
      <c r="G331" s="167" t="s">
        <v>302</v>
      </c>
      <c r="H331" s="167" t="s">
        <v>7</v>
      </c>
      <c r="I331" s="167" t="s">
        <v>13036</v>
      </c>
      <c r="J331" s="167" t="s">
        <v>13114</v>
      </c>
      <c r="K331" s="167">
        <v>24188778</v>
      </c>
      <c r="L331" s="167">
        <v>24188778</v>
      </c>
    </row>
    <row r="332" spans="1:12" x14ac:dyDescent="0.2">
      <c r="A332" s="167" t="s">
        <v>8731</v>
      </c>
      <c r="B332" s="167" t="s">
        <v>1042</v>
      </c>
      <c r="D332" s="167" t="s">
        <v>978</v>
      </c>
      <c r="E332" s="167" t="s">
        <v>979</v>
      </c>
      <c r="F332" s="167" t="s">
        <v>980</v>
      </c>
      <c r="G332" s="167" t="s">
        <v>302</v>
      </c>
      <c r="H332" s="167" t="s">
        <v>7</v>
      </c>
      <c r="I332" s="167" t="s">
        <v>13036</v>
      </c>
      <c r="J332" s="167" t="s">
        <v>13115</v>
      </c>
      <c r="K332" s="167">
        <v>24184275</v>
      </c>
      <c r="L332" s="167">
        <v>24184275</v>
      </c>
    </row>
    <row r="333" spans="1:12" x14ac:dyDescent="0.2">
      <c r="A333" s="167" t="s">
        <v>8732</v>
      </c>
      <c r="B333" s="167" t="s">
        <v>8310</v>
      </c>
      <c r="D333" s="167" t="s">
        <v>232</v>
      </c>
      <c r="E333" s="167" t="s">
        <v>983</v>
      </c>
      <c r="F333" s="167" t="s">
        <v>7765</v>
      </c>
      <c r="G333" s="167" t="s">
        <v>302</v>
      </c>
      <c r="H333" s="167" t="s">
        <v>7</v>
      </c>
      <c r="I333" s="167" t="s">
        <v>13036</v>
      </c>
      <c r="J333" s="167" t="s">
        <v>11786</v>
      </c>
      <c r="K333" s="167">
        <v>24184050</v>
      </c>
      <c r="L333" s="167">
        <v>24184050</v>
      </c>
    </row>
    <row r="334" spans="1:12" x14ac:dyDescent="0.2">
      <c r="A334" s="167" t="s">
        <v>8733</v>
      </c>
      <c r="B334" s="167" t="s">
        <v>832</v>
      </c>
      <c r="D334" s="167" t="s">
        <v>582</v>
      </c>
      <c r="E334" s="167" t="s">
        <v>8742</v>
      </c>
      <c r="F334" s="167" t="s">
        <v>985</v>
      </c>
      <c r="G334" s="167" t="s">
        <v>302</v>
      </c>
      <c r="H334" s="167" t="s">
        <v>7</v>
      </c>
      <c r="I334" s="167" t="s">
        <v>13036</v>
      </c>
      <c r="J334" s="167" t="s">
        <v>7999</v>
      </c>
      <c r="K334" s="167">
        <v>22491087</v>
      </c>
      <c r="L334" s="167">
        <v>22491087</v>
      </c>
    </row>
    <row r="335" spans="1:12" x14ac:dyDescent="0.2">
      <c r="A335" s="167" t="s">
        <v>943</v>
      </c>
      <c r="B335" s="167" t="s">
        <v>942</v>
      </c>
      <c r="D335" s="167" t="s">
        <v>987</v>
      </c>
      <c r="E335" s="167" t="s">
        <v>988</v>
      </c>
      <c r="F335" s="167" t="s">
        <v>989</v>
      </c>
      <c r="G335" s="167" t="s">
        <v>302</v>
      </c>
      <c r="H335" s="167" t="s">
        <v>7</v>
      </c>
      <c r="I335" s="167" t="s">
        <v>13036</v>
      </c>
      <c r="J335" s="167" t="s">
        <v>11414</v>
      </c>
      <c r="K335" s="167">
        <v>22492365</v>
      </c>
      <c r="L335" s="167">
        <v>22492365</v>
      </c>
    </row>
    <row r="336" spans="1:12" x14ac:dyDescent="0.2">
      <c r="A336" s="167" t="s">
        <v>8305</v>
      </c>
      <c r="B336" s="167" t="s">
        <v>7818</v>
      </c>
      <c r="D336" s="167" t="s">
        <v>991</v>
      </c>
      <c r="E336" s="167" t="s">
        <v>992</v>
      </c>
      <c r="F336" s="167" t="s">
        <v>993</v>
      </c>
      <c r="G336" s="167" t="s">
        <v>302</v>
      </c>
      <c r="H336" s="167" t="s">
        <v>7</v>
      </c>
      <c r="I336" s="167" t="s">
        <v>13036</v>
      </c>
      <c r="J336" s="167" t="s">
        <v>10261</v>
      </c>
      <c r="K336" s="167">
        <v>24183124</v>
      </c>
      <c r="L336" s="167">
        <v>0</v>
      </c>
    </row>
    <row r="337" spans="1:12" x14ac:dyDescent="0.2">
      <c r="A337" s="167" t="s">
        <v>999</v>
      </c>
      <c r="B337" s="167" t="s">
        <v>998</v>
      </c>
      <c r="D337" s="167" t="s">
        <v>996</v>
      </c>
      <c r="E337" s="167" t="s">
        <v>8727</v>
      </c>
      <c r="F337" s="167" t="s">
        <v>10325</v>
      </c>
      <c r="G337" s="167" t="s">
        <v>302</v>
      </c>
      <c r="H337" s="167" t="s">
        <v>7</v>
      </c>
      <c r="I337" s="167" t="s">
        <v>13036</v>
      </c>
      <c r="J337" s="167" t="s">
        <v>10326</v>
      </c>
      <c r="K337" s="167">
        <v>24184231</v>
      </c>
      <c r="L337" s="167">
        <v>0</v>
      </c>
    </row>
    <row r="338" spans="1:12" x14ac:dyDescent="0.2">
      <c r="A338" s="167" t="s">
        <v>778</v>
      </c>
      <c r="B338" s="167" t="s">
        <v>532</v>
      </c>
      <c r="D338" s="167" t="s">
        <v>998</v>
      </c>
      <c r="E338" s="167" t="s">
        <v>999</v>
      </c>
      <c r="F338" s="167" t="s">
        <v>1000</v>
      </c>
      <c r="G338" s="167" t="s">
        <v>302</v>
      </c>
      <c r="H338" s="167" t="s">
        <v>7</v>
      </c>
      <c r="I338" s="167" t="s">
        <v>13036</v>
      </c>
      <c r="J338" s="167" t="s">
        <v>12282</v>
      </c>
      <c r="K338" s="167">
        <v>22493173</v>
      </c>
      <c r="L338" s="167">
        <v>22493173</v>
      </c>
    </row>
    <row r="339" spans="1:12" x14ac:dyDescent="0.2">
      <c r="A339" s="167" t="s">
        <v>8734</v>
      </c>
      <c r="B339" s="167" t="s">
        <v>833</v>
      </c>
      <c r="D339" s="167" t="s">
        <v>1003</v>
      </c>
      <c r="E339" s="167" t="s">
        <v>1004</v>
      </c>
      <c r="F339" s="167" t="s">
        <v>1005</v>
      </c>
      <c r="G339" s="167" t="s">
        <v>302</v>
      </c>
      <c r="H339" s="167" t="s">
        <v>9</v>
      </c>
      <c r="I339" s="167" t="s">
        <v>13036</v>
      </c>
      <c r="J339" s="167" t="s">
        <v>12286</v>
      </c>
      <c r="K339" s="167">
        <v>24190453</v>
      </c>
      <c r="L339" s="167">
        <v>24190453</v>
      </c>
    </row>
    <row r="340" spans="1:12" x14ac:dyDescent="0.2">
      <c r="A340" s="167" t="s">
        <v>8735</v>
      </c>
      <c r="B340" s="167" t="s">
        <v>46</v>
      </c>
      <c r="D340" s="167" t="s">
        <v>527</v>
      </c>
      <c r="E340" s="167" t="s">
        <v>8729</v>
      </c>
      <c r="F340" s="167" t="s">
        <v>7597</v>
      </c>
      <c r="G340" s="167" t="s">
        <v>302</v>
      </c>
      <c r="H340" s="167" t="s">
        <v>9</v>
      </c>
      <c r="I340" s="167" t="s">
        <v>13036</v>
      </c>
      <c r="J340" s="167" t="s">
        <v>12287</v>
      </c>
      <c r="K340" s="167">
        <v>24287335</v>
      </c>
      <c r="L340" s="167">
        <v>24287335</v>
      </c>
    </row>
    <row r="341" spans="1:12" x14ac:dyDescent="0.2">
      <c r="A341" s="167" t="s">
        <v>1045</v>
      </c>
      <c r="B341" s="167" t="s">
        <v>1044</v>
      </c>
      <c r="D341" s="167" t="s">
        <v>139</v>
      </c>
      <c r="E341" s="167" t="s">
        <v>1007</v>
      </c>
      <c r="F341" s="167" t="s">
        <v>981</v>
      </c>
      <c r="G341" s="167" t="s">
        <v>302</v>
      </c>
      <c r="H341" s="167" t="s">
        <v>9</v>
      </c>
      <c r="I341" s="167" t="s">
        <v>13036</v>
      </c>
      <c r="J341" s="167" t="s">
        <v>10330</v>
      </c>
      <c r="K341" s="167">
        <v>24190264</v>
      </c>
      <c r="L341" s="167">
        <v>24190264</v>
      </c>
    </row>
    <row r="342" spans="1:12" x14ac:dyDescent="0.2">
      <c r="A342" s="167" t="s">
        <v>12655</v>
      </c>
      <c r="B342" s="167" t="s">
        <v>12654</v>
      </c>
      <c r="D342" s="167" t="s">
        <v>242</v>
      </c>
      <c r="E342" s="167" t="s">
        <v>1010</v>
      </c>
      <c r="F342" s="167" t="s">
        <v>8000</v>
      </c>
      <c r="G342" s="167" t="s">
        <v>302</v>
      </c>
      <c r="H342" s="167" t="s">
        <v>9</v>
      </c>
      <c r="I342" s="167" t="s">
        <v>13036</v>
      </c>
      <c r="J342" s="167" t="s">
        <v>13116</v>
      </c>
      <c r="K342" s="167">
        <v>24190384</v>
      </c>
      <c r="L342" s="167">
        <v>24190384</v>
      </c>
    </row>
    <row r="343" spans="1:12" x14ac:dyDescent="0.2">
      <c r="A343" s="167" t="s">
        <v>921</v>
      </c>
      <c r="B343" s="167" t="s">
        <v>920</v>
      </c>
      <c r="D343" s="167" t="s">
        <v>328</v>
      </c>
      <c r="E343" s="167" t="s">
        <v>8740</v>
      </c>
      <c r="F343" s="167" t="s">
        <v>460</v>
      </c>
      <c r="G343" s="167" t="s">
        <v>302</v>
      </c>
      <c r="H343" s="167" t="s">
        <v>10</v>
      </c>
      <c r="I343" s="167" t="s">
        <v>13036</v>
      </c>
      <c r="J343" s="167" t="s">
        <v>13117</v>
      </c>
      <c r="K343" s="167">
        <v>24160427</v>
      </c>
      <c r="L343" s="167">
        <v>24160427</v>
      </c>
    </row>
    <row r="344" spans="1:12" x14ac:dyDescent="0.2">
      <c r="A344" s="167" t="s">
        <v>8736</v>
      </c>
      <c r="B344" s="167" t="s">
        <v>873</v>
      </c>
      <c r="D344" s="167" t="s">
        <v>1014</v>
      </c>
      <c r="E344" s="167" t="s">
        <v>8700</v>
      </c>
      <c r="F344" s="167" t="s">
        <v>10293</v>
      </c>
      <c r="G344" s="167" t="s">
        <v>302</v>
      </c>
      <c r="H344" s="167" t="s">
        <v>9</v>
      </c>
      <c r="I344" s="167" t="s">
        <v>13036</v>
      </c>
      <c r="J344" s="167" t="s">
        <v>10294</v>
      </c>
      <c r="K344" s="167">
        <v>0</v>
      </c>
      <c r="L344" s="167">
        <v>0</v>
      </c>
    </row>
    <row r="345" spans="1:12" x14ac:dyDescent="0.2">
      <c r="A345" s="167" t="s">
        <v>1007</v>
      </c>
      <c r="B345" s="167" t="s">
        <v>139</v>
      </c>
      <c r="D345" s="167" t="s">
        <v>1015</v>
      </c>
      <c r="E345" s="167" t="s">
        <v>8704</v>
      </c>
      <c r="F345" s="167" t="s">
        <v>10297</v>
      </c>
      <c r="G345" s="167" t="s">
        <v>302</v>
      </c>
      <c r="H345" s="167" t="s">
        <v>10</v>
      </c>
      <c r="I345" s="167" t="s">
        <v>13036</v>
      </c>
      <c r="J345" s="167" t="s">
        <v>10298</v>
      </c>
      <c r="K345" s="167">
        <v>72830959</v>
      </c>
      <c r="L345" s="167">
        <v>0</v>
      </c>
    </row>
    <row r="346" spans="1:12" x14ac:dyDescent="0.2">
      <c r="A346" s="167" t="s">
        <v>1010</v>
      </c>
      <c r="B346" s="167" t="s">
        <v>242</v>
      </c>
      <c r="D346" s="167" t="s">
        <v>1016</v>
      </c>
      <c r="E346" s="167" t="s">
        <v>8705</v>
      </c>
      <c r="F346" s="167" t="s">
        <v>10299</v>
      </c>
      <c r="G346" s="167" t="s">
        <v>302</v>
      </c>
      <c r="H346" s="167" t="s">
        <v>10</v>
      </c>
      <c r="I346" s="167" t="s">
        <v>13036</v>
      </c>
      <c r="J346" s="167" t="s">
        <v>10301</v>
      </c>
      <c r="K346" s="167">
        <v>26451186</v>
      </c>
      <c r="L346" s="167">
        <v>0</v>
      </c>
    </row>
    <row r="347" spans="1:12" x14ac:dyDescent="0.2">
      <c r="A347" s="167" t="s">
        <v>8737</v>
      </c>
      <c r="B347" s="167" t="s">
        <v>8313</v>
      </c>
      <c r="D347" s="167" t="s">
        <v>1018</v>
      </c>
      <c r="E347" s="167" t="s">
        <v>1019</v>
      </c>
      <c r="F347" s="167" t="s">
        <v>1020</v>
      </c>
      <c r="G347" s="167" t="s">
        <v>302</v>
      </c>
      <c r="H347" s="167" t="s">
        <v>9</v>
      </c>
      <c r="I347" s="167" t="s">
        <v>13036</v>
      </c>
      <c r="J347" s="167" t="s">
        <v>1021</v>
      </c>
      <c r="K347" s="167">
        <v>88860091</v>
      </c>
      <c r="L347" s="167">
        <v>0</v>
      </c>
    </row>
    <row r="348" spans="1:12" x14ac:dyDescent="0.2">
      <c r="A348" s="167" t="s">
        <v>8738</v>
      </c>
      <c r="B348" s="167" t="s">
        <v>1047</v>
      </c>
      <c r="D348" s="167" t="s">
        <v>1024</v>
      </c>
      <c r="E348" s="167" t="s">
        <v>7940</v>
      </c>
      <c r="F348" s="167" t="s">
        <v>7811</v>
      </c>
      <c r="G348" s="167" t="s">
        <v>302</v>
      </c>
      <c r="H348" s="167" t="s">
        <v>10</v>
      </c>
      <c r="I348" s="167" t="s">
        <v>13036</v>
      </c>
      <c r="J348" s="167" t="s">
        <v>8001</v>
      </c>
      <c r="K348" s="167">
        <v>27793169</v>
      </c>
      <c r="L348" s="167">
        <v>22793169</v>
      </c>
    </row>
    <row r="349" spans="1:12" x14ac:dyDescent="0.2">
      <c r="A349" s="167" t="s">
        <v>782</v>
      </c>
      <c r="B349" s="167" t="s">
        <v>781</v>
      </c>
      <c r="D349" s="167" t="s">
        <v>1026</v>
      </c>
      <c r="E349" s="167" t="s">
        <v>8711</v>
      </c>
      <c r="F349" s="167" t="s">
        <v>10307</v>
      </c>
      <c r="G349" s="167" t="s">
        <v>302</v>
      </c>
      <c r="H349" s="167" t="s">
        <v>9</v>
      </c>
      <c r="I349" s="167" t="s">
        <v>13036</v>
      </c>
      <c r="J349" s="167" t="s">
        <v>13118</v>
      </c>
      <c r="K349" s="167">
        <v>0</v>
      </c>
      <c r="L349" s="167">
        <v>0</v>
      </c>
    </row>
    <row r="350" spans="1:12" x14ac:dyDescent="0.2">
      <c r="A350" s="167" t="s">
        <v>8739</v>
      </c>
      <c r="B350" s="167" t="s">
        <v>7821</v>
      </c>
      <c r="D350" s="167" t="s">
        <v>1028</v>
      </c>
      <c r="E350" s="167" t="s">
        <v>8342</v>
      </c>
      <c r="F350" s="167" t="s">
        <v>282</v>
      </c>
      <c r="G350" s="167" t="s">
        <v>302</v>
      </c>
      <c r="H350" s="167" t="s">
        <v>9</v>
      </c>
      <c r="I350" s="167" t="s">
        <v>13036</v>
      </c>
      <c r="J350" s="167" t="s">
        <v>13119</v>
      </c>
      <c r="K350" s="167">
        <v>24190045</v>
      </c>
      <c r="L350" s="167">
        <v>24190045</v>
      </c>
    </row>
    <row r="351" spans="1:12" x14ac:dyDescent="0.2">
      <c r="A351" s="167" t="s">
        <v>834</v>
      </c>
      <c r="B351" s="167" t="s">
        <v>7181</v>
      </c>
      <c r="D351" s="167" t="s">
        <v>1030</v>
      </c>
      <c r="E351" s="167" t="s">
        <v>8720</v>
      </c>
      <c r="F351" s="167" t="s">
        <v>661</v>
      </c>
      <c r="G351" s="167" t="s">
        <v>302</v>
      </c>
      <c r="H351" s="167" t="s">
        <v>10</v>
      </c>
      <c r="I351" s="167" t="s">
        <v>13036</v>
      </c>
      <c r="J351" s="167" t="s">
        <v>10316</v>
      </c>
      <c r="K351" s="167">
        <v>87869832</v>
      </c>
      <c r="L351" s="167">
        <v>0</v>
      </c>
    </row>
    <row r="352" spans="1:12" x14ac:dyDescent="0.2">
      <c r="A352" s="167" t="s">
        <v>794</v>
      </c>
      <c r="B352" s="167" t="s">
        <v>793</v>
      </c>
      <c r="D352" s="167" t="s">
        <v>1031</v>
      </c>
      <c r="E352" s="167" t="s">
        <v>1032</v>
      </c>
      <c r="F352" s="167" t="s">
        <v>1033</v>
      </c>
      <c r="G352" s="167" t="s">
        <v>302</v>
      </c>
      <c r="H352" s="167" t="s">
        <v>10</v>
      </c>
      <c r="I352" s="167" t="s">
        <v>13036</v>
      </c>
      <c r="J352" s="167" t="s">
        <v>13120</v>
      </c>
      <c r="K352" s="167">
        <v>24160509</v>
      </c>
      <c r="L352" s="167">
        <v>24160509</v>
      </c>
    </row>
    <row r="353" spans="1:12" x14ac:dyDescent="0.2">
      <c r="A353" s="167" t="s">
        <v>791</v>
      </c>
      <c r="B353" s="167" t="s">
        <v>790</v>
      </c>
      <c r="D353" s="167" t="s">
        <v>808</v>
      </c>
      <c r="E353" s="167" t="s">
        <v>1036</v>
      </c>
      <c r="F353" s="167" t="s">
        <v>1037</v>
      </c>
      <c r="G353" s="167" t="s">
        <v>302</v>
      </c>
      <c r="H353" s="167" t="s">
        <v>10</v>
      </c>
      <c r="I353" s="167" t="s">
        <v>13036</v>
      </c>
      <c r="J353" s="167" t="s">
        <v>12288</v>
      </c>
      <c r="K353" s="167">
        <v>26451148</v>
      </c>
      <c r="L353" s="167">
        <v>26451148</v>
      </c>
    </row>
    <row r="354" spans="1:12" x14ac:dyDescent="0.2">
      <c r="A354" s="167" t="s">
        <v>8740</v>
      </c>
      <c r="B354" s="167" t="s">
        <v>328</v>
      </c>
      <c r="D354" s="167" t="s">
        <v>923</v>
      </c>
      <c r="E354" s="167" t="s">
        <v>8712</v>
      </c>
      <c r="F354" s="167" t="s">
        <v>10308</v>
      </c>
      <c r="G354" s="167" t="s">
        <v>302</v>
      </c>
      <c r="H354" s="167" t="s">
        <v>10</v>
      </c>
      <c r="I354" s="167" t="s">
        <v>13036</v>
      </c>
      <c r="J354" s="167" t="s">
        <v>12653</v>
      </c>
      <c r="K354" s="167">
        <v>24160413</v>
      </c>
      <c r="L354" s="167">
        <v>24160413</v>
      </c>
    </row>
    <row r="355" spans="1:12" x14ac:dyDescent="0.2">
      <c r="A355" s="167" t="s">
        <v>8741</v>
      </c>
      <c r="B355" s="167" t="s">
        <v>1049</v>
      </c>
      <c r="D355" s="167" t="s">
        <v>1040</v>
      </c>
      <c r="E355" s="167" t="s">
        <v>8724</v>
      </c>
      <c r="F355" s="167" t="s">
        <v>10321</v>
      </c>
      <c r="G355" s="167" t="s">
        <v>302</v>
      </c>
      <c r="H355" s="167" t="s">
        <v>10</v>
      </c>
      <c r="I355" s="167" t="s">
        <v>13036</v>
      </c>
      <c r="J355" s="167" t="s">
        <v>10322</v>
      </c>
      <c r="K355" s="167">
        <v>27792123</v>
      </c>
      <c r="L355" s="167">
        <v>27792123</v>
      </c>
    </row>
    <row r="356" spans="1:12" x14ac:dyDescent="0.2">
      <c r="A356" s="167" t="s">
        <v>953</v>
      </c>
      <c r="B356" s="167" t="s">
        <v>7562</v>
      </c>
      <c r="D356" s="167" t="s">
        <v>1042</v>
      </c>
      <c r="E356" s="167" t="s">
        <v>8731</v>
      </c>
      <c r="F356" s="167" t="s">
        <v>10332</v>
      </c>
      <c r="G356" s="167" t="s">
        <v>302</v>
      </c>
      <c r="H356" s="167" t="s">
        <v>9</v>
      </c>
      <c r="I356" s="167" t="s">
        <v>13036</v>
      </c>
      <c r="J356" s="167" t="s">
        <v>10333</v>
      </c>
      <c r="K356" s="167">
        <v>24190554</v>
      </c>
      <c r="L356" s="167">
        <v>24190554</v>
      </c>
    </row>
    <row r="357" spans="1:12" x14ac:dyDescent="0.2">
      <c r="A357" s="167" t="s">
        <v>979</v>
      </c>
      <c r="B357" s="167" t="s">
        <v>978</v>
      </c>
      <c r="D357" s="167" t="s">
        <v>1044</v>
      </c>
      <c r="E357" s="167" t="s">
        <v>1045</v>
      </c>
      <c r="F357" s="167" t="s">
        <v>211</v>
      </c>
      <c r="G357" s="167" t="s">
        <v>302</v>
      </c>
      <c r="H357" s="167" t="s">
        <v>10</v>
      </c>
      <c r="I357" s="167" t="s">
        <v>13036</v>
      </c>
      <c r="J357" s="167" t="s">
        <v>8002</v>
      </c>
      <c r="K357" s="167">
        <v>27793072</v>
      </c>
      <c r="L357" s="167">
        <v>27793072</v>
      </c>
    </row>
    <row r="358" spans="1:12" x14ac:dyDescent="0.2">
      <c r="A358" s="167" t="s">
        <v>847</v>
      </c>
      <c r="B358" s="167" t="s">
        <v>846</v>
      </c>
      <c r="D358" s="167" t="s">
        <v>12654</v>
      </c>
      <c r="E358" s="167" t="s">
        <v>12655</v>
      </c>
      <c r="F358" s="167" t="s">
        <v>228</v>
      </c>
      <c r="G358" s="167" t="s">
        <v>302</v>
      </c>
      <c r="H358" s="167" t="s">
        <v>10</v>
      </c>
      <c r="I358" s="167" t="s">
        <v>13036</v>
      </c>
      <c r="J358" s="167" t="s">
        <v>12656</v>
      </c>
      <c r="K358" s="167">
        <v>0</v>
      </c>
      <c r="L358" s="167">
        <v>0</v>
      </c>
    </row>
    <row r="359" spans="1:12" x14ac:dyDescent="0.2">
      <c r="A359" s="167" t="s">
        <v>8742</v>
      </c>
      <c r="B359" s="167" t="s">
        <v>582</v>
      </c>
      <c r="D359" s="167" t="s">
        <v>1047</v>
      </c>
      <c r="E359" s="167" t="s">
        <v>8738</v>
      </c>
      <c r="F359" s="167" t="s">
        <v>10336</v>
      </c>
      <c r="G359" s="167" t="s">
        <v>302</v>
      </c>
      <c r="H359" s="167" t="s">
        <v>9</v>
      </c>
      <c r="I359" s="167" t="s">
        <v>13036</v>
      </c>
      <c r="J359" s="167" t="s">
        <v>10337</v>
      </c>
      <c r="K359" s="167">
        <v>24285769</v>
      </c>
      <c r="L359" s="167">
        <v>0</v>
      </c>
    </row>
    <row r="360" spans="1:12" x14ac:dyDescent="0.2">
      <c r="A360" s="167" t="s">
        <v>851</v>
      </c>
      <c r="B360" s="167" t="s">
        <v>850</v>
      </c>
      <c r="D360" s="167" t="s">
        <v>1049</v>
      </c>
      <c r="E360" s="167" t="s">
        <v>8741</v>
      </c>
      <c r="F360" s="167" t="s">
        <v>10338</v>
      </c>
      <c r="G360" s="167" t="s">
        <v>302</v>
      </c>
      <c r="H360" s="167" t="s">
        <v>10</v>
      </c>
      <c r="I360" s="167" t="s">
        <v>13036</v>
      </c>
      <c r="J360" s="167" t="s">
        <v>10339</v>
      </c>
      <c r="K360" s="167">
        <v>86958055</v>
      </c>
      <c r="L360" s="167">
        <v>0</v>
      </c>
    </row>
    <row r="361" spans="1:12" x14ac:dyDescent="0.2">
      <c r="A361" s="167" t="s">
        <v>8743</v>
      </c>
      <c r="B361" s="167" t="s">
        <v>863</v>
      </c>
      <c r="D361" s="167" t="s">
        <v>1050</v>
      </c>
      <c r="E361" s="167" t="s">
        <v>8744</v>
      </c>
      <c r="F361" s="167" t="s">
        <v>644</v>
      </c>
      <c r="G361" s="167" t="s">
        <v>302</v>
      </c>
      <c r="H361" s="167" t="s">
        <v>9</v>
      </c>
      <c r="I361" s="167" t="s">
        <v>13036</v>
      </c>
      <c r="J361" s="167" t="s">
        <v>10340</v>
      </c>
      <c r="K361" s="167">
        <v>0</v>
      </c>
      <c r="L361" s="167">
        <v>0</v>
      </c>
    </row>
    <row r="362" spans="1:12" x14ac:dyDescent="0.2">
      <c r="A362" s="167" t="s">
        <v>8744</v>
      </c>
      <c r="B362" s="167" t="s">
        <v>1050</v>
      </c>
      <c r="D362" s="167" t="s">
        <v>1052</v>
      </c>
      <c r="E362" s="167" t="s">
        <v>1053</v>
      </c>
      <c r="F362" s="167" t="s">
        <v>560</v>
      </c>
      <c r="G362" s="167" t="s">
        <v>302</v>
      </c>
      <c r="H362" s="167" t="s">
        <v>10</v>
      </c>
      <c r="I362" s="167" t="s">
        <v>13036</v>
      </c>
      <c r="J362" s="167" t="s">
        <v>13121</v>
      </c>
      <c r="K362" s="167">
        <v>26432587</v>
      </c>
      <c r="L362" s="167">
        <v>26432587</v>
      </c>
    </row>
    <row r="363" spans="1:12" x14ac:dyDescent="0.2">
      <c r="A363" s="167" t="s">
        <v>1053</v>
      </c>
      <c r="B363" s="167" t="s">
        <v>1052</v>
      </c>
      <c r="D363" s="167" t="s">
        <v>1056</v>
      </c>
      <c r="E363" s="167" t="s">
        <v>1057</v>
      </c>
      <c r="F363" s="167" t="s">
        <v>2882</v>
      </c>
      <c r="G363" s="167" t="s">
        <v>11657</v>
      </c>
      <c r="H363" s="167" t="s">
        <v>3</v>
      </c>
      <c r="I363" s="167" t="s">
        <v>13036</v>
      </c>
      <c r="J363" s="167" t="s">
        <v>11415</v>
      </c>
      <c r="K363" s="167">
        <v>27718448</v>
      </c>
      <c r="L363" s="167">
        <v>27718448</v>
      </c>
    </row>
    <row r="364" spans="1:12" x14ac:dyDescent="0.2">
      <c r="A364" s="167" t="s">
        <v>8745</v>
      </c>
      <c r="B364" s="167" t="s">
        <v>836</v>
      </c>
      <c r="D364" s="167" t="s">
        <v>1059</v>
      </c>
      <c r="E364" s="167" t="s">
        <v>1060</v>
      </c>
      <c r="F364" s="167" t="s">
        <v>8402</v>
      </c>
      <c r="G364" s="167" t="s">
        <v>11657</v>
      </c>
      <c r="H364" s="167" t="s">
        <v>3</v>
      </c>
      <c r="I364" s="167" t="s">
        <v>13036</v>
      </c>
      <c r="J364" s="167" t="s">
        <v>6552</v>
      </c>
      <c r="K364" s="167">
        <v>27702134</v>
      </c>
      <c r="L364" s="167">
        <v>27720454</v>
      </c>
    </row>
    <row r="365" spans="1:12" x14ac:dyDescent="0.2">
      <c r="A365" s="167" t="s">
        <v>8746</v>
      </c>
      <c r="B365" s="167" t="s">
        <v>394</v>
      </c>
      <c r="D365" s="167" t="s">
        <v>1062</v>
      </c>
      <c r="E365" s="167" t="s">
        <v>1063</v>
      </c>
      <c r="F365" s="167" t="s">
        <v>1064</v>
      </c>
      <c r="G365" s="167" t="s">
        <v>11657</v>
      </c>
      <c r="H365" s="167" t="s">
        <v>3</v>
      </c>
      <c r="I365" s="167" t="s">
        <v>13036</v>
      </c>
      <c r="J365" s="167" t="s">
        <v>1065</v>
      </c>
      <c r="K365" s="167">
        <v>88241455</v>
      </c>
      <c r="L365" s="167">
        <v>0</v>
      </c>
    </row>
    <row r="366" spans="1:12" x14ac:dyDescent="0.2">
      <c r="A366" s="167" t="s">
        <v>8747</v>
      </c>
      <c r="B366" s="167" t="s">
        <v>877</v>
      </c>
      <c r="D366" s="167" t="s">
        <v>1068</v>
      </c>
      <c r="E366" s="167" t="s">
        <v>1069</v>
      </c>
      <c r="F366" s="167" t="s">
        <v>1070</v>
      </c>
      <c r="G366" s="167" t="s">
        <v>11657</v>
      </c>
      <c r="H366" s="167" t="s">
        <v>3</v>
      </c>
      <c r="I366" s="167" t="s">
        <v>13036</v>
      </c>
      <c r="J366" s="167" t="s">
        <v>1071</v>
      </c>
      <c r="K366" s="167">
        <v>27718518</v>
      </c>
      <c r="L366" s="167">
        <v>0</v>
      </c>
    </row>
    <row r="367" spans="1:12" x14ac:dyDescent="0.2">
      <c r="A367" s="167" t="s">
        <v>1202</v>
      </c>
      <c r="B367" s="167" t="s">
        <v>1009</v>
      </c>
      <c r="D367" s="167" t="s">
        <v>1073</v>
      </c>
      <c r="E367" s="167" t="s">
        <v>1074</v>
      </c>
      <c r="F367" s="167" t="s">
        <v>1075</v>
      </c>
      <c r="G367" s="167" t="s">
        <v>11657</v>
      </c>
      <c r="H367" s="167" t="s">
        <v>3</v>
      </c>
      <c r="I367" s="167" t="s">
        <v>13036</v>
      </c>
      <c r="J367" s="167" t="s">
        <v>1392</v>
      </c>
      <c r="K367" s="167">
        <v>27701253</v>
      </c>
      <c r="L367" s="167">
        <v>27701253</v>
      </c>
    </row>
    <row r="368" spans="1:12" x14ac:dyDescent="0.2">
      <c r="A368" s="167" t="s">
        <v>6299</v>
      </c>
      <c r="B368" s="167" t="s">
        <v>7058</v>
      </c>
      <c r="D368" s="167" t="s">
        <v>1079</v>
      </c>
      <c r="E368" s="167" t="s">
        <v>1080</v>
      </c>
      <c r="F368" s="167" t="s">
        <v>7452</v>
      </c>
      <c r="G368" s="167" t="s">
        <v>11657</v>
      </c>
      <c r="H368" s="167" t="s">
        <v>3</v>
      </c>
      <c r="I368" s="167" t="s">
        <v>13036</v>
      </c>
      <c r="J368" s="167" t="s">
        <v>11416</v>
      </c>
      <c r="K368" s="167">
        <v>27719303</v>
      </c>
      <c r="L368" s="167">
        <v>27719303</v>
      </c>
    </row>
    <row r="369" spans="1:12" x14ac:dyDescent="0.2">
      <c r="A369" s="167" t="s">
        <v>8748</v>
      </c>
      <c r="B369" s="167" t="s">
        <v>1496</v>
      </c>
      <c r="D369" s="167" t="s">
        <v>748</v>
      </c>
      <c r="E369" s="167" t="s">
        <v>1083</v>
      </c>
      <c r="F369" s="167" t="s">
        <v>13122</v>
      </c>
      <c r="G369" s="167" t="s">
        <v>11657</v>
      </c>
      <c r="H369" s="167" t="s">
        <v>3</v>
      </c>
      <c r="I369" s="167" t="s">
        <v>13036</v>
      </c>
      <c r="J369" s="167" t="s">
        <v>13123</v>
      </c>
      <c r="K369" s="167">
        <v>27718135</v>
      </c>
      <c r="L369" s="167">
        <v>27718135</v>
      </c>
    </row>
    <row r="370" spans="1:12" x14ac:dyDescent="0.2">
      <c r="A370" s="167" t="s">
        <v>1287</v>
      </c>
      <c r="B370" s="167" t="s">
        <v>1286</v>
      </c>
      <c r="D370" s="167" t="s">
        <v>1085</v>
      </c>
      <c r="E370" s="167" t="s">
        <v>1086</v>
      </c>
      <c r="F370" s="167" t="s">
        <v>266</v>
      </c>
      <c r="G370" s="167" t="s">
        <v>11657</v>
      </c>
      <c r="H370" s="167" t="s">
        <v>3</v>
      </c>
      <c r="I370" s="167" t="s">
        <v>13036</v>
      </c>
      <c r="J370" s="167" t="s">
        <v>6543</v>
      </c>
      <c r="K370" s="167">
        <v>27714919</v>
      </c>
      <c r="L370" s="167">
        <v>0</v>
      </c>
    </row>
    <row r="371" spans="1:12" x14ac:dyDescent="0.2">
      <c r="A371" s="167" t="s">
        <v>8345</v>
      </c>
      <c r="B371" s="167" t="s">
        <v>8542</v>
      </c>
      <c r="D371" s="167" t="s">
        <v>1087</v>
      </c>
      <c r="E371" s="167" t="s">
        <v>1088</v>
      </c>
      <c r="F371" s="167" t="s">
        <v>3362</v>
      </c>
      <c r="G371" s="167" t="s">
        <v>11657</v>
      </c>
      <c r="H371" s="167" t="s">
        <v>3</v>
      </c>
      <c r="I371" s="167" t="s">
        <v>13039</v>
      </c>
      <c r="J371" s="167" t="s">
        <v>11796</v>
      </c>
      <c r="K371" s="167">
        <v>27710316</v>
      </c>
      <c r="L371" s="167">
        <v>0</v>
      </c>
    </row>
    <row r="372" spans="1:12" x14ac:dyDescent="0.2">
      <c r="A372" s="167" t="s">
        <v>8749</v>
      </c>
      <c r="B372" s="167" t="s">
        <v>1467</v>
      </c>
      <c r="D372" s="167" t="s">
        <v>1089</v>
      </c>
      <c r="E372" s="167" t="s">
        <v>1090</v>
      </c>
      <c r="F372" s="167" t="s">
        <v>8003</v>
      </c>
      <c r="G372" s="167" t="s">
        <v>11657</v>
      </c>
      <c r="H372" s="167" t="s">
        <v>3</v>
      </c>
      <c r="I372" s="167" t="s">
        <v>13036</v>
      </c>
      <c r="J372" s="167" t="s">
        <v>1091</v>
      </c>
      <c r="K372" s="167">
        <v>27711813</v>
      </c>
      <c r="L372" s="167">
        <v>27711813</v>
      </c>
    </row>
    <row r="373" spans="1:12" x14ac:dyDescent="0.2">
      <c r="A373" s="167" t="s">
        <v>1370</v>
      </c>
      <c r="B373" s="167" t="s">
        <v>1369</v>
      </c>
      <c r="D373" s="167" t="s">
        <v>1092</v>
      </c>
      <c r="E373" s="167" t="s">
        <v>1093</v>
      </c>
      <c r="F373" s="167" t="s">
        <v>3188</v>
      </c>
      <c r="G373" s="167" t="s">
        <v>11657</v>
      </c>
      <c r="H373" s="167" t="s">
        <v>3</v>
      </c>
      <c r="I373" s="167" t="s">
        <v>13036</v>
      </c>
      <c r="J373" s="167" t="s">
        <v>6545</v>
      </c>
      <c r="K373" s="167">
        <v>27710328</v>
      </c>
      <c r="L373" s="167">
        <v>27710328</v>
      </c>
    </row>
    <row r="374" spans="1:12" x14ac:dyDescent="0.2">
      <c r="A374" s="167" t="s">
        <v>8750</v>
      </c>
      <c r="B374" s="167" t="s">
        <v>8377</v>
      </c>
      <c r="D374" s="167" t="s">
        <v>1095</v>
      </c>
      <c r="E374" s="167" t="s">
        <v>1096</v>
      </c>
      <c r="F374" s="167" t="s">
        <v>1097</v>
      </c>
      <c r="G374" s="167" t="s">
        <v>11657</v>
      </c>
      <c r="H374" s="167" t="s">
        <v>3</v>
      </c>
      <c r="I374" s="167" t="s">
        <v>13036</v>
      </c>
      <c r="J374" s="167" t="s">
        <v>11797</v>
      </c>
      <c r="K374" s="167">
        <v>27710242</v>
      </c>
      <c r="L374" s="167">
        <v>27710242</v>
      </c>
    </row>
    <row r="375" spans="1:12" x14ac:dyDescent="0.2">
      <c r="A375" s="167" t="s">
        <v>8751</v>
      </c>
      <c r="B375" s="167" t="s">
        <v>9859</v>
      </c>
      <c r="D375" s="167" t="s">
        <v>1098</v>
      </c>
      <c r="E375" s="167" t="s">
        <v>1099</v>
      </c>
      <c r="F375" s="167" t="s">
        <v>1100</v>
      </c>
      <c r="G375" s="167" t="s">
        <v>11657</v>
      </c>
      <c r="H375" s="167" t="s">
        <v>3</v>
      </c>
      <c r="I375" s="167" t="s">
        <v>13036</v>
      </c>
      <c r="J375" s="167" t="s">
        <v>11798</v>
      </c>
      <c r="K375" s="167">
        <v>27705116</v>
      </c>
      <c r="L375" s="167">
        <v>27718453</v>
      </c>
    </row>
    <row r="376" spans="1:12" x14ac:dyDescent="0.2">
      <c r="A376" s="167" t="s">
        <v>1666</v>
      </c>
      <c r="B376" s="167" t="s">
        <v>1665</v>
      </c>
      <c r="D376" s="167" t="s">
        <v>155</v>
      </c>
      <c r="E376" s="167" t="s">
        <v>1103</v>
      </c>
      <c r="F376" s="167" t="s">
        <v>1104</v>
      </c>
      <c r="G376" s="167" t="s">
        <v>11657</v>
      </c>
      <c r="H376" s="167" t="s">
        <v>4</v>
      </c>
      <c r="I376" s="167" t="s">
        <v>13036</v>
      </c>
      <c r="J376" s="167" t="s">
        <v>8282</v>
      </c>
      <c r="K376" s="167">
        <v>27711965</v>
      </c>
      <c r="L376" s="167">
        <v>27711965</v>
      </c>
    </row>
    <row r="377" spans="1:12" x14ac:dyDescent="0.2">
      <c r="A377" s="167" t="s">
        <v>8752</v>
      </c>
      <c r="B377" s="167" t="s">
        <v>7828</v>
      </c>
      <c r="D377" s="167" t="s">
        <v>1107</v>
      </c>
      <c r="E377" s="167" t="s">
        <v>1108</v>
      </c>
      <c r="F377" s="167" t="s">
        <v>1109</v>
      </c>
      <c r="G377" s="167" t="s">
        <v>11657</v>
      </c>
      <c r="H377" s="167" t="s">
        <v>4</v>
      </c>
      <c r="I377" s="167" t="s">
        <v>13036</v>
      </c>
      <c r="J377" s="167" t="s">
        <v>8465</v>
      </c>
      <c r="K377" s="167">
        <v>27721643</v>
      </c>
      <c r="L377" s="167">
        <v>0</v>
      </c>
    </row>
    <row r="378" spans="1:12" x14ac:dyDescent="0.2">
      <c r="A378" s="167" t="s">
        <v>1289</v>
      </c>
      <c r="B378" s="167" t="s">
        <v>7565</v>
      </c>
      <c r="D378" s="167" t="s">
        <v>1111</v>
      </c>
      <c r="E378" s="167" t="s">
        <v>1112</v>
      </c>
      <c r="F378" s="167" t="s">
        <v>1113</v>
      </c>
      <c r="G378" s="167" t="s">
        <v>11657</v>
      </c>
      <c r="H378" s="167" t="s">
        <v>4</v>
      </c>
      <c r="I378" s="167" t="s">
        <v>13036</v>
      </c>
      <c r="J378" s="167" t="s">
        <v>7613</v>
      </c>
      <c r="K378" s="167">
        <v>27705159</v>
      </c>
      <c r="L378" s="167">
        <v>27705159</v>
      </c>
    </row>
    <row r="379" spans="1:12" x14ac:dyDescent="0.2">
      <c r="A379" s="167" t="s">
        <v>8753</v>
      </c>
      <c r="B379" s="167" t="s">
        <v>8379</v>
      </c>
      <c r="D379" s="167" t="s">
        <v>7823</v>
      </c>
      <c r="E379" s="167" t="s">
        <v>8757</v>
      </c>
      <c r="F379" s="167" t="s">
        <v>104</v>
      </c>
      <c r="G379" s="167" t="s">
        <v>11657</v>
      </c>
      <c r="H379" s="167" t="s">
        <v>4</v>
      </c>
      <c r="I379" s="167" t="s">
        <v>13036</v>
      </c>
      <c r="J379" s="167" t="s">
        <v>10354</v>
      </c>
      <c r="K379" s="167">
        <v>27717160</v>
      </c>
      <c r="L379" s="167">
        <v>0</v>
      </c>
    </row>
    <row r="380" spans="1:12" x14ac:dyDescent="0.2">
      <c r="A380" s="167" t="s">
        <v>8754</v>
      </c>
      <c r="B380" s="167" t="s">
        <v>9860</v>
      </c>
      <c r="D380" s="167" t="s">
        <v>760</v>
      </c>
      <c r="E380" s="167" t="s">
        <v>1116</v>
      </c>
      <c r="F380" s="167" t="s">
        <v>12657</v>
      </c>
      <c r="G380" s="167" t="s">
        <v>11657</v>
      </c>
      <c r="H380" s="167" t="s">
        <v>4</v>
      </c>
      <c r="I380" s="167" t="s">
        <v>13036</v>
      </c>
      <c r="J380" s="167" t="s">
        <v>1156</v>
      </c>
      <c r="K380" s="167">
        <v>27710884</v>
      </c>
      <c r="L380" s="167">
        <v>27710884</v>
      </c>
    </row>
    <row r="381" spans="1:12" x14ac:dyDescent="0.2">
      <c r="A381" s="167" t="s">
        <v>6038</v>
      </c>
      <c r="B381" s="167" t="s">
        <v>7436</v>
      </c>
      <c r="D381" s="167" t="s">
        <v>1117</v>
      </c>
      <c r="E381" s="167" t="s">
        <v>1118</v>
      </c>
      <c r="F381" s="167" t="s">
        <v>1119</v>
      </c>
      <c r="G381" s="167" t="s">
        <v>11657</v>
      </c>
      <c r="H381" s="167" t="s">
        <v>4</v>
      </c>
      <c r="I381" s="167" t="s">
        <v>13036</v>
      </c>
      <c r="J381" s="167" t="s">
        <v>7980</v>
      </c>
      <c r="K381" s="167">
        <v>22005495</v>
      </c>
      <c r="L381" s="167">
        <v>0</v>
      </c>
    </row>
    <row r="382" spans="1:12" x14ac:dyDescent="0.2">
      <c r="A382" s="167" t="s">
        <v>8755</v>
      </c>
      <c r="B382" s="167" t="s">
        <v>9861</v>
      </c>
      <c r="D382" s="167" t="s">
        <v>54</v>
      </c>
      <c r="E382" s="167" t="s">
        <v>1121</v>
      </c>
      <c r="F382" s="167" t="s">
        <v>1122</v>
      </c>
      <c r="G382" s="167" t="s">
        <v>11657</v>
      </c>
      <c r="H382" s="167" t="s">
        <v>4</v>
      </c>
      <c r="I382" s="167" t="s">
        <v>13036</v>
      </c>
      <c r="J382" s="167" t="s">
        <v>8004</v>
      </c>
      <c r="K382" s="167">
        <v>27716938</v>
      </c>
      <c r="L382" s="167">
        <v>0</v>
      </c>
    </row>
    <row r="383" spans="1:12" x14ac:dyDescent="0.2">
      <c r="A383" s="167" t="s">
        <v>8756</v>
      </c>
      <c r="B383" s="167" t="s">
        <v>1290</v>
      </c>
      <c r="D383" s="167" t="s">
        <v>1124</v>
      </c>
      <c r="E383" s="167" t="s">
        <v>1125</v>
      </c>
      <c r="F383" s="167" t="s">
        <v>13124</v>
      </c>
      <c r="G383" s="167" t="s">
        <v>11657</v>
      </c>
      <c r="H383" s="167" t="s">
        <v>4</v>
      </c>
      <c r="I383" s="167" t="s">
        <v>13036</v>
      </c>
      <c r="J383" s="167" t="s">
        <v>12289</v>
      </c>
      <c r="K383" s="167">
        <v>27705573</v>
      </c>
      <c r="L383" s="167">
        <v>0</v>
      </c>
    </row>
    <row r="384" spans="1:12" x14ac:dyDescent="0.2">
      <c r="A384" s="167" t="s">
        <v>8757</v>
      </c>
      <c r="B384" s="167" t="s">
        <v>7823</v>
      </c>
      <c r="D384" s="167" t="s">
        <v>1126</v>
      </c>
      <c r="E384" s="167" t="s">
        <v>1127</v>
      </c>
      <c r="F384" s="167" t="s">
        <v>1128</v>
      </c>
      <c r="G384" s="167" t="s">
        <v>11657</v>
      </c>
      <c r="H384" s="167" t="s">
        <v>4</v>
      </c>
      <c r="I384" s="167" t="s">
        <v>13036</v>
      </c>
      <c r="J384" s="167" t="s">
        <v>8572</v>
      </c>
      <c r="K384" s="167">
        <v>27433193</v>
      </c>
      <c r="L384" s="167">
        <v>0</v>
      </c>
    </row>
    <row r="385" spans="1:12" x14ac:dyDescent="0.2">
      <c r="A385" s="167" t="s">
        <v>8758</v>
      </c>
      <c r="B385" s="167" t="s">
        <v>9862</v>
      </c>
      <c r="D385" s="167" t="s">
        <v>1130</v>
      </c>
      <c r="E385" s="167" t="s">
        <v>8763</v>
      </c>
      <c r="F385" s="167" t="s">
        <v>10361</v>
      </c>
      <c r="G385" s="167" t="s">
        <v>11657</v>
      </c>
      <c r="H385" s="167" t="s">
        <v>4</v>
      </c>
      <c r="I385" s="167" t="s">
        <v>13036</v>
      </c>
      <c r="J385" s="167" t="s">
        <v>11799</v>
      </c>
      <c r="K385" s="167">
        <v>22005121</v>
      </c>
      <c r="L385" s="167">
        <v>0</v>
      </c>
    </row>
    <row r="386" spans="1:12" x14ac:dyDescent="0.2">
      <c r="A386" s="167" t="s">
        <v>6181</v>
      </c>
      <c r="B386" s="167" t="s">
        <v>6941</v>
      </c>
      <c r="D386" s="167" t="s">
        <v>1133</v>
      </c>
      <c r="E386" s="167" t="s">
        <v>8782</v>
      </c>
      <c r="F386" s="167" t="s">
        <v>10377</v>
      </c>
      <c r="G386" s="167" t="s">
        <v>11657</v>
      </c>
      <c r="H386" s="167" t="s">
        <v>4</v>
      </c>
      <c r="I386" s="167" t="s">
        <v>13036</v>
      </c>
      <c r="J386" s="167" t="s">
        <v>12290</v>
      </c>
      <c r="K386" s="167">
        <v>0</v>
      </c>
      <c r="L386" s="167">
        <v>0</v>
      </c>
    </row>
    <row r="387" spans="1:12" x14ac:dyDescent="0.2">
      <c r="A387" s="167" t="s">
        <v>8759</v>
      </c>
      <c r="B387" s="167" t="s">
        <v>1738</v>
      </c>
      <c r="D387" s="167" t="s">
        <v>1134</v>
      </c>
      <c r="E387" s="167" t="s">
        <v>8786</v>
      </c>
      <c r="F387" s="167" t="s">
        <v>3020</v>
      </c>
      <c r="G387" s="167" t="s">
        <v>11657</v>
      </c>
      <c r="H387" s="167" t="s">
        <v>4</v>
      </c>
      <c r="I387" s="167" t="s">
        <v>13036</v>
      </c>
      <c r="J387" s="167" t="s">
        <v>10381</v>
      </c>
      <c r="K387" s="167">
        <v>0</v>
      </c>
      <c r="L387" s="167">
        <v>0</v>
      </c>
    </row>
    <row r="388" spans="1:12" x14ac:dyDescent="0.2">
      <c r="A388" s="167" t="s">
        <v>1498</v>
      </c>
      <c r="B388" s="167" t="s">
        <v>1497</v>
      </c>
      <c r="D388" s="167" t="s">
        <v>1135</v>
      </c>
      <c r="E388" s="167" t="s">
        <v>1136</v>
      </c>
      <c r="F388" s="167" t="s">
        <v>1137</v>
      </c>
      <c r="G388" s="167" t="s">
        <v>11657</v>
      </c>
      <c r="H388" s="167" t="s">
        <v>4</v>
      </c>
      <c r="I388" s="167" t="s">
        <v>13036</v>
      </c>
      <c r="J388" s="167" t="s">
        <v>13125</v>
      </c>
      <c r="K388" s="167">
        <v>27703752</v>
      </c>
      <c r="L388" s="167">
        <v>0</v>
      </c>
    </row>
    <row r="389" spans="1:12" x14ac:dyDescent="0.2">
      <c r="A389" s="167" t="s">
        <v>1442</v>
      </c>
      <c r="B389" s="167" t="s">
        <v>867</v>
      </c>
      <c r="D389" s="167" t="s">
        <v>1140</v>
      </c>
      <c r="E389" s="167" t="s">
        <v>8790</v>
      </c>
      <c r="F389" s="167" t="s">
        <v>1141</v>
      </c>
      <c r="G389" s="167" t="s">
        <v>11657</v>
      </c>
      <c r="H389" s="167" t="s">
        <v>4</v>
      </c>
      <c r="I389" s="167" t="s">
        <v>13036</v>
      </c>
      <c r="J389" s="167" t="s">
        <v>10383</v>
      </c>
      <c r="K389" s="167">
        <v>0</v>
      </c>
      <c r="L389" s="167">
        <v>0</v>
      </c>
    </row>
    <row r="390" spans="1:12" x14ac:dyDescent="0.2">
      <c r="A390" s="167" t="s">
        <v>6036</v>
      </c>
      <c r="B390" s="167" t="s">
        <v>7325</v>
      </c>
      <c r="D390" s="167" t="s">
        <v>1142</v>
      </c>
      <c r="E390" s="167" t="s">
        <v>1143</v>
      </c>
      <c r="F390" s="167" t="s">
        <v>1144</v>
      </c>
      <c r="G390" s="167" t="s">
        <v>11657</v>
      </c>
      <c r="H390" s="167" t="s">
        <v>4</v>
      </c>
      <c r="I390" s="167" t="s">
        <v>13036</v>
      </c>
      <c r="J390" s="167" t="s">
        <v>13126</v>
      </c>
      <c r="K390" s="167">
        <v>89066999</v>
      </c>
      <c r="L390" s="167">
        <v>0</v>
      </c>
    </row>
    <row r="391" spans="1:12" x14ac:dyDescent="0.2">
      <c r="A391" s="167" t="s">
        <v>4893</v>
      </c>
      <c r="B391" s="167" t="s">
        <v>6914</v>
      </c>
      <c r="D391" s="167" t="s">
        <v>1147</v>
      </c>
      <c r="E391" s="167" t="s">
        <v>8842</v>
      </c>
      <c r="F391" s="167" t="s">
        <v>211</v>
      </c>
      <c r="G391" s="167" t="s">
        <v>11657</v>
      </c>
      <c r="H391" s="167" t="s">
        <v>4</v>
      </c>
      <c r="I391" s="167" t="s">
        <v>13036</v>
      </c>
      <c r="J391" s="167" t="s">
        <v>11800</v>
      </c>
      <c r="K391" s="167">
        <v>44047019</v>
      </c>
      <c r="L391" s="167">
        <v>0</v>
      </c>
    </row>
    <row r="392" spans="1:12" x14ac:dyDescent="0.2">
      <c r="A392" s="167" t="s">
        <v>8760</v>
      </c>
      <c r="B392" s="167" t="s">
        <v>9863</v>
      </c>
      <c r="D392" s="167" t="s">
        <v>1148</v>
      </c>
      <c r="E392" s="167" t="s">
        <v>7941</v>
      </c>
      <c r="F392" s="167" t="s">
        <v>8005</v>
      </c>
      <c r="G392" s="167" t="s">
        <v>11657</v>
      </c>
      <c r="H392" s="167" t="s">
        <v>4</v>
      </c>
      <c r="I392" s="167" t="s">
        <v>13036</v>
      </c>
      <c r="J392" s="167" t="s">
        <v>8006</v>
      </c>
      <c r="K392" s="167">
        <v>44033258</v>
      </c>
      <c r="L392" s="167">
        <v>0</v>
      </c>
    </row>
    <row r="393" spans="1:12" x14ac:dyDescent="0.2">
      <c r="A393" s="167" t="s">
        <v>6122</v>
      </c>
      <c r="B393" s="167" t="s">
        <v>7166</v>
      </c>
      <c r="D393" s="167" t="s">
        <v>1149</v>
      </c>
      <c r="E393" s="167" t="s">
        <v>1150</v>
      </c>
      <c r="F393" s="167" t="s">
        <v>1151</v>
      </c>
      <c r="G393" s="167" t="s">
        <v>11657</v>
      </c>
      <c r="H393" s="167" t="s">
        <v>4</v>
      </c>
      <c r="I393" s="167" t="s">
        <v>13036</v>
      </c>
      <c r="J393" s="167" t="s">
        <v>8011</v>
      </c>
      <c r="K393" s="167">
        <v>27718105</v>
      </c>
      <c r="L393" s="167">
        <v>0</v>
      </c>
    </row>
    <row r="394" spans="1:12" x14ac:dyDescent="0.2">
      <c r="A394" s="167" t="s">
        <v>8761</v>
      </c>
      <c r="B394" s="167" t="s">
        <v>9864</v>
      </c>
      <c r="D394" s="167" t="s">
        <v>1153</v>
      </c>
      <c r="E394" s="167" t="s">
        <v>1154</v>
      </c>
      <c r="F394" s="167" t="s">
        <v>2744</v>
      </c>
      <c r="G394" s="167" t="s">
        <v>11657</v>
      </c>
      <c r="H394" s="167" t="s">
        <v>4</v>
      </c>
      <c r="I394" s="167" t="s">
        <v>13036</v>
      </c>
      <c r="J394" s="167" t="s">
        <v>11823</v>
      </c>
      <c r="K394" s="167">
        <v>60030581</v>
      </c>
      <c r="L394" s="167">
        <v>0</v>
      </c>
    </row>
    <row r="395" spans="1:12" x14ac:dyDescent="0.2">
      <c r="A395" s="167" t="s">
        <v>8762</v>
      </c>
      <c r="B395" s="167" t="s">
        <v>977</v>
      </c>
      <c r="D395" s="167" t="s">
        <v>1158</v>
      </c>
      <c r="E395" s="167" t="s">
        <v>1159</v>
      </c>
      <c r="F395" s="167" t="s">
        <v>11658</v>
      </c>
      <c r="G395" s="167" t="s">
        <v>11657</v>
      </c>
      <c r="H395" s="167" t="s">
        <v>4</v>
      </c>
      <c r="I395" s="167" t="s">
        <v>13036</v>
      </c>
      <c r="J395" s="167" t="s">
        <v>1161</v>
      </c>
      <c r="K395" s="167">
        <v>27423084</v>
      </c>
      <c r="L395" s="167">
        <v>0</v>
      </c>
    </row>
    <row r="396" spans="1:12" x14ac:dyDescent="0.2">
      <c r="A396" s="167" t="s">
        <v>8294</v>
      </c>
      <c r="B396" s="167" t="s">
        <v>1633</v>
      </c>
      <c r="D396" s="167" t="s">
        <v>9874</v>
      </c>
      <c r="E396" s="167" t="s">
        <v>8798</v>
      </c>
      <c r="F396" s="167" t="s">
        <v>10388</v>
      </c>
      <c r="G396" s="167" t="s">
        <v>11657</v>
      </c>
      <c r="H396" s="167" t="s">
        <v>4</v>
      </c>
      <c r="I396" s="167" t="s">
        <v>13036</v>
      </c>
      <c r="J396" s="167" t="s">
        <v>10389</v>
      </c>
      <c r="K396" s="167">
        <v>22005325</v>
      </c>
      <c r="L396" s="167">
        <v>0</v>
      </c>
    </row>
    <row r="397" spans="1:12" x14ac:dyDescent="0.2">
      <c r="A397" s="167" t="s">
        <v>5469</v>
      </c>
      <c r="B397" s="167" t="s">
        <v>4969</v>
      </c>
      <c r="D397" s="167" t="s">
        <v>897</v>
      </c>
      <c r="E397" s="167" t="s">
        <v>8816</v>
      </c>
      <c r="F397" s="167" t="s">
        <v>210</v>
      </c>
      <c r="G397" s="167" t="s">
        <v>11657</v>
      </c>
      <c r="H397" s="167" t="s">
        <v>4</v>
      </c>
      <c r="I397" s="167" t="s">
        <v>13036</v>
      </c>
      <c r="J397" s="167" t="s">
        <v>13127</v>
      </c>
      <c r="K397" s="167">
        <v>0</v>
      </c>
      <c r="L397" s="167">
        <v>0</v>
      </c>
    </row>
    <row r="398" spans="1:12" x14ac:dyDescent="0.2">
      <c r="A398" s="167" t="s">
        <v>8763</v>
      </c>
      <c r="B398" s="167" t="s">
        <v>1130</v>
      </c>
      <c r="D398" s="167" t="s">
        <v>561</v>
      </c>
      <c r="E398" s="167" t="s">
        <v>1163</v>
      </c>
      <c r="F398" s="167" t="s">
        <v>1164</v>
      </c>
      <c r="G398" s="167" t="s">
        <v>11657</v>
      </c>
      <c r="H398" s="167" t="s">
        <v>4</v>
      </c>
      <c r="I398" s="167" t="s">
        <v>13036</v>
      </c>
      <c r="J398" s="167" t="s">
        <v>11422</v>
      </c>
      <c r="K398" s="167">
        <v>27423136</v>
      </c>
      <c r="L398" s="167">
        <v>0</v>
      </c>
    </row>
    <row r="399" spans="1:12" x14ac:dyDescent="0.2">
      <c r="A399" s="167" t="s">
        <v>1694</v>
      </c>
      <c r="B399" s="167" t="s">
        <v>1693</v>
      </c>
      <c r="D399" s="167" t="s">
        <v>309</v>
      </c>
      <c r="E399" s="167" t="s">
        <v>8855</v>
      </c>
      <c r="F399" s="167" t="s">
        <v>10426</v>
      </c>
      <c r="G399" s="167" t="s">
        <v>11657</v>
      </c>
      <c r="H399" s="167" t="s">
        <v>4</v>
      </c>
      <c r="I399" s="167" t="s">
        <v>13036</v>
      </c>
      <c r="J399" s="167" t="s">
        <v>12658</v>
      </c>
      <c r="K399" s="167">
        <v>27219960</v>
      </c>
      <c r="L399" s="167">
        <v>27719960</v>
      </c>
    </row>
    <row r="400" spans="1:12" x14ac:dyDescent="0.2">
      <c r="A400" s="167" t="s">
        <v>1619</v>
      </c>
      <c r="B400" s="167" t="s">
        <v>1618</v>
      </c>
      <c r="D400" s="167" t="s">
        <v>1166</v>
      </c>
      <c r="E400" s="167" t="s">
        <v>8886</v>
      </c>
      <c r="F400" s="167" t="s">
        <v>1167</v>
      </c>
      <c r="G400" s="167" t="s">
        <v>11657</v>
      </c>
      <c r="H400" s="167" t="s">
        <v>4</v>
      </c>
      <c r="I400" s="167" t="s">
        <v>13036</v>
      </c>
      <c r="J400" s="167" t="s">
        <v>11802</v>
      </c>
      <c r="K400" s="167">
        <v>27423094</v>
      </c>
      <c r="L400" s="167">
        <v>0</v>
      </c>
    </row>
    <row r="401" spans="1:12" x14ac:dyDescent="0.2">
      <c r="A401" s="167" t="s">
        <v>8764</v>
      </c>
      <c r="B401" s="167" t="s">
        <v>7824</v>
      </c>
      <c r="D401" s="167" t="s">
        <v>1168</v>
      </c>
      <c r="E401" s="167" t="s">
        <v>6759</v>
      </c>
      <c r="F401" s="167" t="s">
        <v>6761</v>
      </c>
      <c r="G401" s="167" t="s">
        <v>11657</v>
      </c>
      <c r="H401" s="167" t="s">
        <v>14</v>
      </c>
      <c r="I401" s="167" t="s">
        <v>13036</v>
      </c>
      <c r="J401" s="167" t="s">
        <v>12178</v>
      </c>
      <c r="K401" s="167">
        <v>0</v>
      </c>
      <c r="L401" s="167">
        <v>0</v>
      </c>
    </row>
    <row r="402" spans="1:12" x14ac:dyDescent="0.2">
      <c r="A402" s="167" t="s">
        <v>8765</v>
      </c>
      <c r="B402" s="167" t="s">
        <v>5975</v>
      </c>
      <c r="D402" s="167" t="s">
        <v>7029</v>
      </c>
      <c r="E402" s="167" t="s">
        <v>1170</v>
      </c>
      <c r="F402" s="167" t="s">
        <v>858</v>
      </c>
      <c r="G402" s="167" t="s">
        <v>11657</v>
      </c>
      <c r="H402" s="167" t="s">
        <v>14</v>
      </c>
      <c r="I402" s="167" t="s">
        <v>13036</v>
      </c>
      <c r="J402" s="167" t="s">
        <v>8007</v>
      </c>
      <c r="K402" s="167">
        <v>27719922</v>
      </c>
      <c r="L402" s="167">
        <v>0</v>
      </c>
    </row>
    <row r="403" spans="1:12" x14ac:dyDescent="0.2">
      <c r="A403" s="167" t="s">
        <v>8766</v>
      </c>
      <c r="B403" s="167" t="s">
        <v>1393</v>
      </c>
      <c r="D403" s="167" t="s">
        <v>7030</v>
      </c>
      <c r="E403" s="167" t="s">
        <v>1173</v>
      </c>
      <c r="F403" s="167" t="s">
        <v>1174</v>
      </c>
      <c r="G403" s="167" t="s">
        <v>11657</v>
      </c>
      <c r="H403" s="167" t="s">
        <v>14</v>
      </c>
      <c r="I403" s="167" t="s">
        <v>13036</v>
      </c>
      <c r="J403" s="167" t="s">
        <v>7614</v>
      </c>
      <c r="K403" s="167">
        <v>27722252</v>
      </c>
      <c r="L403" s="167">
        <v>0</v>
      </c>
    </row>
    <row r="404" spans="1:12" x14ac:dyDescent="0.2">
      <c r="A404" s="167" t="s">
        <v>8767</v>
      </c>
      <c r="B404" s="167" t="s">
        <v>1581</v>
      </c>
      <c r="D404" s="167" t="s">
        <v>7564</v>
      </c>
      <c r="E404" s="167" t="s">
        <v>1177</v>
      </c>
      <c r="F404" s="167" t="s">
        <v>1178</v>
      </c>
      <c r="G404" s="167" t="s">
        <v>11657</v>
      </c>
      <c r="H404" s="167" t="s">
        <v>14</v>
      </c>
      <c r="I404" s="167" t="s">
        <v>13036</v>
      </c>
      <c r="J404" s="167" t="s">
        <v>1380</v>
      </c>
      <c r="K404" s="167">
        <v>27702183</v>
      </c>
      <c r="L404" s="167">
        <v>0</v>
      </c>
    </row>
    <row r="405" spans="1:12" x14ac:dyDescent="0.2">
      <c r="A405" s="167" t="s">
        <v>8768</v>
      </c>
      <c r="B405" s="167" t="s">
        <v>9865</v>
      </c>
      <c r="D405" s="167" t="s">
        <v>7570</v>
      </c>
      <c r="E405" s="167" t="s">
        <v>1179</v>
      </c>
      <c r="F405" s="167" t="s">
        <v>63</v>
      </c>
      <c r="G405" s="167" t="s">
        <v>11657</v>
      </c>
      <c r="H405" s="167" t="s">
        <v>5</v>
      </c>
      <c r="I405" s="167" t="s">
        <v>13036</v>
      </c>
      <c r="J405" s="167" t="s">
        <v>13128</v>
      </c>
      <c r="K405" s="167">
        <v>27706039</v>
      </c>
      <c r="L405" s="167">
        <v>27706039</v>
      </c>
    </row>
    <row r="406" spans="1:12" x14ac:dyDescent="0.2">
      <c r="A406" s="167" t="s">
        <v>4987</v>
      </c>
      <c r="B406" s="167" t="s">
        <v>3227</v>
      </c>
      <c r="D406" s="167" t="s">
        <v>6574</v>
      </c>
      <c r="E406" s="167" t="s">
        <v>1181</v>
      </c>
      <c r="F406" s="167" t="s">
        <v>1182</v>
      </c>
      <c r="G406" s="167" t="s">
        <v>11657</v>
      </c>
      <c r="H406" s="167" t="s">
        <v>14</v>
      </c>
      <c r="I406" s="167" t="s">
        <v>13036</v>
      </c>
      <c r="J406" s="167" t="s">
        <v>1183</v>
      </c>
      <c r="K406" s="167">
        <v>27701655</v>
      </c>
      <c r="L406" s="167">
        <v>27721655</v>
      </c>
    </row>
    <row r="407" spans="1:12" x14ac:dyDescent="0.2">
      <c r="A407" s="167" t="s">
        <v>1583</v>
      </c>
      <c r="B407" s="167" t="s">
        <v>1582</v>
      </c>
      <c r="D407" s="167" t="s">
        <v>7567</v>
      </c>
      <c r="E407" s="167" t="s">
        <v>1184</v>
      </c>
      <c r="F407" s="167" t="s">
        <v>1185</v>
      </c>
      <c r="G407" s="167" t="s">
        <v>11657</v>
      </c>
      <c r="H407" s="167" t="s">
        <v>5</v>
      </c>
      <c r="I407" s="167" t="s">
        <v>13036</v>
      </c>
      <c r="J407" s="167" t="s">
        <v>1186</v>
      </c>
      <c r="K407" s="167">
        <v>27712058</v>
      </c>
      <c r="L407" s="167">
        <v>27712058</v>
      </c>
    </row>
    <row r="408" spans="1:12" x14ac:dyDescent="0.2">
      <c r="A408" s="167" t="s">
        <v>8769</v>
      </c>
      <c r="B408" s="167" t="s">
        <v>1248</v>
      </c>
      <c r="D408" s="167" t="s">
        <v>7078</v>
      </c>
      <c r="E408" s="167" t="s">
        <v>1188</v>
      </c>
      <c r="F408" s="167" t="s">
        <v>1189</v>
      </c>
      <c r="G408" s="167" t="s">
        <v>11657</v>
      </c>
      <c r="H408" s="167" t="s">
        <v>5</v>
      </c>
      <c r="I408" s="167" t="s">
        <v>13036</v>
      </c>
      <c r="J408" s="167" t="s">
        <v>1190</v>
      </c>
      <c r="K408" s="167">
        <v>27709003</v>
      </c>
      <c r="L408" s="167">
        <v>27728281</v>
      </c>
    </row>
    <row r="409" spans="1:12" x14ac:dyDescent="0.2">
      <c r="A409" s="167" t="s">
        <v>8770</v>
      </c>
      <c r="B409" s="167" t="s">
        <v>9866</v>
      </c>
      <c r="D409" s="167" t="s">
        <v>1192</v>
      </c>
      <c r="E409" s="167" t="s">
        <v>1193</v>
      </c>
      <c r="F409" s="167" t="s">
        <v>348</v>
      </c>
      <c r="G409" s="167" t="s">
        <v>11657</v>
      </c>
      <c r="H409" s="167" t="s">
        <v>5</v>
      </c>
      <c r="I409" s="167" t="s">
        <v>13036</v>
      </c>
      <c r="J409" s="167" t="s">
        <v>11803</v>
      </c>
      <c r="K409" s="167">
        <v>27717397</v>
      </c>
      <c r="L409" s="167">
        <v>0</v>
      </c>
    </row>
    <row r="410" spans="1:12" x14ac:dyDescent="0.2">
      <c r="A410" s="167" t="s">
        <v>8771</v>
      </c>
      <c r="B410" s="167" t="s">
        <v>9867</v>
      </c>
      <c r="D410" s="167" t="s">
        <v>1196</v>
      </c>
      <c r="E410" s="167" t="s">
        <v>8804</v>
      </c>
      <c r="F410" s="167" t="s">
        <v>10392</v>
      </c>
      <c r="G410" s="167" t="s">
        <v>11657</v>
      </c>
      <c r="H410" s="167" t="s">
        <v>14</v>
      </c>
      <c r="I410" s="167" t="s">
        <v>13036</v>
      </c>
      <c r="J410" s="167" t="s">
        <v>13129</v>
      </c>
      <c r="K410" s="167">
        <v>22005348</v>
      </c>
      <c r="L410" s="167">
        <v>0</v>
      </c>
    </row>
    <row r="411" spans="1:12" x14ac:dyDescent="0.2">
      <c r="A411" s="167" t="s">
        <v>8772</v>
      </c>
      <c r="B411" s="167" t="s">
        <v>9868</v>
      </c>
      <c r="D411" s="167" t="s">
        <v>6575</v>
      </c>
      <c r="E411" s="167" t="s">
        <v>1198</v>
      </c>
      <c r="F411" s="167" t="s">
        <v>1199</v>
      </c>
      <c r="G411" s="167" t="s">
        <v>11657</v>
      </c>
      <c r="H411" s="167" t="s">
        <v>5</v>
      </c>
      <c r="I411" s="167" t="s">
        <v>13036</v>
      </c>
      <c r="J411" s="167" t="s">
        <v>13130</v>
      </c>
      <c r="K411" s="167">
        <v>27704624</v>
      </c>
      <c r="L411" s="167">
        <v>27704624</v>
      </c>
    </row>
    <row r="412" spans="1:12" x14ac:dyDescent="0.2">
      <c r="A412" s="167" t="s">
        <v>6229</v>
      </c>
      <c r="B412" s="167" t="s">
        <v>7435</v>
      </c>
      <c r="D412" s="167" t="s">
        <v>888</v>
      </c>
      <c r="E412" s="167" t="s">
        <v>1201</v>
      </c>
      <c r="F412" s="167" t="s">
        <v>11659</v>
      </c>
      <c r="G412" s="167" t="s">
        <v>11657</v>
      </c>
      <c r="H412" s="167" t="s">
        <v>14</v>
      </c>
      <c r="I412" s="167" t="s">
        <v>13036</v>
      </c>
      <c r="J412" s="167" t="s">
        <v>13131</v>
      </c>
      <c r="K412" s="167">
        <v>27710917</v>
      </c>
      <c r="L412" s="167">
        <v>27710917</v>
      </c>
    </row>
    <row r="413" spans="1:12" x14ac:dyDescent="0.2">
      <c r="A413" s="167" t="s">
        <v>8773</v>
      </c>
      <c r="B413" s="167" t="s">
        <v>9869</v>
      </c>
      <c r="D413" s="167" t="s">
        <v>1009</v>
      </c>
      <c r="E413" s="167" t="s">
        <v>1202</v>
      </c>
      <c r="F413" s="167" t="s">
        <v>1203</v>
      </c>
      <c r="G413" s="167" t="s">
        <v>11657</v>
      </c>
      <c r="H413" s="167" t="s">
        <v>5</v>
      </c>
      <c r="I413" s="167" t="s">
        <v>13036</v>
      </c>
      <c r="J413" s="167" t="s">
        <v>1333</v>
      </c>
      <c r="K413" s="167">
        <v>27710454</v>
      </c>
      <c r="L413" s="167">
        <v>27710454</v>
      </c>
    </row>
    <row r="414" spans="1:12" x14ac:dyDescent="0.2">
      <c r="A414" s="167" t="s">
        <v>8774</v>
      </c>
      <c r="B414" s="167" t="s">
        <v>9870</v>
      </c>
      <c r="D414" s="167" t="s">
        <v>1204</v>
      </c>
      <c r="E414" s="167" t="s">
        <v>8796</v>
      </c>
      <c r="F414" s="167" t="s">
        <v>1205</v>
      </c>
      <c r="G414" s="167" t="s">
        <v>11657</v>
      </c>
      <c r="H414" s="167" t="s">
        <v>14</v>
      </c>
      <c r="I414" s="167" t="s">
        <v>13036</v>
      </c>
      <c r="J414" s="167" t="s">
        <v>11804</v>
      </c>
      <c r="K414" s="167">
        <v>0</v>
      </c>
      <c r="L414" s="167">
        <v>0</v>
      </c>
    </row>
    <row r="415" spans="1:12" x14ac:dyDescent="0.2">
      <c r="A415" s="167" t="s">
        <v>1530</v>
      </c>
      <c r="B415" s="167" t="s">
        <v>1529</v>
      </c>
      <c r="D415" s="167" t="s">
        <v>1206</v>
      </c>
      <c r="E415" s="167" t="s">
        <v>8821</v>
      </c>
      <c r="F415" s="167" t="s">
        <v>10403</v>
      </c>
      <c r="G415" s="167" t="s">
        <v>11657</v>
      </c>
      <c r="H415" s="167" t="s">
        <v>14</v>
      </c>
      <c r="I415" s="167" t="s">
        <v>13036</v>
      </c>
      <c r="J415" s="167" t="s">
        <v>11805</v>
      </c>
      <c r="K415" s="167">
        <v>22005641</v>
      </c>
      <c r="L415" s="167">
        <v>0</v>
      </c>
    </row>
    <row r="416" spans="1:12" x14ac:dyDescent="0.2">
      <c r="A416" s="167" t="s">
        <v>8346</v>
      </c>
      <c r="B416" s="167" t="s">
        <v>8603</v>
      </c>
      <c r="D416" s="167" t="s">
        <v>1207</v>
      </c>
      <c r="E416" s="167" t="s">
        <v>1208</v>
      </c>
      <c r="F416" s="167" t="s">
        <v>1209</v>
      </c>
      <c r="G416" s="167" t="s">
        <v>11657</v>
      </c>
      <c r="H416" s="167" t="s">
        <v>14</v>
      </c>
      <c r="I416" s="167" t="s">
        <v>13036</v>
      </c>
      <c r="J416" s="167" t="s">
        <v>11806</v>
      </c>
      <c r="K416" s="167">
        <v>0</v>
      </c>
      <c r="L416" s="167">
        <v>0</v>
      </c>
    </row>
    <row r="417" spans="1:12" x14ac:dyDescent="0.2">
      <c r="A417" s="167" t="s">
        <v>8775</v>
      </c>
      <c r="B417" s="167" t="s">
        <v>9871</v>
      </c>
      <c r="D417" s="167" t="s">
        <v>1212</v>
      </c>
      <c r="E417" s="167" t="s">
        <v>8840</v>
      </c>
      <c r="F417" s="167" t="s">
        <v>7793</v>
      </c>
      <c r="G417" s="167" t="s">
        <v>11657</v>
      </c>
      <c r="H417" s="167" t="s">
        <v>14</v>
      </c>
      <c r="I417" s="167" t="s">
        <v>13036</v>
      </c>
      <c r="J417" s="167" t="s">
        <v>13132</v>
      </c>
      <c r="K417" s="167">
        <v>22009359</v>
      </c>
      <c r="L417" s="167">
        <v>0</v>
      </c>
    </row>
    <row r="418" spans="1:12" x14ac:dyDescent="0.2">
      <c r="A418" s="167" t="s">
        <v>8776</v>
      </c>
      <c r="B418" s="167" t="s">
        <v>1247</v>
      </c>
      <c r="D418" s="167" t="s">
        <v>1213</v>
      </c>
      <c r="E418" s="167" t="s">
        <v>1214</v>
      </c>
      <c r="F418" s="167" t="s">
        <v>1215</v>
      </c>
      <c r="G418" s="167" t="s">
        <v>11657</v>
      </c>
      <c r="H418" s="167" t="s">
        <v>5</v>
      </c>
      <c r="I418" s="167" t="s">
        <v>13036</v>
      </c>
      <c r="J418" s="167" t="s">
        <v>13133</v>
      </c>
      <c r="K418" s="167">
        <v>27713791</v>
      </c>
      <c r="L418" s="167">
        <v>27713791</v>
      </c>
    </row>
    <row r="419" spans="1:12" x14ac:dyDescent="0.2">
      <c r="A419" s="167" t="s">
        <v>8777</v>
      </c>
      <c r="B419" s="167" t="s">
        <v>1505</v>
      </c>
      <c r="D419" s="167" t="s">
        <v>1218</v>
      </c>
      <c r="E419" s="167" t="s">
        <v>8867</v>
      </c>
      <c r="F419" s="167" t="s">
        <v>1219</v>
      </c>
      <c r="G419" s="167" t="s">
        <v>11657</v>
      </c>
      <c r="H419" s="167" t="s">
        <v>14</v>
      </c>
      <c r="I419" s="167" t="s">
        <v>13036</v>
      </c>
      <c r="J419" s="167" t="s">
        <v>11418</v>
      </c>
      <c r="K419" s="167">
        <v>0</v>
      </c>
      <c r="L419" s="167">
        <v>0</v>
      </c>
    </row>
    <row r="420" spans="1:12" x14ac:dyDescent="0.2">
      <c r="A420" s="167" t="s">
        <v>8778</v>
      </c>
      <c r="B420" s="167" t="s">
        <v>9872</v>
      </c>
      <c r="D420" s="167" t="s">
        <v>245</v>
      </c>
      <c r="E420" s="167" t="s">
        <v>1220</v>
      </c>
      <c r="F420" s="167" t="s">
        <v>3367</v>
      </c>
      <c r="G420" s="167" t="s">
        <v>11657</v>
      </c>
      <c r="H420" s="167" t="s">
        <v>6</v>
      </c>
      <c r="I420" s="167" t="s">
        <v>13036</v>
      </c>
      <c r="J420" s="167" t="s">
        <v>12660</v>
      </c>
      <c r="K420" s="167">
        <v>27716575</v>
      </c>
      <c r="L420" s="167">
        <v>0</v>
      </c>
    </row>
    <row r="421" spans="1:12" x14ac:dyDescent="0.2">
      <c r="A421" s="167" t="s">
        <v>6318</v>
      </c>
      <c r="B421" s="167" t="s">
        <v>7130</v>
      </c>
      <c r="D421" s="167" t="s">
        <v>243</v>
      </c>
      <c r="E421" s="167" t="s">
        <v>1221</v>
      </c>
      <c r="F421" s="167" t="s">
        <v>7379</v>
      </c>
      <c r="G421" s="167" t="s">
        <v>11657</v>
      </c>
      <c r="H421" s="167" t="s">
        <v>6</v>
      </c>
      <c r="I421" s="167" t="s">
        <v>13036</v>
      </c>
      <c r="J421" s="167" t="s">
        <v>6702</v>
      </c>
      <c r="K421" s="167">
        <v>27438255</v>
      </c>
      <c r="L421" s="167">
        <v>27438255</v>
      </c>
    </row>
    <row r="422" spans="1:12" x14ac:dyDescent="0.2">
      <c r="A422" s="167" t="s">
        <v>6323</v>
      </c>
      <c r="B422" s="167" t="s">
        <v>7259</v>
      </c>
      <c r="D422" s="167" t="s">
        <v>744</v>
      </c>
      <c r="E422" s="167" t="s">
        <v>1224</v>
      </c>
      <c r="F422" s="167" t="s">
        <v>1225</v>
      </c>
      <c r="G422" s="167" t="s">
        <v>11657</v>
      </c>
      <c r="H422" s="167" t="s">
        <v>6</v>
      </c>
      <c r="I422" s="167" t="s">
        <v>13036</v>
      </c>
      <c r="J422" s="167" t="s">
        <v>12229</v>
      </c>
      <c r="K422" s="167">
        <v>22009947</v>
      </c>
      <c r="L422" s="167">
        <v>0</v>
      </c>
    </row>
    <row r="423" spans="1:12" x14ac:dyDescent="0.2">
      <c r="A423" s="167" t="s">
        <v>6301</v>
      </c>
      <c r="B423" s="167" t="s">
        <v>7364</v>
      </c>
      <c r="D423" s="167" t="s">
        <v>1228</v>
      </c>
      <c r="E423" s="167" t="s">
        <v>1229</v>
      </c>
      <c r="F423" s="167" t="s">
        <v>8008</v>
      </c>
      <c r="G423" s="167" t="s">
        <v>11657</v>
      </c>
      <c r="H423" s="167" t="s">
        <v>6</v>
      </c>
      <c r="I423" s="167" t="s">
        <v>13036</v>
      </c>
      <c r="J423" s="167" t="s">
        <v>1240</v>
      </c>
      <c r="K423" s="167">
        <v>27870430</v>
      </c>
      <c r="L423" s="167">
        <v>0</v>
      </c>
    </row>
    <row r="424" spans="1:12" x14ac:dyDescent="0.2">
      <c r="A424" s="167" t="s">
        <v>1586</v>
      </c>
      <c r="B424" s="167" t="s">
        <v>1585</v>
      </c>
      <c r="D424" s="167" t="s">
        <v>1232</v>
      </c>
      <c r="E424" s="167" t="s">
        <v>1233</v>
      </c>
      <c r="F424" s="167" t="s">
        <v>1234</v>
      </c>
      <c r="G424" s="167" t="s">
        <v>11657</v>
      </c>
      <c r="H424" s="167" t="s">
        <v>6</v>
      </c>
      <c r="I424" s="167" t="s">
        <v>13036</v>
      </c>
      <c r="J424" s="167" t="s">
        <v>11419</v>
      </c>
      <c r="K424" s="167">
        <v>22005448</v>
      </c>
      <c r="L424" s="167">
        <v>0</v>
      </c>
    </row>
    <row r="425" spans="1:12" x14ac:dyDescent="0.2">
      <c r="A425" s="167" t="s">
        <v>1470</v>
      </c>
      <c r="B425" s="167" t="s">
        <v>7138</v>
      </c>
      <c r="D425" s="167" t="s">
        <v>1237</v>
      </c>
      <c r="E425" s="167" t="s">
        <v>1238</v>
      </c>
      <c r="F425" s="167" t="s">
        <v>1239</v>
      </c>
      <c r="G425" s="167" t="s">
        <v>11657</v>
      </c>
      <c r="H425" s="167" t="s">
        <v>6</v>
      </c>
      <c r="I425" s="167" t="s">
        <v>13036</v>
      </c>
      <c r="J425" s="167" t="s">
        <v>11807</v>
      </c>
      <c r="K425" s="167">
        <v>27870757</v>
      </c>
      <c r="L425" s="167">
        <v>0</v>
      </c>
    </row>
    <row r="426" spans="1:12" x14ac:dyDescent="0.2">
      <c r="A426" s="167" t="s">
        <v>1353</v>
      </c>
      <c r="B426" s="167" t="s">
        <v>1352</v>
      </c>
      <c r="D426" s="167" t="s">
        <v>1243</v>
      </c>
      <c r="E426" s="167" t="s">
        <v>1244</v>
      </c>
      <c r="F426" s="167" t="s">
        <v>11660</v>
      </c>
      <c r="G426" s="167" t="s">
        <v>11657</v>
      </c>
      <c r="H426" s="167" t="s">
        <v>6</v>
      </c>
      <c r="I426" s="167" t="s">
        <v>13036</v>
      </c>
      <c r="J426" s="167" t="s">
        <v>11816</v>
      </c>
      <c r="K426" s="167">
        <v>27438454</v>
      </c>
      <c r="L426" s="167">
        <v>0</v>
      </c>
    </row>
    <row r="427" spans="1:12" x14ac:dyDescent="0.2">
      <c r="A427" s="167" t="s">
        <v>1654</v>
      </c>
      <c r="B427" s="167" t="s">
        <v>1653</v>
      </c>
      <c r="D427" s="167" t="s">
        <v>1247</v>
      </c>
      <c r="E427" s="167" t="s">
        <v>8776</v>
      </c>
      <c r="F427" s="167" t="s">
        <v>1131</v>
      </c>
      <c r="G427" s="167" t="s">
        <v>11657</v>
      </c>
      <c r="H427" s="167" t="s">
        <v>6</v>
      </c>
      <c r="I427" s="167" t="s">
        <v>13036</v>
      </c>
      <c r="J427" s="167" t="s">
        <v>13134</v>
      </c>
      <c r="K427" s="167">
        <v>27874291</v>
      </c>
      <c r="L427" s="167">
        <v>0</v>
      </c>
    </row>
    <row r="428" spans="1:12" x14ac:dyDescent="0.2">
      <c r="A428" s="167" t="s">
        <v>4990</v>
      </c>
      <c r="B428" s="167" t="s">
        <v>4565</v>
      </c>
      <c r="D428" s="167" t="s">
        <v>1249</v>
      </c>
      <c r="E428" s="167" t="s">
        <v>1250</v>
      </c>
      <c r="F428" s="167" t="s">
        <v>11661</v>
      </c>
      <c r="G428" s="167" t="s">
        <v>73</v>
      </c>
      <c r="H428" s="167" t="s">
        <v>3</v>
      </c>
      <c r="I428" s="167" t="s">
        <v>13036</v>
      </c>
      <c r="J428" s="167" t="s">
        <v>11420</v>
      </c>
      <c r="K428" s="167">
        <v>24471046</v>
      </c>
      <c r="L428" s="167">
        <v>0</v>
      </c>
    </row>
    <row r="429" spans="1:12" x14ac:dyDescent="0.2">
      <c r="A429" s="167" t="s">
        <v>1057</v>
      </c>
      <c r="B429" s="167" t="s">
        <v>1056</v>
      </c>
      <c r="D429" s="167" t="s">
        <v>777</v>
      </c>
      <c r="E429" s="167" t="s">
        <v>8812</v>
      </c>
      <c r="F429" s="167" t="s">
        <v>10396</v>
      </c>
      <c r="G429" s="167" t="s">
        <v>11657</v>
      </c>
      <c r="H429" s="167" t="s">
        <v>6</v>
      </c>
      <c r="I429" s="167" t="s">
        <v>13036</v>
      </c>
      <c r="J429" s="167" t="s">
        <v>8602</v>
      </c>
      <c r="K429" s="167">
        <v>85201988</v>
      </c>
      <c r="L429" s="167">
        <v>0</v>
      </c>
    </row>
    <row r="430" spans="1:12" x14ac:dyDescent="0.2">
      <c r="A430" s="167" t="s">
        <v>1357</v>
      </c>
      <c r="B430" s="167" t="s">
        <v>1356</v>
      </c>
      <c r="D430" s="167" t="s">
        <v>1253</v>
      </c>
      <c r="E430" s="167" t="s">
        <v>1254</v>
      </c>
      <c r="F430" s="167" t="s">
        <v>1255</v>
      </c>
      <c r="G430" s="167" t="s">
        <v>11657</v>
      </c>
      <c r="H430" s="167" t="s">
        <v>6</v>
      </c>
      <c r="I430" s="167" t="s">
        <v>13036</v>
      </c>
      <c r="J430" s="167" t="s">
        <v>11417</v>
      </c>
      <c r="K430" s="167">
        <v>27870311</v>
      </c>
      <c r="L430" s="167">
        <v>27870311</v>
      </c>
    </row>
    <row r="431" spans="1:12" x14ac:dyDescent="0.2">
      <c r="A431" s="167" t="s">
        <v>8779</v>
      </c>
      <c r="B431" s="167" t="s">
        <v>1698</v>
      </c>
      <c r="D431" s="167" t="s">
        <v>1258</v>
      </c>
      <c r="E431" s="167" t="s">
        <v>8832</v>
      </c>
      <c r="F431" s="167" t="s">
        <v>10413</v>
      </c>
      <c r="G431" s="167" t="s">
        <v>11657</v>
      </c>
      <c r="H431" s="167" t="s">
        <v>6</v>
      </c>
      <c r="I431" s="167" t="s">
        <v>13036</v>
      </c>
      <c r="J431" s="167" t="s">
        <v>11809</v>
      </c>
      <c r="K431" s="167">
        <v>0</v>
      </c>
      <c r="L431" s="167">
        <v>0</v>
      </c>
    </row>
    <row r="432" spans="1:12" x14ac:dyDescent="0.2">
      <c r="A432" s="167" t="s">
        <v>8780</v>
      </c>
      <c r="B432" s="167" t="s">
        <v>1724</v>
      </c>
      <c r="D432" s="167" t="s">
        <v>1260</v>
      </c>
      <c r="E432" s="167" t="s">
        <v>8803</v>
      </c>
      <c r="F432" s="167" t="s">
        <v>10391</v>
      </c>
      <c r="G432" s="167" t="s">
        <v>11657</v>
      </c>
      <c r="H432" s="167" t="s">
        <v>6</v>
      </c>
      <c r="I432" s="167" t="s">
        <v>13036</v>
      </c>
      <c r="J432" s="167" t="s">
        <v>11421</v>
      </c>
      <c r="K432" s="167">
        <v>27870575</v>
      </c>
      <c r="L432" s="167">
        <v>0</v>
      </c>
    </row>
    <row r="433" spans="1:12" x14ac:dyDescent="0.2">
      <c r="A433" s="167" t="s">
        <v>1179</v>
      </c>
      <c r="B433" s="167" t="s">
        <v>7570</v>
      </c>
      <c r="D433" s="167" t="s">
        <v>1261</v>
      </c>
      <c r="E433" s="167" t="s">
        <v>8806</v>
      </c>
      <c r="F433" s="167" t="s">
        <v>1262</v>
      </c>
      <c r="G433" s="167" t="s">
        <v>11657</v>
      </c>
      <c r="H433" s="167" t="s">
        <v>6</v>
      </c>
      <c r="I433" s="167" t="s">
        <v>13036</v>
      </c>
      <c r="J433" s="167" t="s">
        <v>10393</v>
      </c>
      <c r="K433" s="167">
        <v>71219488</v>
      </c>
      <c r="L433" s="167">
        <v>0</v>
      </c>
    </row>
    <row r="434" spans="1:12" x14ac:dyDescent="0.2">
      <c r="A434" s="167" t="s">
        <v>8781</v>
      </c>
      <c r="B434" s="167" t="s">
        <v>8373</v>
      </c>
      <c r="D434" s="167" t="s">
        <v>1263</v>
      </c>
      <c r="E434" s="167" t="s">
        <v>1264</v>
      </c>
      <c r="F434" s="167" t="s">
        <v>1265</v>
      </c>
      <c r="G434" s="167" t="s">
        <v>11657</v>
      </c>
      <c r="H434" s="167" t="s">
        <v>6</v>
      </c>
      <c r="I434" s="167" t="s">
        <v>13036</v>
      </c>
      <c r="J434" s="167" t="s">
        <v>13135</v>
      </c>
      <c r="K434" s="167">
        <v>27721596</v>
      </c>
      <c r="L434" s="167">
        <v>27721596</v>
      </c>
    </row>
    <row r="435" spans="1:12" x14ac:dyDescent="0.2">
      <c r="A435" s="167" t="s">
        <v>1121</v>
      </c>
      <c r="B435" s="167" t="s">
        <v>54</v>
      </c>
      <c r="D435" s="167" t="s">
        <v>1267</v>
      </c>
      <c r="E435" s="167" t="s">
        <v>8805</v>
      </c>
      <c r="F435" s="167" t="s">
        <v>159</v>
      </c>
      <c r="G435" s="167" t="s">
        <v>11657</v>
      </c>
      <c r="H435" s="167" t="s">
        <v>6</v>
      </c>
      <c r="I435" s="167" t="s">
        <v>13036</v>
      </c>
      <c r="J435" s="167" t="s">
        <v>12661</v>
      </c>
      <c r="K435" s="167">
        <v>85104532</v>
      </c>
      <c r="L435" s="167">
        <v>0</v>
      </c>
    </row>
    <row r="436" spans="1:12" x14ac:dyDescent="0.2">
      <c r="A436" s="167" t="s">
        <v>8782</v>
      </c>
      <c r="B436" s="167" t="s">
        <v>1133</v>
      </c>
      <c r="D436" s="167" t="s">
        <v>1268</v>
      </c>
      <c r="E436" s="167" t="s">
        <v>8836</v>
      </c>
      <c r="F436" s="167" t="s">
        <v>10415</v>
      </c>
      <c r="G436" s="167" t="s">
        <v>11657</v>
      </c>
      <c r="H436" s="167" t="s">
        <v>6</v>
      </c>
      <c r="I436" s="167" t="s">
        <v>13036</v>
      </c>
      <c r="J436" s="167" t="s">
        <v>10416</v>
      </c>
      <c r="K436" s="167">
        <v>88843784</v>
      </c>
      <c r="L436" s="167">
        <v>0</v>
      </c>
    </row>
    <row r="437" spans="1:12" x14ac:dyDescent="0.2">
      <c r="A437" s="167" t="s">
        <v>8783</v>
      </c>
      <c r="B437" s="167" t="s">
        <v>6589</v>
      </c>
      <c r="D437" s="167" t="s">
        <v>1269</v>
      </c>
      <c r="E437" s="167" t="s">
        <v>8845</v>
      </c>
      <c r="F437" s="167" t="s">
        <v>272</v>
      </c>
      <c r="G437" s="167" t="s">
        <v>11657</v>
      </c>
      <c r="H437" s="167" t="s">
        <v>6</v>
      </c>
      <c r="I437" s="167" t="s">
        <v>13036</v>
      </c>
      <c r="J437" s="167" t="s">
        <v>13136</v>
      </c>
      <c r="K437" s="167">
        <v>22005460</v>
      </c>
      <c r="L437" s="167">
        <v>0</v>
      </c>
    </row>
    <row r="438" spans="1:12" x14ac:dyDescent="0.2">
      <c r="A438" s="167" t="s">
        <v>1708</v>
      </c>
      <c r="B438" s="167" t="s">
        <v>6599</v>
      </c>
      <c r="D438" s="167" t="s">
        <v>1270</v>
      </c>
      <c r="E438" s="167" t="s">
        <v>8846</v>
      </c>
      <c r="F438" s="167" t="s">
        <v>10421</v>
      </c>
      <c r="G438" s="167" t="s">
        <v>11657</v>
      </c>
      <c r="H438" s="167" t="s">
        <v>6</v>
      </c>
      <c r="I438" s="167" t="s">
        <v>13036</v>
      </c>
      <c r="J438" s="167" t="s">
        <v>13137</v>
      </c>
      <c r="K438" s="167">
        <v>70408462</v>
      </c>
      <c r="L438" s="167">
        <v>0</v>
      </c>
    </row>
    <row r="439" spans="1:12" x14ac:dyDescent="0.2">
      <c r="A439" s="167" t="s">
        <v>8784</v>
      </c>
      <c r="B439" s="167" t="s">
        <v>1740</v>
      </c>
      <c r="D439" s="167" t="s">
        <v>1271</v>
      </c>
      <c r="E439" s="167" t="s">
        <v>8848</v>
      </c>
      <c r="F439" s="167" t="s">
        <v>1272</v>
      </c>
      <c r="G439" s="167" t="s">
        <v>11657</v>
      </c>
      <c r="H439" s="167" t="s">
        <v>6</v>
      </c>
      <c r="I439" s="167" t="s">
        <v>13036</v>
      </c>
      <c r="J439" s="167" t="s">
        <v>12885</v>
      </c>
      <c r="K439" s="167">
        <v>0</v>
      </c>
      <c r="L439" s="167">
        <v>0</v>
      </c>
    </row>
    <row r="440" spans="1:12" x14ac:dyDescent="0.2">
      <c r="A440" s="167" t="s">
        <v>8785</v>
      </c>
      <c r="B440" s="167" t="s">
        <v>1361</v>
      </c>
      <c r="D440" s="167" t="s">
        <v>1273</v>
      </c>
      <c r="E440" s="167" t="s">
        <v>8853</v>
      </c>
      <c r="F440" s="167" t="s">
        <v>109</v>
      </c>
      <c r="G440" s="167" t="s">
        <v>11657</v>
      </c>
      <c r="H440" s="167" t="s">
        <v>6</v>
      </c>
      <c r="I440" s="167" t="s">
        <v>13036</v>
      </c>
      <c r="J440" s="167" t="s">
        <v>12291</v>
      </c>
      <c r="K440" s="167">
        <v>22065055</v>
      </c>
      <c r="L440" s="167">
        <v>0</v>
      </c>
    </row>
    <row r="441" spans="1:12" x14ac:dyDescent="0.2">
      <c r="A441" s="167" t="s">
        <v>8786</v>
      </c>
      <c r="B441" s="167" t="s">
        <v>1134</v>
      </c>
      <c r="D441" s="167" t="s">
        <v>1274</v>
      </c>
      <c r="E441" s="167" t="s">
        <v>8854</v>
      </c>
      <c r="F441" s="167" t="s">
        <v>10425</v>
      </c>
      <c r="G441" s="167" t="s">
        <v>11657</v>
      </c>
      <c r="H441" s="167" t="s">
        <v>6</v>
      </c>
      <c r="I441" s="167" t="s">
        <v>13036</v>
      </c>
      <c r="J441" s="167" t="s">
        <v>10447</v>
      </c>
      <c r="K441" s="167">
        <v>0</v>
      </c>
      <c r="L441" s="167">
        <v>0</v>
      </c>
    </row>
    <row r="442" spans="1:12" x14ac:dyDescent="0.2">
      <c r="A442" s="167" t="s">
        <v>1086</v>
      </c>
      <c r="B442" s="167" t="s">
        <v>1085</v>
      </c>
      <c r="D442" s="167" t="s">
        <v>1275</v>
      </c>
      <c r="E442" s="167" t="s">
        <v>8858</v>
      </c>
      <c r="F442" s="167" t="s">
        <v>1276</v>
      </c>
      <c r="G442" s="167" t="s">
        <v>11657</v>
      </c>
      <c r="H442" s="167" t="s">
        <v>6</v>
      </c>
      <c r="I442" s="167" t="s">
        <v>13036</v>
      </c>
      <c r="J442" s="167" t="s">
        <v>13138</v>
      </c>
      <c r="K442" s="167">
        <v>89891567</v>
      </c>
      <c r="L442" s="167">
        <v>0</v>
      </c>
    </row>
    <row r="443" spans="1:12" x14ac:dyDescent="0.2">
      <c r="A443" s="167" t="s">
        <v>1088</v>
      </c>
      <c r="B443" s="167" t="s">
        <v>1087</v>
      </c>
      <c r="D443" s="167" t="s">
        <v>1277</v>
      </c>
      <c r="E443" s="167" t="s">
        <v>1278</v>
      </c>
      <c r="F443" s="167" t="s">
        <v>1279</v>
      </c>
      <c r="G443" s="167" t="s">
        <v>11657</v>
      </c>
      <c r="H443" s="167" t="s">
        <v>6</v>
      </c>
      <c r="I443" s="167" t="s">
        <v>13036</v>
      </c>
      <c r="J443" s="167" t="s">
        <v>13139</v>
      </c>
      <c r="K443" s="167">
        <v>27870355</v>
      </c>
      <c r="L443" s="167">
        <v>27870355</v>
      </c>
    </row>
    <row r="444" spans="1:12" x14ac:dyDescent="0.2">
      <c r="A444" s="167" t="s">
        <v>1374</v>
      </c>
      <c r="B444" s="167" t="s">
        <v>280</v>
      </c>
      <c r="D444" s="167" t="s">
        <v>1282</v>
      </c>
      <c r="E444" s="167" t="s">
        <v>8868</v>
      </c>
      <c r="F444" s="167" t="s">
        <v>10436</v>
      </c>
      <c r="G444" s="167" t="s">
        <v>11657</v>
      </c>
      <c r="H444" s="167" t="s">
        <v>6</v>
      </c>
      <c r="I444" s="167" t="s">
        <v>13036</v>
      </c>
      <c r="J444" s="167" t="s">
        <v>11423</v>
      </c>
      <c r="K444" s="167">
        <v>0</v>
      </c>
      <c r="L444" s="167">
        <v>0</v>
      </c>
    </row>
    <row r="445" spans="1:12" x14ac:dyDescent="0.2">
      <c r="A445" s="167" t="s">
        <v>1780</v>
      </c>
      <c r="B445" s="167" t="s">
        <v>1321</v>
      </c>
      <c r="D445" s="167" t="s">
        <v>1283</v>
      </c>
      <c r="E445" s="167" t="s">
        <v>8876</v>
      </c>
      <c r="F445" s="167" t="s">
        <v>1284</v>
      </c>
      <c r="G445" s="167" t="s">
        <v>11657</v>
      </c>
      <c r="H445" s="167" t="s">
        <v>6</v>
      </c>
      <c r="I445" s="167" t="s">
        <v>13036</v>
      </c>
      <c r="J445" s="167" t="s">
        <v>12292</v>
      </c>
      <c r="K445" s="167">
        <v>72215047</v>
      </c>
      <c r="L445" s="167">
        <v>0</v>
      </c>
    </row>
    <row r="446" spans="1:12" x14ac:dyDescent="0.2">
      <c r="A446" s="167" t="s">
        <v>1093</v>
      </c>
      <c r="B446" s="167" t="s">
        <v>1092</v>
      </c>
      <c r="D446" s="167" t="s">
        <v>1285</v>
      </c>
      <c r="E446" s="167" t="s">
        <v>8879</v>
      </c>
      <c r="F446" s="167" t="s">
        <v>10446</v>
      </c>
      <c r="G446" s="167" t="s">
        <v>11657</v>
      </c>
      <c r="H446" s="167" t="s">
        <v>6</v>
      </c>
      <c r="I446" s="167" t="s">
        <v>13036</v>
      </c>
      <c r="J446" s="167" t="s">
        <v>13140</v>
      </c>
      <c r="K446" s="167">
        <v>84651473</v>
      </c>
      <c r="L446" s="167">
        <v>0</v>
      </c>
    </row>
    <row r="447" spans="1:12" x14ac:dyDescent="0.2">
      <c r="A447" s="167" t="s">
        <v>1726</v>
      </c>
      <c r="B447" s="167" t="s">
        <v>1725</v>
      </c>
      <c r="D447" s="167" t="s">
        <v>1286</v>
      </c>
      <c r="E447" s="167" t="s">
        <v>1287</v>
      </c>
      <c r="F447" s="167" t="s">
        <v>451</v>
      </c>
      <c r="G447" s="167" t="s">
        <v>11657</v>
      </c>
      <c r="H447" s="167" t="s">
        <v>5</v>
      </c>
      <c r="I447" s="167" t="s">
        <v>13036</v>
      </c>
      <c r="J447" s="167" t="s">
        <v>1288</v>
      </c>
      <c r="K447" s="167">
        <v>27711734</v>
      </c>
      <c r="L447" s="167">
        <v>0</v>
      </c>
    </row>
    <row r="448" spans="1:12" x14ac:dyDescent="0.2">
      <c r="A448" s="167" t="s">
        <v>1292</v>
      </c>
      <c r="B448" s="167" t="s">
        <v>1291</v>
      </c>
      <c r="D448" s="167" t="s">
        <v>7565</v>
      </c>
      <c r="E448" s="167" t="s">
        <v>1289</v>
      </c>
      <c r="F448" s="167" t="s">
        <v>225</v>
      </c>
      <c r="G448" s="167" t="s">
        <v>11657</v>
      </c>
      <c r="H448" s="167" t="s">
        <v>5</v>
      </c>
      <c r="I448" s="167" t="s">
        <v>13036</v>
      </c>
      <c r="J448" s="167" t="s">
        <v>12296</v>
      </c>
      <c r="K448" s="167">
        <v>27715340</v>
      </c>
      <c r="L448" s="167">
        <v>27715340</v>
      </c>
    </row>
    <row r="449" spans="1:12" x14ac:dyDescent="0.2">
      <c r="A449" s="167" t="s">
        <v>1717</v>
      </c>
      <c r="B449" s="167" t="s">
        <v>1716</v>
      </c>
      <c r="D449" s="167" t="s">
        <v>1290</v>
      </c>
      <c r="E449" s="167" t="s">
        <v>8756</v>
      </c>
      <c r="F449" s="167" t="s">
        <v>11662</v>
      </c>
      <c r="G449" s="167" t="s">
        <v>11657</v>
      </c>
      <c r="H449" s="167" t="s">
        <v>7</v>
      </c>
      <c r="I449" s="167" t="s">
        <v>13036</v>
      </c>
      <c r="J449" s="167" t="s">
        <v>13141</v>
      </c>
      <c r="K449" s="167">
        <v>27726084</v>
      </c>
      <c r="L449" s="167">
        <v>27726084</v>
      </c>
    </row>
    <row r="450" spans="1:12" x14ac:dyDescent="0.2">
      <c r="A450" s="167" t="s">
        <v>1537</v>
      </c>
      <c r="B450" s="167" t="s">
        <v>1536</v>
      </c>
      <c r="D450" s="167" t="s">
        <v>1291</v>
      </c>
      <c r="E450" s="167" t="s">
        <v>1292</v>
      </c>
      <c r="F450" s="167" t="s">
        <v>1293</v>
      </c>
      <c r="G450" s="167" t="s">
        <v>11657</v>
      </c>
      <c r="H450" s="167" t="s">
        <v>7</v>
      </c>
      <c r="I450" s="167" t="s">
        <v>13036</v>
      </c>
      <c r="J450" s="167" t="s">
        <v>13142</v>
      </c>
      <c r="K450" s="167">
        <v>27725938</v>
      </c>
      <c r="L450" s="167">
        <v>0</v>
      </c>
    </row>
    <row r="451" spans="1:12" x14ac:dyDescent="0.2">
      <c r="A451" s="167" t="s">
        <v>8787</v>
      </c>
      <c r="B451" s="167" t="s">
        <v>1303</v>
      </c>
      <c r="D451" s="167" t="s">
        <v>1295</v>
      </c>
      <c r="E451" s="167" t="s">
        <v>1296</v>
      </c>
      <c r="F451" s="167" t="s">
        <v>1297</v>
      </c>
      <c r="G451" s="167" t="s">
        <v>11657</v>
      </c>
      <c r="H451" s="167" t="s">
        <v>5</v>
      </c>
      <c r="I451" s="167" t="s">
        <v>13036</v>
      </c>
      <c r="J451" s="167" t="s">
        <v>12293</v>
      </c>
      <c r="K451" s="167">
        <v>27710912</v>
      </c>
      <c r="L451" s="167">
        <v>27724602</v>
      </c>
    </row>
    <row r="452" spans="1:12" x14ac:dyDescent="0.2">
      <c r="A452" s="167" t="s">
        <v>1473</v>
      </c>
      <c r="B452" s="167" t="s">
        <v>1472</v>
      </c>
      <c r="D452" s="167" t="s">
        <v>1299</v>
      </c>
      <c r="E452" s="167" t="s">
        <v>1300</v>
      </c>
      <c r="F452" s="167" t="s">
        <v>1301</v>
      </c>
      <c r="G452" s="167" t="s">
        <v>11657</v>
      </c>
      <c r="H452" s="167" t="s">
        <v>7</v>
      </c>
      <c r="I452" s="167" t="s">
        <v>13036</v>
      </c>
      <c r="J452" s="167" t="s">
        <v>1572</v>
      </c>
      <c r="K452" s="167">
        <v>27382456</v>
      </c>
      <c r="L452" s="167">
        <v>0</v>
      </c>
    </row>
    <row r="453" spans="1:12" x14ac:dyDescent="0.2">
      <c r="A453" s="167" t="s">
        <v>1808</v>
      </c>
      <c r="B453" s="167" t="s">
        <v>1807</v>
      </c>
      <c r="D453" s="167" t="s">
        <v>1304</v>
      </c>
      <c r="E453" s="167" t="s">
        <v>1305</v>
      </c>
      <c r="F453" s="167" t="s">
        <v>1306</v>
      </c>
      <c r="G453" s="167" t="s">
        <v>11657</v>
      </c>
      <c r="H453" s="167" t="s">
        <v>7</v>
      </c>
      <c r="I453" s="167" t="s">
        <v>13036</v>
      </c>
      <c r="J453" s="167" t="s">
        <v>1359</v>
      </c>
      <c r="K453" s="167">
        <v>27425074</v>
      </c>
      <c r="L453" s="167">
        <v>0</v>
      </c>
    </row>
    <row r="454" spans="1:12" x14ac:dyDescent="0.2">
      <c r="A454" s="167" t="s">
        <v>1136</v>
      </c>
      <c r="B454" s="167" t="s">
        <v>1135</v>
      </c>
      <c r="D454" s="167" t="s">
        <v>1309</v>
      </c>
      <c r="E454" s="167" t="s">
        <v>1310</v>
      </c>
      <c r="F454" s="167" t="s">
        <v>1311</v>
      </c>
      <c r="G454" s="167" t="s">
        <v>11657</v>
      </c>
      <c r="H454" s="167" t="s">
        <v>7</v>
      </c>
      <c r="I454" s="167" t="s">
        <v>13036</v>
      </c>
      <c r="J454" s="167" t="s">
        <v>11811</v>
      </c>
      <c r="K454" s="167">
        <v>27382408</v>
      </c>
      <c r="L454" s="167">
        <v>27382408</v>
      </c>
    </row>
    <row r="455" spans="1:12" x14ac:dyDescent="0.2">
      <c r="A455" s="167" t="s">
        <v>1677</v>
      </c>
      <c r="B455" s="167" t="s">
        <v>1676</v>
      </c>
      <c r="D455" s="167" t="s">
        <v>1314</v>
      </c>
      <c r="E455" s="167" t="s">
        <v>1315</v>
      </c>
      <c r="F455" s="167" t="s">
        <v>1316</v>
      </c>
      <c r="G455" s="167" t="s">
        <v>11657</v>
      </c>
      <c r="H455" s="167" t="s">
        <v>7</v>
      </c>
      <c r="I455" s="167" t="s">
        <v>13036</v>
      </c>
      <c r="J455" s="167" t="s">
        <v>11813</v>
      </c>
      <c r="K455" s="167">
        <v>27382567</v>
      </c>
      <c r="L455" s="167">
        <v>0</v>
      </c>
    </row>
    <row r="456" spans="1:12" x14ac:dyDescent="0.2">
      <c r="A456" s="167" t="s">
        <v>1758</v>
      </c>
      <c r="B456" s="167" t="s">
        <v>1217</v>
      </c>
      <c r="D456" s="167" t="s">
        <v>1318</v>
      </c>
      <c r="E456" s="167" t="s">
        <v>1319</v>
      </c>
      <c r="F456" s="167" t="s">
        <v>1320</v>
      </c>
      <c r="G456" s="167" t="s">
        <v>11657</v>
      </c>
      <c r="H456" s="167" t="s">
        <v>5</v>
      </c>
      <c r="I456" s="167" t="s">
        <v>13036</v>
      </c>
      <c r="J456" s="167" t="s">
        <v>6121</v>
      </c>
      <c r="K456" s="167">
        <v>27718152</v>
      </c>
      <c r="L456" s="167">
        <v>0</v>
      </c>
    </row>
    <row r="457" spans="1:12" x14ac:dyDescent="0.2">
      <c r="A457" s="167" t="s">
        <v>1743</v>
      </c>
      <c r="B457" s="167" t="s">
        <v>1742</v>
      </c>
      <c r="D457" s="167" t="s">
        <v>1322</v>
      </c>
      <c r="E457" s="167" t="s">
        <v>1323</v>
      </c>
      <c r="F457" s="167" t="s">
        <v>11663</v>
      </c>
      <c r="G457" s="167" t="s">
        <v>11657</v>
      </c>
      <c r="H457" s="167" t="s">
        <v>5</v>
      </c>
      <c r="I457" s="167" t="s">
        <v>13036</v>
      </c>
      <c r="J457" s="167" t="s">
        <v>13143</v>
      </c>
      <c r="K457" s="167">
        <v>27712556</v>
      </c>
      <c r="L457" s="167">
        <v>27712556</v>
      </c>
    </row>
    <row r="458" spans="1:12" x14ac:dyDescent="0.2">
      <c r="A458" s="167" t="s">
        <v>1645</v>
      </c>
      <c r="B458" s="167" t="s">
        <v>1644</v>
      </c>
      <c r="D458" s="167" t="s">
        <v>1324</v>
      </c>
      <c r="E458" s="167" t="s">
        <v>1325</v>
      </c>
      <c r="F458" s="167" t="s">
        <v>13144</v>
      </c>
      <c r="G458" s="167" t="s">
        <v>11657</v>
      </c>
      <c r="H458" s="167" t="s">
        <v>5</v>
      </c>
      <c r="I458" s="167" t="s">
        <v>13036</v>
      </c>
      <c r="J458" s="167" t="s">
        <v>11424</v>
      </c>
      <c r="K458" s="167">
        <v>27710364</v>
      </c>
      <c r="L458" s="167">
        <v>27715223</v>
      </c>
    </row>
    <row r="459" spans="1:12" x14ac:dyDescent="0.2">
      <c r="A459" s="167" t="s">
        <v>8788</v>
      </c>
      <c r="B459" s="167" t="s">
        <v>4376</v>
      </c>
      <c r="D459" s="167" t="s">
        <v>7568</v>
      </c>
      <c r="E459" s="167" t="s">
        <v>1326</v>
      </c>
      <c r="F459" s="167" t="s">
        <v>1327</v>
      </c>
      <c r="G459" s="167" t="s">
        <v>11657</v>
      </c>
      <c r="H459" s="167" t="s">
        <v>7</v>
      </c>
      <c r="I459" s="167" t="s">
        <v>13036</v>
      </c>
      <c r="J459" s="167" t="s">
        <v>11808</v>
      </c>
      <c r="K459" s="167">
        <v>27382161</v>
      </c>
      <c r="L459" s="167">
        <v>0</v>
      </c>
    </row>
    <row r="460" spans="1:12" x14ac:dyDescent="0.2">
      <c r="A460" s="167" t="s">
        <v>8789</v>
      </c>
      <c r="B460" s="167" t="s">
        <v>1749</v>
      </c>
      <c r="D460" s="167" t="s">
        <v>6942</v>
      </c>
      <c r="E460" s="167" t="s">
        <v>1329</v>
      </c>
      <c r="F460" s="167" t="s">
        <v>12663</v>
      </c>
      <c r="G460" s="167" t="s">
        <v>11657</v>
      </c>
      <c r="H460" s="167" t="s">
        <v>7</v>
      </c>
      <c r="I460" s="167" t="s">
        <v>13036</v>
      </c>
      <c r="J460" s="167" t="s">
        <v>1061</v>
      </c>
      <c r="K460" s="167">
        <v>27720197</v>
      </c>
      <c r="L460" s="167">
        <v>27720197</v>
      </c>
    </row>
    <row r="461" spans="1:12" x14ac:dyDescent="0.2">
      <c r="A461" s="167" t="s">
        <v>8790</v>
      </c>
      <c r="B461" s="167" t="s">
        <v>1140</v>
      </c>
      <c r="D461" s="167" t="s">
        <v>1331</v>
      </c>
      <c r="E461" s="167" t="s">
        <v>1332</v>
      </c>
      <c r="F461" s="167" t="s">
        <v>426</v>
      </c>
      <c r="G461" s="167" t="s">
        <v>11657</v>
      </c>
      <c r="H461" s="167" t="s">
        <v>7</v>
      </c>
      <c r="I461" s="167" t="s">
        <v>13036</v>
      </c>
      <c r="J461" s="167" t="s">
        <v>6659</v>
      </c>
      <c r="K461" s="167">
        <v>27382001</v>
      </c>
      <c r="L461" s="167">
        <v>27382089</v>
      </c>
    </row>
    <row r="462" spans="1:12" x14ac:dyDescent="0.2">
      <c r="A462" s="167" t="s">
        <v>1731</v>
      </c>
      <c r="B462" s="167" t="s">
        <v>1730</v>
      </c>
      <c r="D462" s="167" t="s">
        <v>854</v>
      </c>
      <c r="E462" s="167" t="s">
        <v>1336</v>
      </c>
      <c r="F462" s="167" t="s">
        <v>1337</v>
      </c>
      <c r="G462" s="167" t="s">
        <v>11657</v>
      </c>
      <c r="H462" s="167" t="s">
        <v>7</v>
      </c>
      <c r="I462" s="167" t="s">
        <v>13036</v>
      </c>
      <c r="J462" s="167" t="s">
        <v>11814</v>
      </c>
      <c r="K462" s="167">
        <v>27705669</v>
      </c>
      <c r="L462" s="167">
        <v>0</v>
      </c>
    </row>
    <row r="463" spans="1:12" x14ac:dyDescent="0.2">
      <c r="A463" s="167" t="s">
        <v>8791</v>
      </c>
      <c r="B463" s="167" t="s">
        <v>1819</v>
      </c>
      <c r="D463" s="167" t="s">
        <v>984</v>
      </c>
      <c r="E463" s="167" t="s">
        <v>1340</v>
      </c>
      <c r="F463" s="167" t="s">
        <v>1341</v>
      </c>
      <c r="G463" s="167" t="s">
        <v>11657</v>
      </c>
      <c r="H463" s="167" t="s">
        <v>7</v>
      </c>
      <c r="I463" s="167" t="s">
        <v>13036</v>
      </c>
      <c r="J463" s="167" t="s">
        <v>12669</v>
      </c>
      <c r="K463" s="167">
        <v>27382249</v>
      </c>
      <c r="L463" s="167">
        <v>27382249</v>
      </c>
    </row>
    <row r="464" spans="1:12" x14ac:dyDescent="0.2">
      <c r="A464" s="167" t="s">
        <v>1296</v>
      </c>
      <c r="B464" s="167" t="s">
        <v>1295</v>
      </c>
      <c r="D464" s="167" t="s">
        <v>1343</v>
      </c>
      <c r="E464" s="167" t="s">
        <v>1344</v>
      </c>
      <c r="F464" s="167" t="s">
        <v>1345</v>
      </c>
      <c r="G464" s="167" t="s">
        <v>11657</v>
      </c>
      <c r="H464" s="167" t="s">
        <v>7</v>
      </c>
      <c r="I464" s="167" t="s">
        <v>13036</v>
      </c>
      <c r="J464" s="167" t="s">
        <v>7610</v>
      </c>
      <c r="K464" s="167">
        <v>27425391</v>
      </c>
      <c r="L464" s="167">
        <v>27425391</v>
      </c>
    </row>
    <row r="465" spans="1:12" x14ac:dyDescent="0.2">
      <c r="A465" s="167" t="s">
        <v>8792</v>
      </c>
      <c r="B465" s="167" t="s">
        <v>1832</v>
      </c>
      <c r="D465" s="167" t="s">
        <v>1348</v>
      </c>
      <c r="E465" s="167" t="s">
        <v>1349</v>
      </c>
      <c r="F465" s="167" t="s">
        <v>1350</v>
      </c>
      <c r="G465" s="167" t="s">
        <v>11657</v>
      </c>
      <c r="H465" s="167" t="s">
        <v>7</v>
      </c>
      <c r="I465" s="167" t="s">
        <v>13036</v>
      </c>
      <c r="J465" s="167" t="s">
        <v>6390</v>
      </c>
      <c r="K465" s="167">
        <v>27711246</v>
      </c>
      <c r="L465" s="167">
        <v>27711246</v>
      </c>
    </row>
    <row r="466" spans="1:12" x14ac:dyDescent="0.2">
      <c r="A466" s="167" t="s">
        <v>1379</v>
      </c>
      <c r="B466" s="167" t="s">
        <v>1378</v>
      </c>
      <c r="D466" s="167" t="s">
        <v>7824</v>
      </c>
      <c r="E466" s="167" t="s">
        <v>8764</v>
      </c>
      <c r="F466" s="167" t="s">
        <v>10362</v>
      </c>
      <c r="G466" s="167" t="s">
        <v>11657</v>
      </c>
      <c r="H466" s="167" t="s">
        <v>7</v>
      </c>
      <c r="I466" s="167" t="s">
        <v>13036</v>
      </c>
      <c r="J466" s="167" t="s">
        <v>10363</v>
      </c>
      <c r="K466" s="167">
        <v>27425281</v>
      </c>
      <c r="L466" s="167">
        <v>27425281</v>
      </c>
    </row>
    <row r="467" spans="1:12" x14ac:dyDescent="0.2">
      <c r="A467" s="167" t="s">
        <v>1384</v>
      </c>
      <c r="B467" s="167" t="s">
        <v>1383</v>
      </c>
      <c r="D467" s="167" t="s">
        <v>1352</v>
      </c>
      <c r="E467" s="167" t="s">
        <v>1353</v>
      </c>
      <c r="F467" s="167" t="s">
        <v>1354</v>
      </c>
      <c r="G467" s="167" t="s">
        <v>11657</v>
      </c>
      <c r="H467" s="167" t="s">
        <v>7</v>
      </c>
      <c r="I467" s="167" t="s">
        <v>13036</v>
      </c>
      <c r="J467" s="167" t="s">
        <v>10366</v>
      </c>
      <c r="K467" s="167">
        <v>27705678</v>
      </c>
      <c r="L467" s="167">
        <v>0</v>
      </c>
    </row>
    <row r="468" spans="1:12" x14ac:dyDescent="0.2">
      <c r="A468" s="167" t="s">
        <v>1387</v>
      </c>
      <c r="B468" s="167" t="s">
        <v>1386</v>
      </c>
      <c r="D468" s="167" t="s">
        <v>1356</v>
      </c>
      <c r="E468" s="167" t="s">
        <v>1357</v>
      </c>
      <c r="F468" s="167" t="s">
        <v>1358</v>
      </c>
      <c r="G468" s="167" t="s">
        <v>11657</v>
      </c>
      <c r="H468" s="167" t="s">
        <v>7</v>
      </c>
      <c r="I468" s="167" t="s">
        <v>13036</v>
      </c>
      <c r="J468" s="167" t="s">
        <v>12662</v>
      </c>
      <c r="K468" s="167">
        <v>27425380</v>
      </c>
      <c r="L468" s="167">
        <v>0</v>
      </c>
    </row>
    <row r="469" spans="1:12" x14ac:dyDescent="0.2">
      <c r="A469" s="167" t="s">
        <v>8793</v>
      </c>
      <c r="B469" s="167" t="s">
        <v>1643</v>
      </c>
      <c r="D469" s="167" t="s">
        <v>1361</v>
      </c>
      <c r="E469" s="167" t="s">
        <v>8785</v>
      </c>
      <c r="F469" s="167" t="s">
        <v>13145</v>
      </c>
      <c r="G469" s="167" t="s">
        <v>11657</v>
      </c>
      <c r="H469" s="167" t="s">
        <v>7</v>
      </c>
      <c r="I469" s="167" t="s">
        <v>13036</v>
      </c>
      <c r="J469" s="167" t="s">
        <v>10380</v>
      </c>
      <c r="K469" s="167">
        <v>27425122</v>
      </c>
      <c r="L469" s="167">
        <v>0</v>
      </c>
    </row>
    <row r="470" spans="1:12" x14ac:dyDescent="0.2">
      <c r="A470" s="167" t="s">
        <v>8794</v>
      </c>
      <c r="B470" s="167" t="s">
        <v>728</v>
      </c>
      <c r="D470" s="167" t="s">
        <v>1362</v>
      </c>
      <c r="E470" s="167" t="s">
        <v>8826</v>
      </c>
      <c r="F470" s="167" t="s">
        <v>1363</v>
      </c>
      <c r="G470" s="167" t="s">
        <v>11657</v>
      </c>
      <c r="H470" s="167" t="s">
        <v>7</v>
      </c>
      <c r="I470" s="167" t="s">
        <v>13036</v>
      </c>
      <c r="J470" s="167" t="s">
        <v>13146</v>
      </c>
      <c r="K470" s="167">
        <v>27721624</v>
      </c>
      <c r="L470" s="167">
        <v>0</v>
      </c>
    </row>
    <row r="471" spans="1:12" x14ac:dyDescent="0.2">
      <c r="A471" s="167" t="s">
        <v>1143</v>
      </c>
      <c r="B471" s="167" t="s">
        <v>1142</v>
      </c>
      <c r="D471" s="167" t="s">
        <v>1365</v>
      </c>
      <c r="E471" s="167" t="s">
        <v>6860</v>
      </c>
      <c r="F471" s="167" t="s">
        <v>607</v>
      </c>
      <c r="G471" s="167" t="s">
        <v>11657</v>
      </c>
      <c r="H471" s="167" t="s">
        <v>7</v>
      </c>
      <c r="I471" s="167" t="s">
        <v>13036</v>
      </c>
      <c r="J471" s="167" t="s">
        <v>8010</v>
      </c>
      <c r="K471" s="167">
        <v>27381607</v>
      </c>
      <c r="L471" s="167">
        <v>0</v>
      </c>
    </row>
    <row r="472" spans="1:12" x14ac:dyDescent="0.2">
      <c r="A472" s="167" t="s">
        <v>1254</v>
      </c>
      <c r="B472" s="167" t="s">
        <v>1253</v>
      </c>
      <c r="D472" s="167" t="s">
        <v>1367</v>
      </c>
      <c r="E472" s="167" t="s">
        <v>8847</v>
      </c>
      <c r="F472" s="167" t="s">
        <v>410</v>
      </c>
      <c r="G472" s="167" t="s">
        <v>11657</v>
      </c>
      <c r="H472" s="167" t="s">
        <v>7</v>
      </c>
      <c r="I472" s="167" t="s">
        <v>13036</v>
      </c>
      <c r="J472" s="167" t="s">
        <v>11817</v>
      </c>
      <c r="K472" s="167">
        <v>72019665</v>
      </c>
      <c r="L472" s="167">
        <v>0</v>
      </c>
    </row>
    <row r="473" spans="1:12" x14ac:dyDescent="0.2">
      <c r="A473" s="167" t="s">
        <v>8795</v>
      </c>
      <c r="B473" s="167" t="s">
        <v>1823</v>
      </c>
      <c r="D473" s="167" t="s">
        <v>1369</v>
      </c>
      <c r="E473" s="167" t="s">
        <v>1370</v>
      </c>
      <c r="F473" s="167" t="s">
        <v>1371</v>
      </c>
      <c r="G473" s="167" t="s">
        <v>11657</v>
      </c>
      <c r="H473" s="167" t="s">
        <v>13</v>
      </c>
      <c r="I473" s="167" t="s">
        <v>13036</v>
      </c>
      <c r="J473" s="167" t="s">
        <v>12294</v>
      </c>
      <c r="K473" s="167">
        <v>71219436</v>
      </c>
      <c r="L473" s="167">
        <v>0</v>
      </c>
    </row>
    <row r="474" spans="1:12" x14ac:dyDescent="0.2">
      <c r="A474" s="167" t="s">
        <v>1721</v>
      </c>
      <c r="B474" s="167" t="s">
        <v>1720</v>
      </c>
      <c r="D474" s="167" t="s">
        <v>280</v>
      </c>
      <c r="E474" s="167" t="s">
        <v>1374</v>
      </c>
      <c r="F474" s="167" t="s">
        <v>177</v>
      </c>
      <c r="G474" s="167" t="s">
        <v>11657</v>
      </c>
      <c r="H474" s="167" t="s">
        <v>9</v>
      </c>
      <c r="I474" s="167" t="s">
        <v>13036</v>
      </c>
      <c r="J474" s="167" t="s">
        <v>11815</v>
      </c>
      <c r="K474" s="167">
        <v>22018912</v>
      </c>
      <c r="L474" s="167">
        <v>0</v>
      </c>
    </row>
    <row r="475" spans="1:12" x14ac:dyDescent="0.2">
      <c r="A475" s="167" t="s">
        <v>1571</v>
      </c>
      <c r="B475" s="167" t="s">
        <v>705</v>
      </c>
      <c r="D475" s="167" t="s">
        <v>1378</v>
      </c>
      <c r="E475" s="167" t="s">
        <v>1379</v>
      </c>
      <c r="F475" s="167" t="s">
        <v>355</v>
      </c>
      <c r="G475" s="167" t="s">
        <v>11657</v>
      </c>
      <c r="H475" s="167" t="s">
        <v>13</v>
      </c>
      <c r="I475" s="167" t="s">
        <v>13036</v>
      </c>
      <c r="J475" s="167" t="s">
        <v>10422</v>
      </c>
      <c r="K475" s="167">
        <v>71219442</v>
      </c>
      <c r="L475" s="167">
        <v>0</v>
      </c>
    </row>
    <row r="476" spans="1:12" x14ac:dyDescent="0.2">
      <c r="A476" s="167" t="s">
        <v>1784</v>
      </c>
      <c r="B476" s="167" t="s">
        <v>1377</v>
      </c>
      <c r="D476" s="167" t="s">
        <v>1383</v>
      </c>
      <c r="E476" s="167" t="s">
        <v>1384</v>
      </c>
      <c r="F476" s="167" t="s">
        <v>11664</v>
      </c>
      <c r="G476" s="167" t="s">
        <v>11657</v>
      </c>
      <c r="H476" s="167" t="s">
        <v>9</v>
      </c>
      <c r="I476" s="167" t="s">
        <v>13036</v>
      </c>
      <c r="J476" s="167" t="s">
        <v>8012</v>
      </c>
      <c r="K476" s="167">
        <v>27382190</v>
      </c>
      <c r="L476" s="167">
        <v>0</v>
      </c>
    </row>
    <row r="477" spans="1:12" x14ac:dyDescent="0.2">
      <c r="A477" s="167" t="s">
        <v>6759</v>
      </c>
      <c r="B477" s="167" t="s">
        <v>1168</v>
      </c>
      <c r="D477" s="167" t="s">
        <v>1386</v>
      </c>
      <c r="E477" s="167" t="s">
        <v>1387</v>
      </c>
      <c r="F477" s="167" t="s">
        <v>7033</v>
      </c>
      <c r="G477" s="167" t="s">
        <v>11657</v>
      </c>
      <c r="H477" s="167" t="s">
        <v>9</v>
      </c>
      <c r="I477" s="167" t="s">
        <v>13036</v>
      </c>
      <c r="J477" s="167" t="s">
        <v>11427</v>
      </c>
      <c r="K477" s="167">
        <v>71216832</v>
      </c>
      <c r="L477" s="167">
        <v>0</v>
      </c>
    </row>
    <row r="478" spans="1:12" x14ac:dyDescent="0.2">
      <c r="A478" s="167" t="s">
        <v>7941</v>
      </c>
      <c r="B478" s="167" t="s">
        <v>1148</v>
      </c>
      <c r="D478" s="167" t="s">
        <v>7569</v>
      </c>
      <c r="E478" s="167" t="s">
        <v>1391</v>
      </c>
      <c r="F478" s="167" t="s">
        <v>307</v>
      </c>
      <c r="G478" s="167" t="s">
        <v>11657</v>
      </c>
      <c r="H478" s="167" t="s">
        <v>9</v>
      </c>
      <c r="I478" s="167" t="s">
        <v>13036</v>
      </c>
      <c r="J478" s="167" t="s">
        <v>1402</v>
      </c>
      <c r="K478" s="167">
        <v>27311412</v>
      </c>
      <c r="L478" s="167">
        <v>27311412</v>
      </c>
    </row>
    <row r="479" spans="1:12" x14ac:dyDescent="0.2">
      <c r="A479" s="167" t="s">
        <v>1391</v>
      </c>
      <c r="B479" s="167" t="s">
        <v>7569</v>
      </c>
      <c r="D479" s="167" t="s">
        <v>6577</v>
      </c>
      <c r="E479" s="167" t="s">
        <v>1394</v>
      </c>
      <c r="F479" s="167" t="s">
        <v>1395</v>
      </c>
      <c r="G479" s="167" t="s">
        <v>11657</v>
      </c>
      <c r="H479" s="167" t="s">
        <v>13</v>
      </c>
      <c r="I479" s="167" t="s">
        <v>13036</v>
      </c>
      <c r="J479" s="167" t="s">
        <v>12312</v>
      </c>
      <c r="K479" s="167">
        <v>27311892</v>
      </c>
      <c r="L479" s="167">
        <v>0</v>
      </c>
    </row>
    <row r="480" spans="1:12" x14ac:dyDescent="0.2">
      <c r="A480" s="167" t="s">
        <v>6119</v>
      </c>
      <c r="B480" s="167" t="s">
        <v>7165</v>
      </c>
      <c r="D480" s="167" t="s">
        <v>6578</v>
      </c>
      <c r="E480" s="167" t="s">
        <v>1398</v>
      </c>
      <c r="F480" s="167" t="s">
        <v>34</v>
      </c>
      <c r="G480" s="167" t="s">
        <v>11657</v>
      </c>
      <c r="H480" s="167" t="s">
        <v>9</v>
      </c>
      <c r="I480" s="167" t="s">
        <v>13036</v>
      </c>
      <c r="J480" s="167" t="s">
        <v>8009</v>
      </c>
      <c r="K480" s="167">
        <v>27311182</v>
      </c>
      <c r="L480" s="167">
        <v>27311183</v>
      </c>
    </row>
    <row r="481" spans="1:12" x14ac:dyDescent="0.2">
      <c r="A481" s="167" t="s">
        <v>1444</v>
      </c>
      <c r="B481" s="167" t="s">
        <v>841</v>
      </c>
      <c r="D481" s="167" t="s">
        <v>6579</v>
      </c>
      <c r="E481" s="167" t="s">
        <v>1400</v>
      </c>
      <c r="F481" s="167" t="s">
        <v>205</v>
      </c>
      <c r="G481" s="167" t="s">
        <v>11657</v>
      </c>
      <c r="H481" s="167" t="s">
        <v>13</v>
      </c>
      <c r="I481" s="167" t="s">
        <v>13036</v>
      </c>
      <c r="J481" s="167" t="s">
        <v>12295</v>
      </c>
      <c r="K481" s="167">
        <v>27311078</v>
      </c>
      <c r="L481" s="167">
        <v>27311078</v>
      </c>
    </row>
    <row r="482" spans="1:12" x14ac:dyDescent="0.2">
      <c r="A482" s="167" t="s">
        <v>8796</v>
      </c>
      <c r="B482" s="167" t="s">
        <v>1204</v>
      </c>
      <c r="D482" s="167" t="s">
        <v>1405</v>
      </c>
      <c r="E482" s="167" t="s">
        <v>1406</v>
      </c>
      <c r="F482" s="167" t="s">
        <v>1407</v>
      </c>
      <c r="G482" s="167" t="s">
        <v>11657</v>
      </c>
      <c r="H482" s="167" t="s">
        <v>13</v>
      </c>
      <c r="I482" s="167" t="s">
        <v>13036</v>
      </c>
      <c r="J482" s="167" t="s">
        <v>12665</v>
      </c>
      <c r="K482" s="167">
        <v>71219411</v>
      </c>
      <c r="L482" s="167">
        <v>0</v>
      </c>
    </row>
    <row r="483" spans="1:12" x14ac:dyDescent="0.2">
      <c r="A483" s="167" t="s">
        <v>8797</v>
      </c>
      <c r="B483" s="167" t="s">
        <v>9873</v>
      </c>
      <c r="D483" s="167" t="s">
        <v>1411</v>
      </c>
      <c r="E483" s="167" t="s">
        <v>1412</v>
      </c>
      <c r="F483" s="167" t="s">
        <v>1413</v>
      </c>
      <c r="G483" s="167" t="s">
        <v>11657</v>
      </c>
      <c r="H483" s="167" t="s">
        <v>9</v>
      </c>
      <c r="I483" s="167" t="s">
        <v>13036</v>
      </c>
      <c r="J483" s="167" t="s">
        <v>8589</v>
      </c>
      <c r="K483" s="167">
        <v>27381574</v>
      </c>
      <c r="L483" s="167">
        <v>0</v>
      </c>
    </row>
    <row r="484" spans="1:12" x14ac:dyDescent="0.2">
      <c r="A484" s="167" t="s">
        <v>1591</v>
      </c>
      <c r="B484" s="167" t="s">
        <v>1590</v>
      </c>
      <c r="D484" s="167" t="s">
        <v>6580</v>
      </c>
      <c r="E484" s="167" t="s">
        <v>1415</v>
      </c>
      <c r="F484" s="167" t="s">
        <v>557</v>
      </c>
      <c r="G484" s="167" t="s">
        <v>11657</v>
      </c>
      <c r="H484" s="167" t="s">
        <v>13</v>
      </c>
      <c r="I484" s="167" t="s">
        <v>13036</v>
      </c>
      <c r="J484" s="167" t="s">
        <v>11818</v>
      </c>
      <c r="K484" s="167">
        <v>88177037</v>
      </c>
      <c r="L484" s="167">
        <v>0</v>
      </c>
    </row>
    <row r="485" spans="1:12" x14ac:dyDescent="0.2">
      <c r="A485" s="167" t="s">
        <v>1300</v>
      </c>
      <c r="B485" s="167" t="s">
        <v>1299</v>
      </c>
      <c r="D485" s="167" t="s">
        <v>1417</v>
      </c>
      <c r="E485" s="167" t="s">
        <v>1418</v>
      </c>
      <c r="F485" s="167" t="s">
        <v>134</v>
      </c>
      <c r="G485" s="167" t="s">
        <v>11657</v>
      </c>
      <c r="H485" s="167" t="s">
        <v>13</v>
      </c>
      <c r="I485" s="167" t="s">
        <v>13036</v>
      </c>
      <c r="J485" s="167" t="s">
        <v>1419</v>
      </c>
      <c r="K485" s="167">
        <v>27311994</v>
      </c>
      <c r="L485" s="167">
        <v>27311994</v>
      </c>
    </row>
    <row r="486" spans="1:12" x14ac:dyDescent="0.2">
      <c r="A486" s="167" t="s">
        <v>8798</v>
      </c>
      <c r="B486" s="167" t="s">
        <v>9874</v>
      </c>
      <c r="D486" s="167" t="s">
        <v>1421</v>
      </c>
      <c r="E486" s="167" t="s">
        <v>1422</v>
      </c>
      <c r="F486" s="167" t="s">
        <v>463</v>
      </c>
      <c r="G486" s="167" t="s">
        <v>11657</v>
      </c>
      <c r="H486" s="167" t="s">
        <v>9</v>
      </c>
      <c r="I486" s="167" t="s">
        <v>13036</v>
      </c>
      <c r="J486" s="167" t="s">
        <v>13147</v>
      </c>
      <c r="K486" s="167">
        <v>71219530</v>
      </c>
      <c r="L486" s="167">
        <v>0</v>
      </c>
    </row>
    <row r="487" spans="1:12" x14ac:dyDescent="0.2">
      <c r="A487" s="167" t="s">
        <v>1649</v>
      </c>
      <c r="B487" s="167" t="s">
        <v>1648</v>
      </c>
      <c r="D487" s="167" t="s">
        <v>244</v>
      </c>
      <c r="E487" s="167" t="s">
        <v>1424</v>
      </c>
      <c r="F487" s="167" t="s">
        <v>564</v>
      </c>
      <c r="G487" s="167" t="s">
        <v>11657</v>
      </c>
      <c r="H487" s="167" t="s">
        <v>9</v>
      </c>
      <c r="I487" s="167" t="s">
        <v>13036</v>
      </c>
      <c r="J487" s="167" t="s">
        <v>1425</v>
      </c>
      <c r="K487" s="167">
        <v>71216818</v>
      </c>
      <c r="L487" s="167">
        <v>0</v>
      </c>
    </row>
    <row r="488" spans="1:12" x14ac:dyDescent="0.2">
      <c r="A488" s="167" t="s">
        <v>1786</v>
      </c>
      <c r="B488" s="167" t="s">
        <v>1382</v>
      </c>
      <c r="D488" s="167" t="s">
        <v>563</v>
      </c>
      <c r="E488" s="167" t="s">
        <v>1427</v>
      </c>
      <c r="F488" s="167" t="s">
        <v>1428</v>
      </c>
      <c r="G488" s="167" t="s">
        <v>11657</v>
      </c>
      <c r="H488" s="167" t="s">
        <v>9</v>
      </c>
      <c r="I488" s="167" t="s">
        <v>13036</v>
      </c>
      <c r="J488" s="167" t="s">
        <v>11819</v>
      </c>
      <c r="K488" s="167">
        <v>27311909</v>
      </c>
      <c r="L488" s="167">
        <v>27311909</v>
      </c>
    </row>
    <row r="489" spans="1:12" x14ac:dyDescent="0.2">
      <c r="A489" s="167" t="s">
        <v>1264</v>
      </c>
      <c r="B489" s="167" t="s">
        <v>1263</v>
      </c>
      <c r="D489" s="167" t="s">
        <v>600</v>
      </c>
      <c r="E489" s="167" t="s">
        <v>1431</v>
      </c>
      <c r="F489" s="167" t="s">
        <v>1432</v>
      </c>
      <c r="G489" s="167" t="s">
        <v>11657</v>
      </c>
      <c r="H489" s="167" t="s">
        <v>9</v>
      </c>
      <c r="I489" s="167" t="s">
        <v>13036</v>
      </c>
      <c r="J489" s="167" t="s">
        <v>10430</v>
      </c>
      <c r="K489" s="167">
        <v>84088279</v>
      </c>
      <c r="L489" s="167">
        <v>0</v>
      </c>
    </row>
    <row r="490" spans="1:12" x14ac:dyDescent="0.2">
      <c r="A490" s="167" t="s">
        <v>1477</v>
      </c>
      <c r="B490" s="167" t="s">
        <v>7145</v>
      </c>
      <c r="D490" s="167" t="s">
        <v>1434</v>
      </c>
      <c r="E490" s="167" t="s">
        <v>1435</v>
      </c>
      <c r="F490" s="167" t="s">
        <v>286</v>
      </c>
      <c r="G490" s="167" t="s">
        <v>11657</v>
      </c>
      <c r="H490" s="167" t="s">
        <v>13</v>
      </c>
      <c r="I490" s="167" t="s">
        <v>13036</v>
      </c>
      <c r="J490" s="167" t="s">
        <v>12664</v>
      </c>
      <c r="K490" s="167">
        <v>71219398</v>
      </c>
      <c r="L490" s="167">
        <v>27713064</v>
      </c>
    </row>
    <row r="491" spans="1:12" x14ac:dyDescent="0.2">
      <c r="A491" s="167" t="s">
        <v>1671</v>
      </c>
      <c r="B491" s="167" t="s">
        <v>1670</v>
      </c>
      <c r="D491" s="167" t="s">
        <v>905</v>
      </c>
      <c r="E491" s="167" t="s">
        <v>1437</v>
      </c>
      <c r="F491" s="167" t="s">
        <v>376</v>
      </c>
      <c r="G491" s="167" t="s">
        <v>11657</v>
      </c>
      <c r="H491" s="167" t="s">
        <v>13</v>
      </c>
      <c r="I491" s="167" t="s">
        <v>13036</v>
      </c>
      <c r="J491" s="167" t="s">
        <v>13148</v>
      </c>
      <c r="K491" s="167">
        <v>71219464</v>
      </c>
      <c r="L491" s="167">
        <v>0</v>
      </c>
    </row>
    <row r="492" spans="1:12" x14ac:dyDescent="0.2">
      <c r="A492" s="167" t="s">
        <v>7943</v>
      </c>
      <c r="B492" s="167" t="s">
        <v>1624</v>
      </c>
      <c r="D492" s="167" t="s">
        <v>1439</v>
      </c>
      <c r="E492" s="167" t="s">
        <v>1440</v>
      </c>
      <c r="F492" s="167" t="s">
        <v>590</v>
      </c>
      <c r="G492" s="167" t="s">
        <v>11657</v>
      </c>
      <c r="H492" s="167" t="s">
        <v>13</v>
      </c>
      <c r="I492" s="167" t="s">
        <v>13036</v>
      </c>
      <c r="J492" s="167" t="s">
        <v>1328</v>
      </c>
      <c r="K492" s="167">
        <v>27311529</v>
      </c>
      <c r="L492" s="167">
        <v>27311529</v>
      </c>
    </row>
    <row r="493" spans="1:12" x14ac:dyDescent="0.2">
      <c r="A493" s="167" t="s">
        <v>8799</v>
      </c>
      <c r="B493" s="167" t="s">
        <v>1834</v>
      </c>
      <c r="D493" s="167" t="s">
        <v>867</v>
      </c>
      <c r="E493" s="167" t="s">
        <v>1442</v>
      </c>
      <c r="F493" s="167" t="s">
        <v>61</v>
      </c>
      <c r="G493" s="167" t="s">
        <v>11657</v>
      </c>
      <c r="H493" s="167" t="s">
        <v>13</v>
      </c>
      <c r="I493" s="167" t="s">
        <v>13036</v>
      </c>
      <c r="J493" s="167" t="s">
        <v>13149</v>
      </c>
      <c r="K493" s="167">
        <v>22005383</v>
      </c>
      <c r="L493" s="167">
        <v>0</v>
      </c>
    </row>
    <row r="494" spans="1:12" x14ac:dyDescent="0.2">
      <c r="A494" s="167" t="s">
        <v>8800</v>
      </c>
      <c r="B494" s="167" t="s">
        <v>4949</v>
      </c>
      <c r="D494" s="167" t="s">
        <v>841</v>
      </c>
      <c r="E494" s="167" t="s">
        <v>1444</v>
      </c>
      <c r="F494" s="167" t="s">
        <v>1445</v>
      </c>
      <c r="G494" s="167" t="s">
        <v>11657</v>
      </c>
      <c r="H494" s="167" t="s">
        <v>9</v>
      </c>
      <c r="I494" s="167" t="s">
        <v>13036</v>
      </c>
      <c r="J494" s="167" t="s">
        <v>10429</v>
      </c>
      <c r="K494" s="167">
        <v>44016516</v>
      </c>
      <c r="L494" s="167">
        <v>0</v>
      </c>
    </row>
    <row r="495" spans="1:12" x14ac:dyDescent="0.2">
      <c r="A495" s="167" t="s">
        <v>8801</v>
      </c>
      <c r="B495" s="167" t="s">
        <v>1790</v>
      </c>
      <c r="D495" s="167" t="s">
        <v>845</v>
      </c>
      <c r="E495" s="167" t="s">
        <v>1447</v>
      </c>
      <c r="F495" s="167" t="s">
        <v>661</v>
      </c>
      <c r="G495" s="167" t="s">
        <v>11657</v>
      </c>
      <c r="H495" s="167" t="s">
        <v>13</v>
      </c>
      <c r="I495" s="167" t="s">
        <v>13036</v>
      </c>
      <c r="J495" s="167" t="s">
        <v>7611</v>
      </c>
      <c r="K495" s="167">
        <v>44039971</v>
      </c>
      <c r="L495" s="167">
        <v>0</v>
      </c>
    </row>
    <row r="496" spans="1:12" x14ac:dyDescent="0.2">
      <c r="A496" s="167" t="s">
        <v>8802</v>
      </c>
      <c r="B496" s="167" t="s">
        <v>1651</v>
      </c>
      <c r="D496" s="167" t="s">
        <v>6581</v>
      </c>
      <c r="E496" s="167" t="s">
        <v>1449</v>
      </c>
      <c r="F496" s="167" t="s">
        <v>497</v>
      </c>
      <c r="G496" s="167" t="s">
        <v>11657</v>
      </c>
      <c r="H496" s="167" t="s">
        <v>9</v>
      </c>
      <c r="I496" s="167" t="s">
        <v>13036</v>
      </c>
      <c r="J496" s="167" t="s">
        <v>13150</v>
      </c>
      <c r="K496" s="167">
        <v>85092657</v>
      </c>
      <c r="L496" s="167">
        <v>0</v>
      </c>
    </row>
    <row r="497" spans="1:12" x14ac:dyDescent="0.2">
      <c r="A497" s="167" t="s">
        <v>7942</v>
      </c>
      <c r="B497" s="167" t="s">
        <v>7827</v>
      </c>
      <c r="D497" s="167" t="s">
        <v>7483</v>
      </c>
      <c r="E497" s="167" t="s">
        <v>7482</v>
      </c>
      <c r="F497" s="167" t="s">
        <v>1452</v>
      </c>
      <c r="G497" s="167" t="s">
        <v>11657</v>
      </c>
      <c r="H497" s="167" t="s">
        <v>13</v>
      </c>
      <c r="I497" s="167" t="s">
        <v>13036</v>
      </c>
      <c r="J497" s="167" t="s">
        <v>7612</v>
      </c>
      <c r="K497" s="167">
        <v>22005089</v>
      </c>
      <c r="L497" s="167">
        <v>0</v>
      </c>
    </row>
    <row r="498" spans="1:12" x14ac:dyDescent="0.2">
      <c r="A498" s="167" t="s">
        <v>1826</v>
      </c>
      <c r="B498" s="167" t="s">
        <v>1825</v>
      </c>
      <c r="D498" s="167" t="s">
        <v>6582</v>
      </c>
      <c r="E498" s="167" t="s">
        <v>1454</v>
      </c>
      <c r="F498" s="167" t="s">
        <v>1455</v>
      </c>
      <c r="G498" s="167" t="s">
        <v>11657</v>
      </c>
      <c r="H498" s="167" t="s">
        <v>9</v>
      </c>
      <c r="I498" s="167" t="s">
        <v>13036</v>
      </c>
      <c r="J498" s="167" t="s">
        <v>13151</v>
      </c>
      <c r="K498" s="167">
        <v>27704822</v>
      </c>
      <c r="L498" s="167">
        <v>0</v>
      </c>
    </row>
    <row r="499" spans="1:12" x14ac:dyDescent="0.2">
      <c r="A499" s="167" t="s">
        <v>1305</v>
      </c>
      <c r="B499" s="167" t="s">
        <v>1304</v>
      </c>
      <c r="D499" s="167" t="s">
        <v>7826</v>
      </c>
      <c r="E499" s="167" t="s">
        <v>8861</v>
      </c>
      <c r="F499" s="167" t="s">
        <v>645</v>
      </c>
      <c r="G499" s="167" t="s">
        <v>11657</v>
      </c>
      <c r="H499" s="167" t="s">
        <v>9</v>
      </c>
      <c r="I499" s="167" t="s">
        <v>13036</v>
      </c>
      <c r="J499" s="167" t="s">
        <v>10418</v>
      </c>
      <c r="K499" s="167">
        <v>71216831</v>
      </c>
      <c r="L499" s="167">
        <v>0</v>
      </c>
    </row>
    <row r="500" spans="1:12" x14ac:dyDescent="0.2">
      <c r="A500" s="167" t="s">
        <v>1060</v>
      </c>
      <c r="B500" s="167" t="s">
        <v>1059</v>
      </c>
      <c r="D500" s="167" t="s">
        <v>1458</v>
      </c>
      <c r="E500" s="167" t="s">
        <v>1459</v>
      </c>
      <c r="F500" s="167" t="s">
        <v>1460</v>
      </c>
      <c r="G500" s="167" t="s">
        <v>11657</v>
      </c>
      <c r="H500" s="167" t="s">
        <v>13</v>
      </c>
      <c r="I500" s="167" t="s">
        <v>13036</v>
      </c>
      <c r="J500" s="167" t="s">
        <v>13152</v>
      </c>
      <c r="K500" s="167">
        <v>44047017</v>
      </c>
      <c r="L500" s="167">
        <v>0</v>
      </c>
    </row>
    <row r="501" spans="1:12" x14ac:dyDescent="0.2">
      <c r="A501" s="167" t="s">
        <v>1635</v>
      </c>
      <c r="B501" s="167" t="s">
        <v>1634</v>
      </c>
      <c r="D501" s="167" t="s">
        <v>333</v>
      </c>
      <c r="E501" s="167" t="s">
        <v>1462</v>
      </c>
      <c r="F501" s="167" t="s">
        <v>261</v>
      </c>
      <c r="G501" s="167" t="s">
        <v>11657</v>
      </c>
      <c r="H501" s="167" t="s">
        <v>13</v>
      </c>
      <c r="I501" s="167" t="s">
        <v>13036</v>
      </c>
      <c r="J501" s="167" t="s">
        <v>11801</v>
      </c>
      <c r="K501" s="167">
        <v>71219457</v>
      </c>
      <c r="L501" s="167">
        <v>0</v>
      </c>
    </row>
    <row r="502" spans="1:12" x14ac:dyDescent="0.2">
      <c r="A502" s="167" t="s">
        <v>8803</v>
      </c>
      <c r="B502" s="167" t="s">
        <v>1260</v>
      </c>
      <c r="D502" s="167" t="s">
        <v>1464</v>
      </c>
      <c r="E502" s="167" t="s">
        <v>8352</v>
      </c>
      <c r="F502" s="167" t="s">
        <v>1465</v>
      </c>
      <c r="G502" s="167" t="s">
        <v>11657</v>
      </c>
      <c r="H502" s="167" t="s">
        <v>13</v>
      </c>
      <c r="I502" s="167" t="s">
        <v>13036</v>
      </c>
      <c r="J502" s="167" t="s">
        <v>8538</v>
      </c>
      <c r="K502" s="167">
        <v>71219434</v>
      </c>
      <c r="L502" s="167">
        <v>0</v>
      </c>
    </row>
    <row r="503" spans="1:12" x14ac:dyDescent="0.2">
      <c r="A503" s="167" t="s">
        <v>1170</v>
      </c>
      <c r="B503" s="167" t="s">
        <v>7029</v>
      </c>
      <c r="D503" s="167" t="s">
        <v>1467</v>
      </c>
      <c r="E503" s="167" t="s">
        <v>8749</v>
      </c>
      <c r="F503" s="167" t="s">
        <v>63</v>
      </c>
      <c r="G503" s="167" t="s">
        <v>11657</v>
      </c>
      <c r="H503" s="167" t="s">
        <v>10</v>
      </c>
      <c r="I503" s="167" t="s">
        <v>13036</v>
      </c>
      <c r="J503" s="167" t="s">
        <v>12095</v>
      </c>
      <c r="K503" s="167">
        <v>71216841</v>
      </c>
      <c r="L503" s="167">
        <v>0</v>
      </c>
    </row>
    <row r="504" spans="1:12" x14ac:dyDescent="0.2">
      <c r="A504" s="167" t="s">
        <v>1173</v>
      </c>
      <c r="B504" s="167" t="s">
        <v>7030</v>
      </c>
      <c r="D504" s="167" t="s">
        <v>1393</v>
      </c>
      <c r="E504" s="167" t="s">
        <v>8766</v>
      </c>
      <c r="F504" s="167" t="s">
        <v>12297</v>
      </c>
      <c r="G504" s="167" t="s">
        <v>11657</v>
      </c>
      <c r="H504" s="167" t="s">
        <v>10</v>
      </c>
      <c r="I504" s="167" t="s">
        <v>13036</v>
      </c>
      <c r="J504" s="167" t="s">
        <v>12298</v>
      </c>
      <c r="K504" s="167">
        <v>44047016</v>
      </c>
      <c r="L504" s="167">
        <v>0</v>
      </c>
    </row>
    <row r="505" spans="1:12" x14ac:dyDescent="0.2">
      <c r="A505" s="167" t="s">
        <v>1099</v>
      </c>
      <c r="B505" s="167" t="s">
        <v>1098</v>
      </c>
      <c r="D505" s="167" t="s">
        <v>7138</v>
      </c>
      <c r="E505" s="167" t="s">
        <v>1470</v>
      </c>
      <c r="F505" s="167" t="s">
        <v>3209</v>
      </c>
      <c r="G505" s="167" t="s">
        <v>11657</v>
      </c>
      <c r="H505" s="167" t="s">
        <v>10</v>
      </c>
      <c r="I505" s="167" t="s">
        <v>13036</v>
      </c>
      <c r="J505" s="167" t="s">
        <v>1479</v>
      </c>
      <c r="K505" s="167">
        <v>27360315</v>
      </c>
      <c r="L505" s="167">
        <v>27360315</v>
      </c>
    </row>
    <row r="506" spans="1:12" x14ac:dyDescent="0.2">
      <c r="A506" s="167" t="s">
        <v>8804</v>
      </c>
      <c r="B506" s="167" t="s">
        <v>1196</v>
      </c>
      <c r="D506" s="167" t="s">
        <v>1472</v>
      </c>
      <c r="E506" s="167" t="s">
        <v>1473</v>
      </c>
      <c r="F506" s="167" t="s">
        <v>206</v>
      </c>
      <c r="G506" s="167" t="s">
        <v>11657</v>
      </c>
      <c r="H506" s="167" t="s">
        <v>10</v>
      </c>
      <c r="I506" s="167" t="s">
        <v>13036</v>
      </c>
      <c r="J506" s="167" t="s">
        <v>8013</v>
      </c>
      <c r="K506" s="167">
        <v>27371112</v>
      </c>
      <c r="L506" s="167">
        <v>27371112</v>
      </c>
    </row>
    <row r="507" spans="1:12" x14ac:dyDescent="0.2">
      <c r="A507" s="167" t="s">
        <v>8805</v>
      </c>
      <c r="B507" s="167" t="s">
        <v>1267</v>
      </c>
      <c r="D507" s="167" t="s">
        <v>7145</v>
      </c>
      <c r="E507" s="167" t="s">
        <v>1477</v>
      </c>
      <c r="F507" s="167" t="s">
        <v>1478</v>
      </c>
      <c r="G507" s="167" t="s">
        <v>11657</v>
      </c>
      <c r="H507" s="167" t="s">
        <v>10</v>
      </c>
      <c r="I507" s="167" t="s">
        <v>13036</v>
      </c>
      <c r="J507" s="167" t="s">
        <v>11472</v>
      </c>
      <c r="K507" s="167">
        <v>71216869</v>
      </c>
      <c r="L507" s="167">
        <v>0</v>
      </c>
    </row>
    <row r="508" spans="1:12" x14ac:dyDescent="0.2">
      <c r="A508" s="167" t="s">
        <v>1394</v>
      </c>
      <c r="B508" s="167" t="s">
        <v>6577</v>
      </c>
      <c r="D508" s="167" t="s">
        <v>9875</v>
      </c>
      <c r="E508" s="167" t="s">
        <v>8809</v>
      </c>
      <c r="F508" s="167" t="s">
        <v>10394</v>
      </c>
      <c r="G508" s="167" t="s">
        <v>11657</v>
      </c>
      <c r="H508" s="167" t="s">
        <v>10</v>
      </c>
      <c r="I508" s="167" t="s">
        <v>13036</v>
      </c>
      <c r="J508" s="167" t="s">
        <v>12666</v>
      </c>
      <c r="K508" s="167">
        <v>71219391</v>
      </c>
      <c r="L508" s="167">
        <v>0</v>
      </c>
    </row>
    <row r="509" spans="1:12" x14ac:dyDescent="0.2">
      <c r="A509" s="167" t="s">
        <v>8806</v>
      </c>
      <c r="B509" s="167" t="s">
        <v>1261</v>
      </c>
      <c r="D509" s="167" t="s">
        <v>6583</v>
      </c>
      <c r="E509" s="167" t="s">
        <v>1481</v>
      </c>
      <c r="F509" s="167" t="s">
        <v>1482</v>
      </c>
      <c r="G509" s="167" t="s">
        <v>11657</v>
      </c>
      <c r="H509" s="167" t="s">
        <v>10</v>
      </c>
      <c r="I509" s="167" t="s">
        <v>13036</v>
      </c>
      <c r="J509" s="167" t="s">
        <v>11428</v>
      </c>
      <c r="K509" s="167">
        <v>27371333</v>
      </c>
      <c r="L509" s="167">
        <v>0</v>
      </c>
    </row>
    <row r="510" spans="1:12" x14ac:dyDescent="0.2">
      <c r="A510" s="167" t="s">
        <v>8807</v>
      </c>
      <c r="B510" s="167" t="s">
        <v>1511</v>
      </c>
      <c r="D510" s="167" t="s">
        <v>6584</v>
      </c>
      <c r="E510" s="167" t="s">
        <v>1485</v>
      </c>
      <c r="F510" s="167" t="s">
        <v>1486</v>
      </c>
      <c r="G510" s="167" t="s">
        <v>11657</v>
      </c>
      <c r="H510" s="167" t="s">
        <v>10</v>
      </c>
      <c r="I510" s="167" t="s">
        <v>13036</v>
      </c>
      <c r="J510" s="167" t="s">
        <v>8014</v>
      </c>
      <c r="K510" s="167">
        <v>27370165</v>
      </c>
      <c r="L510" s="167">
        <v>27370165</v>
      </c>
    </row>
    <row r="511" spans="1:12" x14ac:dyDescent="0.2">
      <c r="A511" s="167" t="s">
        <v>1310</v>
      </c>
      <c r="B511" s="167" t="s">
        <v>1309</v>
      </c>
      <c r="D511" s="167" t="s">
        <v>6585</v>
      </c>
      <c r="E511" s="167" t="s">
        <v>1489</v>
      </c>
      <c r="F511" s="167" t="s">
        <v>699</v>
      </c>
      <c r="G511" s="167" t="s">
        <v>11657</v>
      </c>
      <c r="H511" s="167" t="s">
        <v>10</v>
      </c>
      <c r="I511" s="167" t="s">
        <v>13036</v>
      </c>
      <c r="J511" s="167" t="s">
        <v>1490</v>
      </c>
      <c r="K511" s="167">
        <v>27371086</v>
      </c>
      <c r="L511" s="167">
        <v>27371086</v>
      </c>
    </row>
    <row r="512" spans="1:12" x14ac:dyDescent="0.2">
      <c r="A512" s="167" t="s">
        <v>8292</v>
      </c>
      <c r="B512" s="167" t="s">
        <v>1806</v>
      </c>
      <c r="D512" s="167" t="s">
        <v>1491</v>
      </c>
      <c r="E512" s="167" t="s">
        <v>1492</v>
      </c>
      <c r="F512" s="167" t="s">
        <v>1493</v>
      </c>
      <c r="G512" s="167" t="s">
        <v>11657</v>
      </c>
      <c r="H512" s="167" t="s">
        <v>10</v>
      </c>
      <c r="I512" s="167" t="s">
        <v>13036</v>
      </c>
      <c r="J512" s="167" t="s">
        <v>8565</v>
      </c>
      <c r="K512" s="167">
        <v>27371214</v>
      </c>
      <c r="L512" s="167">
        <v>0</v>
      </c>
    </row>
    <row r="513" spans="1:12" x14ac:dyDescent="0.2">
      <c r="A513" s="167" t="s">
        <v>1315</v>
      </c>
      <c r="B513" s="167" t="s">
        <v>1314</v>
      </c>
      <c r="D513" s="167" t="s">
        <v>1496</v>
      </c>
      <c r="E513" s="167" t="s">
        <v>8748</v>
      </c>
      <c r="F513" s="167" t="s">
        <v>10344</v>
      </c>
      <c r="G513" s="167" t="s">
        <v>11657</v>
      </c>
      <c r="H513" s="167" t="s">
        <v>10</v>
      </c>
      <c r="I513" s="167" t="s">
        <v>13036</v>
      </c>
      <c r="J513" s="167" t="s">
        <v>12667</v>
      </c>
      <c r="K513" s="167">
        <v>84209253</v>
      </c>
      <c r="L513" s="167">
        <v>0</v>
      </c>
    </row>
    <row r="514" spans="1:12" x14ac:dyDescent="0.2">
      <c r="A514" s="167" t="s">
        <v>1398</v>
      </c>
      <c r="B514" s="167" t="s">
        <v>6578</v>
      </c>
      <c r="D514" s="167" t="s">
        <v>1497</v>
      </c>
      <c r="E514" s="167" t="s">
        <v>1498</v>
      </c>
      <c r="F514" s="167" t="s">
        <v>1499</v>
      </c>
      <c r="G514" s="167" t="s">
        <v>11657</v>
      </c>
      <c r="H514" s="167" t="s">
        <v>10</v>
      </c>
      <c r="I514" s="167" t="s">
        <v>13036</v>
      </c>
      <c r="J514" s="167" t="s">
        <v>8498</v>
      </c>
      <c r="K514" s="167">
        <v>71216879</v>
      </c>
      <c r="L514" s="167">
        <v>0</v>
      </c>
    </row>
    <row r="515" spans="1:12" x14ac:dyDescent="0.2">
      <c r="A515" s="167" t="s">
        <v>8808</v>
      </c>
      <c r="B515" s="167" t="s">
        <v>1597</v>
      </c>
      <c r="D515" s="167" t="s">
        <v>1501</v>
      </c>
      <c r="E515" s="167" t="s">
        <v>1502</v>
      </c>
      <c r="F515" s="167" t="s">
        <v>188</v>
      </c>
      <c r="G515" s="167" t="s">
        <v>11657</v>
      </c>
      <c r="H515" s="167" t="s">
        <v>10</v>
      </c>
      <c r="I515" s="167" t="s">
        <v>13036</v>
      </c>
      <c r="J515" s="167" t="s">
        <v>10378</v>
      </c>
      <c r="K515" s="167">
        <v>27370313</v>
      </c>
      <c r="L515" s="167">
        <v>27370313</v>
      </c>
    </row>
    <row r="516" spans="1:12" x14ac:dyDescent="0.2">
      <c r="A516" s="167" t="s">
        <v>1220</v>
      </c>
      <c r="B516" s="167" t="s">
        <v>245</v>
      </c>
      <c r="D516" s="167" t="s">
        <v>1505</v>
      </c>
      <c r="E516" s="167" t="s">
        <v>8777</v>
      </c>
      <c r="F516" s="167" t="s">
        <v>1506</v>
      </c>
      <c r="G516" s="167" t="s">
        <v>11657</v>
      </c>
      <c r="H516" s="167" t="s">
        <v>10</v>
      </c>
      <c r="I516" s="167" t="s">
        <v>13036</v>
      </c>
      <c r="J516" s="167" t="s">
        <v>12659</v>
      </c>
      <c r="K516" s="167">
        <v>87271665</v>
      </c>
      <c r="L516" s="167">
        <v>0</v>
      </c>
    </row>
    <row r="517" spans="1:12" x14ac:dyDescent="0.2">
      <c r="A517" s="167" t="s">
        <v>1594</v>
      </c>
      <c r="B517" s="167" t="s">
        <v>1593</v>
      </c>
      <c r="D517" s="167" t="s">
        <v>1507</v>
      </c>
      <c r="E517" s="167" t="s">
        <v>1508</v>
      </c>
      <c r="F517" s="167" t="s">
        <v>981</v>
      </c>
      <c r="G517" s="167" t="s">
        <v>11657</v>
      </c>
      <c r="H517" s="167" t="s">
        <v>10</v>
      </c>
      <c r="I517" s="167" t="s">
        <v>13036</v>
      </c>
      <c r="J517" s="167" t="s">
        <v>1509</v>
      </c>
      <c r="K517" s="167">
        <v>27370104</v>
      </c>
      <c r="L517" s="167">
        <v>27370104</v>
      </c>
    </row>
    <row r="518" spans="1:12" x14ac:dyDescent="0.2">
      <c r="A518" s="167" t="s">
        <v>1336</v>
      </c>
      <c r="B518" s="167" t="s">
        <v>854</v>
      </c>
      <c r="D518" s="167" t="s">
        <v>1512</v>
      </c>
      <c r="E518" s="167" t="s">
        <v>8857</v>
      </c>
      <c r="F518" s="167" t="s">
        <v>10428</v>
      </c>
      <c r="G518" s="167" t="s">
        <v>11657</v>
      </c>
      <c r="H518" s="167" t="s">
        <v>10</v>
      </c>
      <c r="I518" s="167" t="s">
        <v>13036</v>
      </c>
      <c r="J518" s="167" t="s">
        <v>11425</v>
      </c>
      <c r="K518" s="167">
        <v>44039974</v>
      </c>
      <c r="L518" s="167">
        <v>0</v>
      </c>
    </row>
    <row r="519" spans="1:12" x14ac:dyDescent="0.2">
      <c r="A519" s="167" t="s">
        <v>1319</v>
      </c>
      <c r="B519" s="167" t="s">
        <v>1318</v>
      </c>
      <c r="D519" s="167" t="s">
        <v>1513</v>
      </c>
      <c r="E519" s="167" t="s">
        <v>1514</v>
      </c>
      <c r="F519" s="167" t="s">
        <v>1515</v>
      </c>
      <c r="G519" s="167" t="s">
        <v>11657</v>
      </c>
      <c r="H519" s="167" t="s">
        <v>10</v>
      </c>
      <c r="I519" s="167" t="s">
        <v>13036</v>
      </c>
      <c r="J519" s="167" t="s">
        <v>11821</v>
      </c>
      <c r="K519" s="167">
        <v>27371122</v>
      </c>
      <c r="L519" s="167">
        <v>27371122</v>
      </c>
    </row>
    <row r="520" spans="1:12" x14ac:dyDescent="0.2">
      <c r="A520" s="167" t="s">
        <v>8809</v>
      </c>
      <c r="B520" s="167" t="s">
        <v>9875</v>
      </c>
      <c r="D520" s="167" t="s">
        <v>1518</v>
      </c>
      <c r="E520" s="167" t="s">
        <v>8844</v>
      </c>
      <c r="F520" s="167" t="s">
        <v>10420</v>
      </c>
      <c r="G520" s="167" t="s">
        <v>11657</v>
      </c>
      <c r="H520" s="167" t="s">
        <v>10</v>
      </c>
      <c r="I520" s="167" t="s">
        <v>13036</v>
      </c>
      <c r="J520" s="167" t="s">
        <v>11822</v>
      </c>
      <c r="K520" s="167">
        <v>44047010</v>
      </c>
      <c r="L520" s="167">
        <v>0</v>
      </c>
    </row>
    <row r="521" spans="1:12" x14ac:dyDescent="0.2">
      <c r="A521" s="167" t="s">
        <v>1154</v>
      </c>
      <c r="B521" s="167" t="s">
        <v>1153</v>
      </c>
      <c r="D521" s="167" t="s">
        <v>6586</v>
      </c>
      <c r="E521" s="167" t="s">
        <v>1519</v>
      </c>
      <c r="F521" s="167" t="s">
        <v>8015</v>
      </c>
      <c r="G521" s="167" t="s">
        <v>11657</v>
      </c>
      <c r="H521" s="167" t="s">
        <v>10</v>
      </c>
      <c r="I521" s="167" t="s">
        <v>13036</v>
      </c>
      <c r="J521" s="167" t="s">
        <v>1520</v>
      </c>
      <c r="K521" s="167">
        <v>27370182</v>
      </c>
      <c r="L521" s="167">
        <v>27370025</v>
      </c>
    </row>
    <row r="522" spans="1:12" x14ac:dyDescent="0.2">
      <c r="A522" s="167" t="s">
        <v>8810</v>
      </c>
      <c r="B522" s="167" t="s">
        <v>1535</v>
      </c>
      <c r="D522" s="167" t="s">
        <v>7393</v>
      </c>
      <c r="E522" s="167" t="s">
        <v>1521</v>
      </c>
      <c r="F522" s="167" t="s">
        <v>1522</v>
      </c>
      <c r="G522" s="167" t="s">
        <v>11657</v>
      </c>
      <c r="H522" s="167" t="s">
        <v>10</v>
      </c>
      <c r="I522" s="167" t="s">
        <v>13036</v>
      </c>
      <c r="J522" s="167" t="s">
        <v>13153</v>
      </c>
      <c r="K522" s="167">
        <v>71219358</v>
      </c>
      <c r="L522" s="167">
        <v>0</v>
      </c>
    </row>
    <row r="523" spans="1:12" x14ac:dyDescent="0.2">
      <c r="A523" s="167" t="s">
        <v>1400</v>
      </c>
      <c r="B523" s="167" t="s">
        <v>6579</v>
      </c>
      <c r="D523" s="167" t="s">
        <v>9882</v>
      </c>
      <c r="E523" s="167" t="s">
        <v>8859</v>
      </c>
      <c r="F523" s="167" t="s">
        <v>848</v>
      </c>
      <c r="G523" s="167" t="s">
        <v>11657</v>
      </c>
      <c r="H523" s="167" t="s">
        <v>10</v>
      </c>
      <c r="I523" s="167" t="s">
        <v>13036</v>
      </c>
      <c r="J523" s="167" t="s">
        <v>12668</v>
      </c>
      <c r="K523" s="167">
        <v>44047009</v>
      </c>
      <c r="L523" s="167">
        <v>0</v>
      </c>
    </row>
    <row r="524" spans="1:12" x14ac:dyDescent="0.2">
      <c r="A524" s="167" t="s">
        <v>8811</v>
      </c>
      <c r="B524" s="167" t="s">
        <v>1172</v>
      </c>
      <c r="D524" s="167" t="s">
        <v>1525</v>
      </c>
      <c r="E524" s="167" t="s">
        <v>8884</v>
      </c>
      <c r="F524" s="167" t="s">
        <v>1526</v>
      </c>
      <c r="G524" s="167" t="s">
        <v>11657</v>
      </c>
      <c r="H524" s="167" t="s">
        <v>10</v>
      </c>
      <c r="I524" s="167" t="s">
        <v>13036</v>
      </c>
      <c r="J524" s="167" t="s">
        <v>10452</v>
      </c>
      <c r="K524" s="167">
        <v>71216855</v>
      </c>
      <c r="L524" s="167">
        <v>0</v>
      </c>
    </row>
    <row r="525" spans="1:12" x14ac:dyDescent="0.2">
      <c r="A525" s="167" t="s">
        <v>1447</v>
      </c>
      <c r="B525" s="167" t="s">
        <v>845</v>
      </c>
      <c r="D525" s="167" t="s">
        <v>1527</v>
      </c>
      <c r="E525" s="167" t="s">
        <v>8887</v>
      </c>
      <c r="F525" s="167" t="s">
        <v>1528</v>
      </c>
      <c r="G525" s="167" t="s">
        <v>11657</v>
      </c>
      <c r="H525" s="167" t="s">
        <v>10</v>
      </c>
      <c r="I525" s="167" t="s">
        <v>13036</v>
      </c>
      <c r="J525" s="167" t="s">
        <v>13154</v>
      </c>
      <c r="K525" s="167">
        <v>0</v>
      </c>
      <c r="L525" s="167">
        <v>0</v>
      </c>
    </row>
    <row r="526" spans="1:12" x14ac:dyDescent="0.2">
      <c r="A526" s="167" t="s">
        <v>1406</v>
      </c>
      <c r="B526" s="167" t="s">
        <v>1405</v>
      </c>
      <c r="D526" s="167" t="s">
        <v>1529</v>
      </c>
      <c r="E526" s="167" t="s">
        <v>1530</v>
      </c>
      <c r="F526" s="167" t="s">
        <v>1531</v>
      </c>
      <c r="G526" s="167" t="s">
        <v>11657</v>
      </c>
      <c r="H526" s="167" t="s">
        <v>12</v>
      </c>
      <c r="I526" s="167" t="s">
        <v>13036</v>
      </c>
      <c r="J526" s="167" t="s">
        <v>11824</v>
      </c>
      <c r="K526" s="167">
        <v>27360305</v>
      </c>
      <c r="L526" s="167">
        <v>0</v>
      </c>
    </row>
    <row r="527" spans="1:12" x14ac:dyDescent="0.2">
      <c r="A527" s="167" t="s">
        <v>1521</v>
      </c>
      <c r="B527" s="167" t="s">
        <v>7393</v>
      </c>
      <c r="D527" s="167" t="s">
        <v>1535</v>
      </c>
      <c r="E527" s="167" t="s">
        <v>8810</v>
      </c>
      <c r="F527" s="167" t="s">
        <v>433</v>
      </c>
      <c r="G527" s="167" t="s">
        <v>11657</v>
      </c>
      <c r="H527" s="167" t="s">
        <v>12</v>
      </c>
      <c r="I527" s="167" t="s">
        <v>13036</v>
      </c>
      <c r="J527" s="167" t="s">
        <v>13155</v>
      </c>
      <c r="K527" s="167">
        <v>71219489</v>
      </c>
      <c r="L527" s="167">
        <v>0</v>
      </c>
    </row>
    <row r="528" spans="1:12" x14ac:dyDescent="0.2">
      <c r="A528" s="167" t="s">
        <v>1181</v>
      </c>
      <c r="B528" s="167" t="s">
        <v>6574</v>
      </c>
      <c r="D528" s="167" t="s">
        <v>1536</v>
      </c>
      <c r="E528" s="167" t="s">
        <v>1537</v>
      </c>
      <c r="F528" s="167" t="s">
        <v>5363</v>
      </c>
      <c r="G528" s="167" t="s">
        <v>11657</v>
      </c>
      <c r="H528" s="167" t="s">
        <v>12</v>
      </c>
      <c r="I528" s="167" t="s">
        <v>13036</v>
      </c>
      <c r="J528" s="167" t="s">
        <v>12670</v>
      </c>
      <c r="K528" s="167">
        <v>89084282</v>
      </c>
      <c r="L528" s="167">
        <v>0</v>
      </c>
    </row>
    <row r="529" spans="1:12" x14ac:dyDescent="0.2">
      <c r="A529" s="167" t="s">
        <v>1198</v>
      </c>
      <c r="B529" s="167" t="s">
        <v>6575</v>
      </c>
      <c r="D529" s="167" t="s">
        <v>1540</v>
      </c>
      <c r="E529" s="167" t="s">
        <v>8813</v>
      </c>
      <c r="F529" s="167" t="s">
        <v>2735</v>
      </c>
      <c r="G529" s="167" t="s">
        <v>11657</v>
      </c>
      <c r="H529" s="167" t="s">
        <v>12</v>
      </c>
      <c r="I529" s="167" t="s">
        <v>13036</v>
      </c>
      <c r="J529" s="167" t="s">
        <v>10353</v>
      </c>
      <c r="K529" s="167">
        <v>44047001</v>
      </c>
      <c r="L529" s="167">
        <v>0</v>
      </c>
    </row>
    <row r="530" spans="1:12" x14ac:dyDescent="0.2">
      <c r="A530" s="167" t="s">
        <v>1449</v>
      </c>
      <c r="B530" s="167" t="s">
        <v>6581</v>
      </c>
      <c r="D530" s="167" t="s">
        <v>1541</v>
      </c>
      <c r="E530" s="167" t="s">
        <v>1542</v>
      </c>
      <c r="F530" s="167" t="s">
        <v>1543</v>
      </c>
      <c r="G530" s="167" t="s">
        <v>11657</v>
      </c>
      <c r="H530" s="167" t="s">
        <v>12</v>
      </c>
      <c r="I530" s="167" t="s">
        <v>13036</v>
      </c>
      <c r="J530" s="167" t="s">
        <v>12299</v>
      </c>
      <c r="K530" s="167">
        <v>27360126</v>
      </c>
      <c r="L530" s="167">
        <v>27360126</v>
      </c>
    </row>
    <row r="531" spans="1:12" x14ac:dyDescent="0.2">
      <c r="A531" s="167" t="s">
        <v>1542</v>
      </c>
      <c r="B531" s="167" t="s">
        <v>1541</v>
      </c>
      <c r="D531" s="167" t="s">
        <v>1545</v>
      </c>
      <c r="E531" s="167" t="s">
        <v>8827</v>
      </c>
      <c r="F531" s="167" t="s">
        <v>2947</v>
      </c>
      <c r="G531" s="167" t="s">
        <v>11657</v>
      </c>
      <c r="H531" s="167" t="s">
        <v>12</v>
      </c>
      <c r="I531" s="167" t="s">
        <v>13036</v>
      </c>
      <c r="J531" s="167" t="s">
        <v>10407</v>
      </c>
      <c r="K531" s="167">
        <v>44047002</v>
      </c>
      <c r="L531" s="167">
        <v>0</v>
      </c>
    </row>
    <row r="532" spans="1:12" x14ac:dyDescent="0.2">
      <c r="A532" s="167" t="s">
        <v>8348</v>
      </c>
      <c r="B532" s="167" t="s">
        <v>1830</v>
      </c>
      <c r="D532" s="167" t="s">
        <v>1547</v>
      </c>
      <c r="E532" s="167" t="s">
        <v>1548</v>
      </c>
      <c r="F532" s="167" t="s">
        <v>837</v>
      </c>
      <c r="G532" s="167" t="s">
        <v>11657</v>
      </c>
      <c r="H532" s="167" t="s">
        <v>12</v>
      </c>
      <c r="I532" s="167" t="s">
        <v>13036</v>
      </c>
      <c r="J532" s="167" t="s">
        <v>11426</v>
      </c>
      <c r="K532" s="167">
        <v>27725140</v>
      </c>
      <c r="L532" s="167">
        <v>27725140</v>
      </c>
    </row>
    <row r="533" spans="1:12" x14ac:dyDescent="0.2">
      <c r="A533" s="167" t="s">
        <v>8812</v>
      </c>
      <c r="B533" s="167" t="s">
        <v>777</v>
      </c>
      <c r="D533" s="167" t="s">
        <v>1551</v>
      </c>
      <c r="E533" s="167" t="s">
        <v>8838</v>
      </c>
      <c r="F533" s="167" t="s">
        <v>896</v>
      </c>
      <c r="G533" s="167" t="s">
        <v>11657</v>
      </c>
      <c r="H533" s="167" t="s">
        <v>12</v>
      </c>
      <c r="I533" s="167" t="s">
        <v>13036</v>
      </c>
      <c r="J533" s="167" t="s">
        <v>13156</v>
      </c>
      <c r="K533" s="167">
        <v>44047008</v>
      </c>
      <c r="L533" s="167">
        <v>0</v>
      </c>
    </row>
    <row r="534" spans="1:12" x14ac:dyDescent="0.2">
      <c r="A534" s="167" t="s">
        <v>8813</v>
      </c>
      <c r="B534" s="167" t="s">
        <v>1540</v>
      </c>
      <c r="D534" s="167" t="s">
        <v>1552</v>
      </c>
      <c r="E534" s="167" t="s">
        <v>1553</v>
      </c>
      <c r="F534" s="167" t="s">
        <v>11665</v>
      </c>
      <c r="G534" s="167" t="s">
        <v>11657</v>
      </c>
      <c r="H534" s="167" t="s">
        <v>12</v>
      </c>
      <c r="I534" s="167" t="s">
        <v>13036</v>
      </c>
      <c r="J534" s="167" t="s">
        <v>8016</v>
      </c>
      <c r="K534" s="167">
        <v>44062498</v>
      </c>
      <c r="L534" s="167">
        <v>0</v>
      </c>
    </row>
    <row r="535" spans="1:12" x14ac:dyDescent="0.2">
      <c r="A535" s="167" t="s">
        <v>1765</v>
      </c>
      <c r="B535" s="167" t="s">
        <v>1195</v>
      </c>
      <c r="D535" s="167" t="s">
        <v>1556</v>
      </c>
      <c r="E535" s="167" t="s">
        <v>8839</v>
      </c>
      <c r="F535" s="167" t="s">
        <v>10417</v>
      </c>
      <c r="G535" s="167" t="s">
        <v>11657</v>
      </c>
      <c r="H535" s="167" t="s">
        <v>12</v>
      </c>
      <c r="I535" s="167" t="s">
        <v>13036</v>
      </c>
      <c r="J535" s="167" t="s">
        <v>12303</v>
      </c>
      <c r="K535" s="167">
        <v>71219456</v>
      </c>
      <c r="L535" s="167">
        <v>0</v>
      </c>
    </row>
    <row r="536" spans="1:12" x14ac:dyDescent="0.2">
      <c r="A536" s="167" t="s">
        <v>1221</v>
      </c>
      <c r="B536" s="167" t="s">
        <v>243</v>
      </c>
      <c r="D536" s="167" t="s">
        <v>1557</v>
      </c>
      <c r="E536" s="167" t="s">
        <v>1558</v>
      </c>
      <c r="F536" s="167" t="s">
        <v>1559</v>
      </c>
      <c r="G536" s="167" t="s">
        <v>11657</v>
      </c>
      <c r="H536" s="167" t="s">
        <v>12</v>
      </c>
      <c r="I536" s="167" t="s">
        <v>13036</v>
      </c>
      <c r="J536" s="167" t="s">
        <v>1560</v>
      </c>
      <c r="K536" s="167">
        <v>27360324</v>
      </c>
      <c r="L536" s="167">
        <v>27360324</v>
      </c>
    </row>
    <row r="537" spans="1:12" x14ac:dyDescent="0.2">
      <c r="A537" s="167" t="s">
        <v>8814</v>
      </c>
      <c r="B537" s="167" t="s">
        <v>1750</v>
      </c>
      <c r="D537" s="167" t="s">
        <v>1562</v>
      </c>
      <c r="E537" s="167" t="s">
        <v>8843</v>
      </c>
      <c r="F537" s="167" t="s">
        <v>460</v>
      </c>
      <c r="G537" s="167" t="s">
        <v>11657</v>
      </c>
      <c r="H537" s="167" t="s">
        <v>12</v>
      </c>
      <c r="I537" s="167" t="s">
        <v>13036</v>
      </c>
      <c r="J537" s="167" t="s">
        <v>12271</v>
      </c>
      <c r="K537" s="167">
        <v>44039972</v>
      </c>
      <c r="L537" s="167">
        <v>0</v>
      </c>
    </row>
    <row r="538" spans="1:12" x14ac:dyDescent="0.2">
      <c r="A538" s="167" t="s">
        <v>8815</v>
      </c>
      <c r="B538" s="167" t="s">
        <v>1674</v>
      </c>
      <c r="D538" s="167" t="s">
        <v>6589</v>
      </c>
      <c r="E538" s="167" t="s">
        <v>8783</v>
      </c>
      <c r="F538" s="167" t="s">
        <v>1563</v>
      </c>
      <c r="G538" s="167" t="s">
        <v>11657</v>
      </c>
      <c r="H538" s="167" t="s">
        <v>12</v>
      </c>
      <c r="I538" s="167" t="s">
        <v>13036</v>
      </c>
      <c r="J538" s="167" t="s">
        <v>11825</v>
      </c>
      <c r="K538" s="167">
        <v>44039975</v>
      </c>
      <c r="L538" s="167">
        <v>0</v>
      </c>
    </row>
    <row r="539" spans="1:12" x14ac:dyDescent="0.2">
      <c r="A539" s="167" t="s">
        <v>8816</v>
      </c>
      <c r="B539" s="167" t="s">
        <v>897</v>
      </c>
      <c r="D539" s="167" t="s">
        <v>8574</v>
      </c>
      <c r="E539" s="167" t="s">
        <v>8351</v>
      </c>
      <c r="F539" s="167" t="s">
        <v>1132</v>
      </c>
      <c r="G539" s="167" t="s">
        <v>11657</v>
      </c>
      <c r="H539" s="167" t="s">
        <v>12</v>
      </c>
      <c r="I539" s="167" t="s">
        <v>13036</v>
      </c>
      <c r="J539" s="167" t="s">
        <v>11598</v>
      </c>
      <c r="K539" s="167">
        <v>27360095</v>
      </c>
      <c r="L539" s="167">
        <v>0</v>
      </c>
    </row>
    <row r="540" spans="1:12" x14ac:dyDescent="0.2">
      <c r="A540" s="167" t="s">
        <v>8817</v>
      </c>
      <c r="B540" s="167" t="s">
        <v>1488</v>
      </c>
      <c r="D540" s="167" t="s">
        <v>7827</v>
      </c>
      <c r="E540" s="167" t="s">
        <v>7942</v>
      </c>
      <c r="F540" s="167" t="s">
        <v>540</v>
      </c>
      <c r="G540" s="167" t="s">
        <v>11657</v>
      </c>
      <c r="H540" s="167" t="s">
        <v>12</v>
      </c>
      <c r="I540" s="167" t="s">
        <v>13036</v>
      </c>
      <c r="J540" s="167" t="s">
        <v>12300</v>
      </c>
      <c r="K540" s="167">
        <v>71219455</v>
      </c>
      <c r="L540" s="167">
        <v>0</v>
      </c>
    </row>
    <row r="541" spans="1:12" x14ac:dyDescent="0.2">
      <c r="A541" s="167" t="s">
        <v>1159</v>
      </c>
      <c r="B541" s="167" t="s">
        <v>1158</v>
      </c>
      <c r="D541" s="167" t="s">
        <v>9881</v>
      </c>
      <c r="E541" s="167" t="s">
        <v>8856</v>
      </c>
      <c r="F541" s="167" t="s">
        <v>1564</v>
      </c>
      <c r="G541" s="167" t="s">
        <v>11657</v>
      </c>
      <c r="H541" s="167" t="s">
        <v>12</v>
      </c>
      <c r="I541" s="167" t="s">
        <v>13036</v>
      </c>
      <c r="J541" s="167" t="s">
        <v>10427</v>
      </c>
      <c r="K541" s="167">
        <v>44047000</v>
      </c>
      <c r="L541" s="167">
        <v>0</v>
      </c>
    </row>
    <row r="542" spans="1:12" x14ac:dyDescent="0.2">
      <c r="A542" s="167" t="s">
        <v>1325</v>
      </c>
      <c r="B542" s="167" t="s">
        <v>1324</v>
      </c>
      <c r="D542" s="167" t="s">
        <v>884</v>
      </c>
      <c r="E542" s="167" t="s">
        <v>1565</v>
      </c>
      <c r="F542" s="167" t="s">
        <v>211</v>
      </c>
      <c r="G542" s="167" t="s">
        <v>11657</v>
      </c>
      <c r="H542" s="167" t="s">
        <v>12</v>
      </c>
      <c r="I542" s="167" t="s">
        <v>13036</v>
      </c>
      <c r="J542" s="167" t="s">
        <v>12301</v>
      </c>
      <c r="K542" s="167">
        <v>27717962</v>
      </c>
      <c r="L542" s="167">
        <v>27717962</v>
      </c>
    </row>
    <row r="543" spans="1:12" x14ac:dyDescent="0.2">
      <c r="A543" s="167" t="s">
        <v>8818</v>
      </c>
      <c r="B543" s="167" t="s">
        <v>1281</v>
      </c>
      <c r="D543" s="167" t="s">
        <v>689</v>
      </c>
      <c r="E543" s="167" t="s">
        <v>8870</v>
      </c>
      <c r="F543" s="167" t="s">
        <v>1567</v>
      </c>
      <c r="G543" s="167" t="s">
        <v>11657</v>
      </c>
      <c r="H543" s="167" t="s">
        <v>12</v>
      </c>
      <c r="I543" s="167" t="s">
        <v>13036</v>
      </c>
      <c r="J543" s="167" t="s">
        <v>10438</v>
      </c>
      <c r="K543" s="167">
        <v>71219514</v>
      </c>
      <c r="L543" s="167">
        <v>0</v>
      </c>
    </row>
    <row r="544" spans="1:12" x14ac:dyDescent="0.2">
      <c r="A544" s="167" t="s">
        <v>1481</v>
      </c>
      <c r="B544" s="167" t="s">
        <v>6583</v>
      </c>
      <c r="D544" s="167" t="s">
        <v>1568</v>
      </c>
      <c r="E544" s="167" t="s">
        <v>1569</v>
      </c>
      <c r="F544" s="167" t="s">
        <v>1570</v>
      </c>
      <c r="G544" s="167" t="s">
        <v>11657</v>
      </c>
      <c r="H544" s="167" t="s">
        <v>12</v>
      </c>
      <c r="I544" s="167" t="s">
        <v>13036</v>
      </c>
      <c r="J544" s="167" t="s">
        <v>8504</v>
      </c>
      <c r="K544" s="167">
        <v>27360162</v>
      </c>
      <c r="L544" s="167">
        <v>0</v>
      </c>
    </row>
    <row r="545" spans="1:12" x14ac:dyDescent="0.2">
      <c r="A545" s="167" t="s">
        <v>8819</v>
      </c>
      <c r="B545" s="167" t="s">
        <v>3006</v>
      </c>
      <c r="D545" s="167" t="s">
        <v>728</v>
      </c>
      <c r="E545" s="167" t="s">
        <v>8794</v>
      </c>
      <c r="F545" s="167" t="s">
        <v>41</v>
      </c>
      <c r="G545" s="167" t="s">
        <v>11657</v>
      </c>
      <c r="H545" s="167" t="s">
        <v>12</v>
      </c>
      <c r="I545" s="167" t="s">
        <v>13036</v>
      </c>
      <c r="J545" s="167" t="s">
        <v>12671</v>
      </c>
      <c r="K545" s="167">
        <v>44047004</v>
      </c>
      <c r="L545" s="167">
        <v>0</v>
      </c>
    </row>
    <row r="546" spans="1:12" x14ac:dyDescent="0.2">
      <c r="A546" s="167" t="s">
        <v>1810</v>
      </c>
      <c r="B546" s="167" t="s">
        <v>1809</v>
      </c>
      <c r="D546" s="167" t="s">
        <v>705</v>
      </c>
      <c r="E546" s="167" t="s">
        <v>1571</v>
      </c>
      <c r="F546" s="167" t="s">
        <v>11666</v>
      </c>
      <c r="G546" s="167" t="s">
        <v>11657</v>
      </c>
      <c r="H546" s="167" t="s">
        <v>12</v>
      </c>
      <c r="I546" s="167" t="s">
        <v>13036</v>
      </c>
      <c r="J546" s="167" t="s">
        <v>10419</v>
      </c>
      <c r="K546" s="167">
        <v>27360090</v>
      </c>
      <c r="L546" s="167">
        <v>71219431</v>
      </c>
    </row>
    <row r="547" spans="1:12" x14ac:dyDescent="0.2">
      <c r="A547" s="167" t="s">
        <v>1815</v>
      </c>
      <c r="B547" s="167" t="s">
        <v>1814</v>
      </c>
      <c r="D547" s="167" t="s">
        <v>1574</v>
      </c>
      <c r="E547" s="167" t="s">
        <v>1575</v>
      </c>
      <c r="F547" s="167" t="s">
        <v>45</v>
      </c>
      <c r="G547" s="167" t="s">
        <v>11657</v>
      </c>
      <c r="H547" s="167" t="s">
        <v>12</v>
      </c>
      <c r="I547" s="167" t="s">
        <v>13036</v>
      </c>
      <c r="J547" s="167" t="s">
        <v>12302</v>
      </c>
      <c r="K547" s="167">
        <v>44047024</v>
      </c>
      <c r="L547" s="167">
        <v>0</v>
      </c>
    </row>
    <row r="548" spans="1:12" x14ac:dyDescent="0.2">
      <c r="A548" s="167" t="s">
        <v>8820</v>
      </c>
      <c r="B548" s="167" t="s">
        <v>9876</v>
      </c>
      <c r="D548" s="167" t="s">
        <v>1577</v>
      </c>
      <c r="E548" s="167" t="s">
        <v>1578</v>
      </c>
      <c r="F548" s="167" t="s">
        <v>1033</v>
      </c>
      <c r="G548" s="167" t="s">
        <v>11657</v>
      </c>
      <c r="H548" s="167" t="s">
        <v>12</v>
      </c>
      <c r="I548" s="167" t="s">
        <v>13036</v>
      </c>
      <c r="J548" s="167" t="s">
        <v>11810</v>
      </c>
      <c r="K548" s="167">
        <v>71219454</v>
      </c>
      <c r="L548" s="167">
        <v>0</v>
      </c>
    </row>
    <row r="549" spans="1:12" x14ac:dyDescent="0.2">
      <c r="A549" s="167" t="s">
        <v>1340</v>
      </c>
      <c r="B549" s="167" t="s">
        <v>984</v>
      </c>
      <c r="D549" s="167" t="s">
        <v>12672</v>
      </c>
      <c r="E549" s="167" t="s">
        <v>12673</v>
      </c>
      <c r="F549" s="167" t="s">
        <v>1452</v>
      </c>
      <c r="G549" s="167" t="s">
        <v>11657</v>
      </c>
      <c r="H549" s="167" t="s">
        <v>12</v>
      </c>
      <c r="I549" s="167" t="s">
        <v>13036</v>
      </c>
      <c r="J549" s="167" t="s">
        <v>12674</v>
      </c>
      <c r="K549" s="167">
        <v>27371159</v>
      </c>
      <c r="L549" s="167">
        <v>0</v>
      </c>
    </row>
    <row r="550" spans="1:12" x14ac:dyDescent="0.2">
      <c r="A550" s="167" t="s">
        <v>1063</v>
      </c>
      <c r="B550" s="167" t="s">
        <v>1062</v>
      </c>
      <c r="D550" s="167" t="s">
        <v>1581</v>
      </c>
      <c r="E550" s="167" t="s">
        <v>8767</v>
      </c>
      <c r="F550" s="167" t="s">
        <v>1563</v>
      </c>
      <c r="G550" s="167" t="s">
        <v>11667</v>
      </c>
      <c r="H550" s="167" t="s">
        <v>18</v>
      </c>
      <c r="I550" s="167" t="s">
        <v>13036</v>
      </c>
      <c r="J550" s="167" t="s">
        <v>11826</v>
      </c>
      <c r="K550" s="167">
        <v>22001223</v>
      </c>
      <c r="L550" s="167">
        <v>0</v>
      </c>
    </row>
    <row r="551" spans="1:12" x14ac:dyDescent="0.2">
      <c r="A551" s="167" t="s">
        <v>1485</v>
      </c>
      <c r="B551" s="167" t="s">
        <v>6584</v>
      </c>
      <c r="D551" s="167" t="s">
        <v>1582</v>
      </c>
      <c r="E551" s="167" t="s">
        <v>1583</v>
      </c>
      <c r="F551" s="167" t="s">
        <v>1584</v>
      </c>
      <c r="G551" s="167" t="s">
        <v>11667</v>
      </c>
      <c r="H551" s="167" t="s">
        <v>3</v>
      </c>
      <c r="I551" s="167" t="s">
        <v>13036</v>
      </c>
      <c r="J551" s="167" t="s">
        <v>12011</v>
      </c>
      <c r="K551" s="167">
        <v>27301981</v>
      </c>
      <c r="L551" s="167">
        <v>27301981</v>
      </c>
    </row>
    <row r="552" spans="1:12" x14ac:dyDescent="0.2">
      <c r="A552" s="167" t="s">
        <v>1412</v>
      </c>
      <c r="B552" s="167" t="s">
        <v>1411</v>
      </c>
      <c r="D552" s="167" t="s">
        <v>1585</v>
      </c>
      <c r="E552" s="167" t="s">
        <v>1586</v>
      </c>
      <c r="F552" s="167" t="s">
        <v>1587</v>
      </c>
      <c r="G552" s="167" t="s">
        <v>11667</v>
      </c>
      <c r="H552" s="167" t="s">
        <v>18</v>
      </c>
      <c r="I552" s="167" t="s">
        <v>13036</v>
      </c>
      <c r="J552" s="167" t="s">
        <v>12675</v>
      </c>
      <c r="K552" s="167">
        <v>27301965</v>
      </c>
      <c r="L552" s="167">
        <v>0</v>
      </c>
    </row>
    <row r="553" spans="1:12" x14ac:dyDescent="0.2">
      <c r="A553" s="167" t="s">
        <v>1083</v>
      </c>
      <c r="B553" s="167" t="s">
        <v>748</v>
      </c>
      <c r="D553" s="167" t="s">
        <v>1590</v>
      </c>
      <c r="E553" s="167" t="s">
        <v>1591</v>
      </c>
      <c r="F553" s="167" t="s">
        <v>1205</v>
      </c>
      <c r="G553" s="167" t="s">
        <v>11667</v>
      </c>
      <c r="H553" s="167" t="s">
        <v>3</v>
      </c>
      <c r="I553" s="167" t="s">
        <v>13036</v>
      </c>
      <c r="J553" s="167" t="s">
        <v>1605</v>
      </c>
      <c r="K553" s="167">
        <v>27302093</v>
      </c>
      <c r="L553" s="167">
        <v>27302093</v>
      </c>
    </row>
    <row r="554" spans="1:12" x14ac:dyDescent="0.2">
      <c r="A554" s="167" t="s">
        <v>8821</v>
      </c>
      <c r="B554" s="167" t="s">
        <v>1206</v>
      </c>
      <c r="D554" s="167" t="s">
        <v>1593</v>
      </c>
      <c r="E554" s="167" t="s">
        <v>1594</v>
      </c>
      <c r="F554" s="167" t="s">
        <v>1595</v>
      </c>
      <c r="G554" s="167" t="s">
        <v>11667</v>
      </c>
      <c r="H554" s="167" t="s">
        <v>3</v>
      </c>
      <c r="I554" s="167" t="s">
        <v>13036</v>
      </c>
      <c r="J554" s="167" t="s">
        <v>6567</v>
      </c>
      <c r="K554" s="167">
        <v>22001043</v>
      </c>
      <c r="L554" s="167">
        <v>22001043</v>
      </c>
    </row>
    <row r="555" spans="1:12" x14ac:dyDescent="0.2">
      <c r="A555" s="167" t="s">
        <v>1489</v>
      </c>
      <c r="B555" s="167" t="s">
        <v>6585</v>
      </c>
      <c r="D555" s="167" t="s">
        <v>1597</v>
      </c>
      <c r="E555" s="167" t="s">
        <v>8808</v>
      </c>
      <c r="F555" s="167" t="s">
        <v>1363</v>
      </c>
      <c r="G555" s="167" t="s">
        <v>11667</v>
      </c>
      <c r="H555" s="167" t="s">
        <v>18</v>
      </c>
      <c r="I555" s="167" t="s">
        <v>13036</v>
      </c>
      <c r="J555" s="167" t="s">
        <v>12676</v>
      </c>
      <c r="K555" s="167">
        <v>85036183</v>
      </c>
      <c r="L555" s="167">
        <v>0</v>
      </c>
    </row>
    <row r="556" spans="1:12" x14ac:dyDescent="0.2">
      <c r="A556" s="167" t="s">
        <v>8822</v>
      </c>
      <c r="B556" s="167" t="s">
        <v>1598</v>
      </c>
      <c r="D556" s="167" t="s">
        <v>1598</v>
      </c>
      <c r="E556" s="167" t="s">
        <v>8822</v>
      </c>
      <c r="F556" s="167" t="s">
        <v>10404</v>
      </c>
      <c r="G556" s="167" t="s">
        <v>11667</v>
      </c>
      <c r="H556" s="167" t="s">
        <v>18</v>
      </c>
      <c r="I556" s="167" t="s">
        <v>13036</v>
      </c>
      <c r="J556" s="167" t="s">
        <v>12304</v>
      </c>
      <c r="K556" s="167">
        <v>89414211</v>
      </c>
      <c r="L556" s="167">
        <v>0</v>
      </c>
    </row>
    <row r="557" spans="1:12" x14ac:dyDescent="0.2">
      <c r="A557" s="167" t="s">
        <v>8823</v>
      </c>
      <c r="B557" s="167" t="s">
        <v>1176</v>
      </c>
      <c r="D557" s="167" t="s">
        <v>1599</v>
      </c>
      <c r="E557" s="167" t="s">
        <v>1600</v>
      </c>
      <c r="F557" s="167" t="s">
        <v>1601</v>
      </c>
      <c r="G557" s="167" t="s">
        <v>11667</v>
      </c>
      <c r="H557" s="167" t="s">
        <v>14</v>
      </c>
      <c r="I557" s="167" t="s">
        <v>13036</v>
      </c>
      <c r="J557" s="167" t="s">
        <v>12677</v>
      </c>
      <c r="K557" s="167">
        <v>22065014</v>
      </c>
      <c r="L557" s="167">
        <v>0</v>
      </c>
    </row>
    <row r="558" spans="1:12" x14ac:dyDescent="0.2">
      <c r="A558" s="167" t="s">
        <v>8824</v>
      </c>
      <c r="B558" s="167" t="s">
        <v>1180</v>
      </c>
      <c r="D558" s="167" t="s">
        <v>1603</v>
      </c>
      <c r="E558" s="167" t="s">
        <v>1604</v>
      </c>
      <c r="F558" s="167" t="s">
        <v>1546</v>
      </c>
      <c r="G558" s="167" t="s">
        <v>11667</v>
      </c>
      <c r="H558" s="167" t="s">
        <v>3</v>
      </c>
      <c r="I558" s="167" t="s">
        <v>13036</v>
      </c>
      <c r="J558" s="167" t="s">
        <v>13157</v>
      </c>
      <c r="K558" s="167">
        <v>27300722</v>
      </c>
      <c r="L558" s="167">
        <v>27300722</v>
      </c>
    </row>
    <row r="559" spans="1:12" x14ac:dyDescent="0.2">
      <c r="A559" s="167" t="s">
        <v>8825</v>
      </c>
      <c r="B559" s="167" t="s">
        <v>1822</v>
      </c>
      <c r="D559" s="167" t="s">
        <v>6593</v>
      </c>
      <c r="E559" s="167" t="s">
        <v>1608</v>
      </c>
      <c r="F559" s="167" t="s">
        <v>1609</v>
      </c>
      <c r="G559" s="167" t="s">
        <v>11667</v>
      </c>
      <c r="H559" s="167" t="s">
        <v>18</v>
      </c>
      <c r="I559" s="167" t="s">
        <v>13036</v>
      </c>
      <c r="J559" s="167" t="s">
        <v>8017</v>
      </c>
      <c r="K559" s="167">
        <v>84668451</v>
      </c>
      <c r="L559" s="167">
        <v>0</v>
      </c>
    </row>
    <row r="560" spans="1:12" x14ac:dyDescent="0.2">
      <c r="A560" s="167" t="s">
        <v>1208</v>
      </c>
      <c r="B560" s="167" t="s">
        <v>1207</v>
      </c>
      <c r="D560" s="167" t="s">
        <v>9878</v>
      </c>
      <c r="E560" s="167" t="s">
        <v>8829</v>
      </c>
      <c r="F560" s="167" t="s">
        <v>1468</v>
      </c>
      <c r="G560" s="167" t="s">
        <v>11667</v>
      </c>
      <c r="H560" s="167" t="s">
        <v>3</v>
      </c>
      <c r="I560" s="167" t="s">
        <v>13036</v>
      </c>
      <c r="J560" s="167" t="s">
        <v>10409</v>
      </c>
      <c r="K560" s="167">
        <v>27300722</v>
      </c>
      <c r="L560" s="167">
        <v>27300722</v>
      </c>
    </row>
    <row r="561" spans="1:12" x14ac:dyDescent="0.2">
      <c r="A561" s="167" t="s">
        <v>1188</v>
      </c>
      <c r="B561" s="167" t="s">
        <v>7078</v>
      </c>
      <c r="D561" s="167" t="s">
        <v>7496</v>
      </c>
      <c r="E561" s="167" t="s">
        <v>1611</v>
      </c>
      <c r="F561" s="167" t="s">
        <v>198</v>
      </c>
      <c r="G561" s="167" t="s">
        <v>11667</v>
      </c>
      <c r="H561" s="167" t="s">
        <v>3</v>
      </c>
      <c r="I561" s="167" t="s">
        <v>13036</v>
      </c>
      <c r="J561" s="167" t="s">
        <v>5094</v>
      </c>
      <c r="K561" s="167">
        <v>27300895</v>
      </c>
      <c r="L561" s="167">
        <v>27300895</v>
      </c>
    </row>
    <row r="562" spans="1:12" x14ac:dyDescent="0.2">
      <c r="A562" s="167" t="s">
        <v>1201</v>
      </c>
      <c r="B562" s="167" t="s">
        <v>888</v>
      </c>
      <c r="D562" s="167" t="s">
        <v>9880</v>
      </c>
      <c r="E562" s="167" t="s">
        <v>8837</v>
      </c>
      <c r="F562" s="167" t="s">
        <v>1612</v>
      </c>
      <c r="G562" s="167" t="s">
        <v>11667</v>
      </c>
      <c r="H562" s="167" t="s">
        <v>18</v>
      </c>
      <c r="I562" s="167" t="s">
        <v>13036</v>
      </c>
      <c r="J562" s="167" t="s">
        <v>12305</v>
      </c>
      <c r="K562" s="167">
        <v>83487810</v>
      </c>
      <c r="L562" s="167">
        <v>27300159</v>
      </c>
    </row>
    <row r="563" spans="1:12" x14ac:dyDescent="0.2">
      <c r="A563" s="167" t="s">
        <v>1323</v>
      </c>
      <c r="B563" s="167" t="s">
        <v>1322</v>
      </c>
      <c r="D563" s="167" t="s">
        <v>1614</v>
      </c>
      <c r="E563" s="167" t="s">
        <v>1615</v>
      </c>
      <c r="F563" s="167" t="s">
        <v>1616</v>
      </c>
      <c r="G563" s="167" t="s">
        <v>11667</v>
      </c>
      <c r="H563" s="167" t="s">
        <v>18</v>
      </c>
      <c r="I563" s="167" t="s">
        <v>13036</v>
      </c>
      <c r="J563" s="167" t="s">
        <v>11828</v>
      </c>
      <c r="K563" s="167">
        <v>86726423</v>
      </c>
      <c r="L563" s="167">
        <v>0</v>
      </c>
    </row>
    <row r="564" spans="1:12" x14ac:dyDescent="0.2">
      <c r="A564" s="167" t="s">
        <v>8826</v>
      </c>
      <c r="B564" s="167" t="s">
        <v>1362</v>
      </c>
      <c r="D564" s="167" t="s">
        <v>1618</v>
      </c>
      <c r="E564" s="167" t="s">
        <v>1619</v>
      </c>
      <c r="F564" s="167" t="s">
        <v>1620</v>
      </c>
      <c r="G564" s="167" t="s">
        <v>11667</v>
      </c>
      <c r="H564" s="167" t="s">
        <v>18</v>
      </c>
      <c r="I564" s="167" t="s">
        <v>13036</v>
      </c>
      <c r="J564" s="167" t="s">
        <v>12306</v>
      </c>
      <c r="K564" s="167">
        <v>87316060</v>
      </c>
      <c r="L564" s="167">
        <v>0</v>
      </c>
    </row>
    <row r="565" spans="1:12" x14ac:dyDescent="0.2">
      <c r="A565" s="167" t="s">
        <v>7482</v>
      </c>
      <c r="B565" s="167" t="s">
        <v>7483</v>
      </c>
      <c r="D565" s="167" t="s">
        <v>1623</v>
      </c>
      <c r="E565" s="167" t="s">
        <v>8841</v>
      </c>
      <c r="F565" s="167" t="s">
        <v>307</v>
      </c>
      <c r="G565" s="167" t="s">
        <v>11667</v>
      </c>
      <c r="H565" s="167" t="s">
        <v>14</v>
      </c>
      <c r="I565" s="167" t="s">
        <v>13036</v>
      </c>
      <c r="J565" s="167" t="s">
        <v>11829</v>
      </c>
      <c r="K565" s="167">
        <v>25140777</v>
      </c>
      <c r="L565" s="167">
        <v>0</v>
      </c>
    </row>
    <row r="566" spans="1:12" x14ac:dyDescent="0.2">
      <c r="A566" s="167" t="s">
        <v>1604</v>
      </c>
      <c r="B566" s="167" t="s">
        <v>1603</v>
      </c>
      <c r="D566" s="167" t="s">
        <v>1624</v>
      </c>
      <c r="E566" s="167" t="s">
        <v>7943</v>
      </c>
      <c r="F566" s="167" t="s">
        <v>199</v>
      </c>
      <c r="G566" s="167" t="s">
        <v>11667</v>
      </c>
      <c r="H566" s="167" t="s">
        <v>14</v>
      </c>
      <c r="I566" s="167" t="s">
        <v>13036</v>
      </c>
      <c r="J566" s="167" t="s">
        <v>8018</v>
      </c>
      <c r="K566" s="167">
        <v>89988299</v>
      </c>
      <c r="L566" s="167">
        <v>0</v>
      </c>
    </row>
    <row r="567" spans="1:12" x14ac:dyDescent="0.2">
      <c r="A567" s="167" t="s">
        <v>8827</v>
      </c>
      <c r="B567" s="167" t="s">
        <v>1545</v>
      </c>
      <c r="D567" s="167" t="s">
        <v>1625</v>
      </c>
      <c r="E567" s="167" t="s">
        <v>8864</v>
      </c>
      <c r="F567" s="167" t="s">
        <v>12307</v>
      </c>
      <c r="G567" s="167" t="s">
        <v>11667</v>
      </c>
      <c r="H567" s="167" t="s">
        <v>18</v>
      </c>
      <c r="I567" s="167" t="s">
        <v>13036</v>
      </c>
      <c r="J567" s="167" t="s">
        <v>11830</v>
      </c>
      <c r="K567" s="167">
        <v>84516026</v>
      </c>
      <c r="L567" s="167">
        <v>0</v>
      </c>
    </row>
    <row r="568" spans="1:12" x14ac:dyDescent="0.2">
      <c r="A568" s="167" t="s">
        <v>1435</v>
      </c>
      <c r="B568" s="167" t="s">
        <v>1434</v>
      </c>
      <c r="D568" s="167" t="s">
        <v>1626</v>
      </c>
      <c r="E568" s="167" t="s">
        <v>8349</v>
      </c>
      <c r="F568" s="167" t="s">
        <v>644</v>
      </c>
      <c r="G568" s="167" t="s">
        <v>11667</v>
      </c>
      <c r="H568" s="167" t="s">
        <v>3</v>
      </c>
      <c r="I568" s="167" t="s">
        <v>13036</v>
      </c>
      <c r="J568" s="167" t="s">
        <v>12308</v>
      </c>
      <c r="K568" s="167">
        <v>27300109</v>
      </c>
      <c r="L568" s="167">
        <v>27900109</v>
      </c>
    </row>
    <row r="569" spans="1:12" x14ac:dyDescent="0.2">
      <c r="A569" s="167" t="s">
        <v>1177</v>
      </c>
      <c r="B569" s="167" t="s">
        <v>7564</v>
      </c>
      <c r="D569" s="167" t="s">
        <v>1627</v>
      </c>
      <c r="E569" s="167" t="s">
        <v>8873</v>
      </c>
      <c r="F569" s="167" t="s">
        <v>10440</v>
      </c>
      <c r="G569" s="167" t="s">
        <v>11667</v>
      </c>
      <c r="H569" s="167" t="s">
        <v>18</v>
      </c>
      <c r="I569" s="167" t="s">
        <v>13036</v>
      </c>
      <c r="J569" s="167" t="s">
        <v>11831</v>
      </c>
      <c r="K569" s="167">
        <v>83112231</v>
      </c>
      <c r="L569" s="167">
        <v>0</v>
      </c>
    </row>
    <row r="570" spans="1:12" x14ac:dyDescent="0.2">
      <c r="A570" s="167" t="s">
        <v>1326</v>
      </c>
      <c r="B570" s="167" t="s">
        <v>7568</v>
      </c>
      <c r="D570" s="167" t="s">
        <v>1628</v>
      </c>
      <c r="E570" s="167" t="s">
        <v>1629</v>
      </c>
      <c r="F570" s="167" t="s">
        <v>1455</v>
      </c>
      <c r="G570" s="167" t="s">
        <v>11667</v>
      </c>
      <c r="H570" s="167" t="s">
        <v>18</v>
      </c>
      <c r="I570" s="167" t="s">
        <v>13036</v>
      </c>
      <c r="J570" s="167" t="s">
        <v>12309</v>
      </c>
      <c r="K570" s="167">
        <v>27302434</v>
      </c>
      <c r="L570" s="167">
        <v>27300159</v>
      </c>
    </row>
    <row r="571" spans="1:12" x14ac:dyDescent="0.2">
      <c r="A571" s="167" t="s">
        <v>8828</v>
      </c>
      <c r="B571" s="167" t="s">
        <v>9877</v>
      </c>
      <c r="D571" s="167" t="s">
        <v>1631</v>
      </c>
      <c r="E571" s="167" t="s">
        <v>8915</v>
      </c>
      <c r="F571" s="167" t="s">
        <v>540</v>
      </c>
      <c r="G571" s="167" t="s">
        <v>73</v>
      </c>
      <c r="H571" s="167" t="s">
        <v>10</v>
      </c>
      <c r="I571" s="167" t="s">
        <v>13036</v>
      </c>
      <c r="J571" s="167" t="s">
        <v>13158</v>
      </c>
      <c r="K571" s="167">
        <v>24631713</v>
      </c>
      <c r="L571" s="167">
        <v>0</v>
      </c>
    </row>
    <row r="572" spans="1:12" x14ac:dyDescent="0.2">
      <c r="A572" s="167" t="s">
        <v>1112</v>
      </c>
      <c r="B572" s="167" t="s">
        <v>1111</v>
      </c>
      <c r="D572" s="167" t="s">
        <v>1633</v>
      </c>
      <c r="E572" s="167" t="s">
        <v>8294</v>
      </c>
      <c r="F572" s="167" t="s">
        <v>8295</v>
      </c>
      <c r="G572" s="167" t="s">
        <v>11667</v>
      </c>
      <c r="H572" s="167" t="s">
        <v>18</v>
      </c>
      <c r="I572" s="167" t="s">
        <v>13036</v>
      </c>
      <c r="J572" s="167" t="s">
        <v>11429</v>
      </c>
      <c r="K572" s="167">
        <v>87065027</v>
      </c>
      <c r="L572" s="167">
        <v>0</v>
      </c>
    </row>
    <row r="573" spans="1:12" x14ac:dyDescent="0.2">
      <c r="A573" s="167" t="s">
        <v>1224</v>
      </c>
      <c r="B573" s="167" t="s">
        <v>744</v>
      </c>
      <c r="D573" s="167" t="s">
        <v>1634</v>
      </c>
      <c r="E573" s="167" t="s">
        <v>1635</v>
      </c>
      <c r="F573" s="167" t="s">
        <v>7167</v>
      </c>
      <c r="G573" s="167" t="s">
        <v>11667</v>
      </c>
      <c r="H573" s="167" t="s">
        <v>3</v>
      </c>
      <c r="I573" s="167" t="s">
        <v>13036</v>
      </c>
      <c r="J573" s="167" t="s">
        <v>13159</v>
      </c>
      <c r="K573" s="167">
        <v>27300722</v>
      </c>
      <c r="L573" s="167">
        <v>85521681</v>
      </c>
    </row>
    <row r="574" spans="1:12" x14ac:dyDescent="0.2">
      <c r="A574" s="167" t="s">
        <v>8829</v>
      </c>
      <c r="B574" s="167" t="s">
        <v>9878</v>
      </c>
      <c r="D574" s="167" t="s">
        <v>1637</v>
      </c>
      <c r="E574" s="167" t="s">
        <v>1638</v>
      </c>
      <c r="F574" s="167" t="s">
        <v>188</v>
      </c>
      <c r="G574" s="167" t="s">
        <v>11667</v>
      </c>
      <c r="H574" s="167" t="s">
        <v>3</v>
      </c>
      <c r="I574" s="167" t="s">
        <v>13036</v>
      </c>
      <c r="J574" s="167" t="s">
        <v>12681</v>
      </c>
      <c r="K574" s="167">
        <v>27302903</v>
      </c>
      <c r="L574" s="167">
        <v>27302903</v>
      </c>
    </row>
    <row r="575" spans="1:12" x14ac:dyDescent="0.2">
      <c r="A575" s="167" t="s">
        <v>1768</v>
      </c>
      <c r="B575" s="167" t="s">
        <v>1257</v>
      </c>
      <c r="D575" s="167" t="s">
        <v>1641</v>
      </c>
      <c r="E575" s="167" t="s">
        <v>1642</v>
      </c>
      <c r="F575" s="167" t="s">
        <v>7766</v>
      </c>
      <c r="G575" s="167" t="s">
        <v>11667</v>
      </c>
      <c r="H575" s="167" t="s">
        <v>3</v>
      </c>
      <c r="I575" s="167" t="s">
        <v>13036</v>
      </c>
      <c r="J575" s="167" t="s">
        <v>1777</v>
      </c>
      <c r="K575" s="167">
        <v>27300025</v>
      </c>
      <c r="L575" s="167">
        <v>27300025</v>
      </c>
    </row>
    <row r="576" spans="1:12" x14ac:dyDescent="0.2">
      <c r="A576" s="167" t="s">
        <v>1329</v>
      </c>
      <c r="B576" s="167" t="s">
        <v>6942</v>
      </c>
      <c r="D576" s="167" t="s">
        <v>1643</v>
      </c>
      <c r="E576" s="167" t="s">
        <v>8793</v>
      </c>
      <c r="F576" s="167" t="s">
        <v>10386</v>
      </c>
      <c r="G576" s="167" t="s">
        <v>11667</v>
      </c>
      <c r="H576" s="167" t="s">
        <v>18</v>
      </c>
      <c r="I576" s="167" t="s">
        <v>13036</v>
      </c>
      <c r="J576" s="167" t="s">
        <v>12682</v>
      </c>
      <c r="K576" s="167">
        <v>84525991</v>
      </c>
      <c r="L576" s="167">
        <v>0</v>
      </c>
    </row>
    <row r="577" spans="1:12" x14ac:dyDescent="0.2">
      <c r="A577" s="167" t="s">
        <v>8830</v>
      </c>
      <c r="B577" s="167" t="s">
        <v>1836</v>
      </c>
      <c r="D577" s="167" t="s">
        <v>1644</v>
      </c>
      <c r="E577" s="167" t="s">
        <v>1645</v>
      </c>
      <c r="F577" s="167" t="s">
        <v>1646</v>
      </c>
      <c r="G577" s="167" t="s">
        <v>11667</v>
      </c>
      <c r="H577" s="167" t="s">
        <v>4</v>
      </c>
      <c r="I577" s="167" t="s">
        <v>13036</v>
      </c>
      <c r="J577" s="167" t="s">
        <v>13160</v>
      </c>
      <c r="K577" s="167">
        <v>22002185</v>
      </c>
      <c r="L577" s="167">
        <v>27300159</v>
      </c>
    </row>
    <row r="578" spans="1:12" x14ac:dyDescent="0.2">
      <c r="A578" s="167" t="s">
        <v>8831</v>
      </c>
      <c r="B578" s="167" t="s">
        <v>1813</v>
      </c>
      <c r="D578" s="167" t="s">
        <v>1648</v>
      </c>
      <c r="E578" s="167" t="s">
        <v>1649</v>
      </c>
      <c r="F578" s="167" t="s">
        <v>1215</v>
      </c>
      <c r="G578" s="167" t="s">
        <v>11667</v>
      </c>
      <c r="H578" s="167" t="s">
        <v>4</v>
      </c>
      <c r="I578" s="167" t="s">
        <v>13036</v>
      </c>
      <c r="J578" s="167" t="s">
        <v>8019</v>
      </c>
      <c r="K578" s="167">
        <v>27421227</v>
      </c>
      <c r="L578" s="167">
        <v>27421227</v>
      </c>
    </row>
    <row r="579" spans="1:12" x14ac:dyDescent="0.2">
      <c r="A579" s="167" t="s">
        <v>8832</v>
      </c>
      <c r="B579" s="167" t="s">
        <v>1258</v>
      </c>
      <c r="D579" s="167" t="s">
        <v>1651</v>
      </c>
      <c r="E579" s="167" t="s">
        <v>8802</v>
      </c>
      <c r="F579" s="167" t="s">
        <v>1652</v>
      </c>
      <c r="G579" s="167" t="s">
        <v>11667</v>
      </c>
      <c r="H579" s="167" t="s">
        <v>4</v>
      </c>
      <c r="I579" s="167" t="s">
        <v>13036</v>
      </c>
      <c r="J579" s="167" t="s">
        <v>12683</v>
      </c>
      <c r="K579" s="167">
        <v>22001100</v>
      </c>
      <c r="L579" s="167">
        <v>0</v>
      </c>
    </row>
    <row r="580" spans="1:12" x14ac:dyDescent="0.2">
      <c r="A580" s="167" t="s">
        <v>1069</v>
      </c>
      <c r="B580" s="167" t="s">
        <v>1068</v>
      </c>
      <c r="D580" s="167" t="s">
        <v>1653</v>
      </c>
      <c r="E580" s="167" t="s">
        <v>1654</v>
      </c>
      <c r="F580" s="167" t="s">
        <v>1655</v>
      </c>
      <c r="G580" s="167" t="s">
        <v>11667</v>
      </c>
      <c r="H580" s="167" t="s">
        <v>4</v>
      </c>
      <c r="I580" s="167" t="s">
        <v>13036</v>
      </c>
      <c r="J580" s="167" t="s">
        <v>1656</v>
      </c>
      <c r="K580" s="167">
        <v>27421418</v>
      </c>
      <c r="L580" s="167">
        <v>27421418</v>
      </c>
    </row>
    <row r="581" spans="1:12" x14ac:dyDescent="0.2">
      <c r="A581" s="167" t="s">
        <v>8833</v>
      </c>
      <c r="B581" s="167" t="s">
        <v>1837</v>
      </c>
      <c r="D581" s="167" t="s">
        <v>6596</v>
      </c>
      <c r="E581" s="167" t="s">
        <v>1658</v>
      </c>
      <c r="F581" s="167" t="s">
        <v>104</v>
      </c>
      <c r="G581" s="167" t="s">
        <v>11667</v>
      </c>
      <c r="H581" s="167" t="s">
        <v>4</v>
      </c>
      <c r="I581" s="167" t="s">
        <v>13036</v>
      </c>
      <c r="J581" s="167" t="s">
        <v>1659</v>
      </c>
      <c r="K581" s="167">
        <v>27301974</v>
      </c>
      <c r="L581" s="167">
        <v>27301974</v>
      </c>
    </row>
    <row r="582" spans="1:12" x14ac:dyDescent="0.2">
      <c r="A582" s="167" t="s">
        <v>1773</v>
      </c>
      <c r="B582" s="167" t="s">
        <v>1236</v>
      </c>
      <c r="D582" s="167" t="s">
        <v>9879</v>
      </c>
      <c r="E582" s="167" t="s">
        <v>8834</v>
      </c>
      <c r="F582" s="167" t="s">
        <v>4183</v>
      </c>
      <c r="G582" s="167" t="s">
        <v>11667</v>
      </c>
      <c r="H582" s="167" t="s">
        <v>4</v>
      </c>
      <c r="I582" s="167" t="s">
        <v>13036</v>
      </c>
      <c r="J582" s="167" t="s">
        <v>12680</v>
      </c>
      <c r="K582" s="167">
        <v>22001391</v>
      </c>
      <c r="L582" s="167">
        <v>83417790</v>
      </c>
    </row>
    <row r="583" spans="1:12" x14ac:dyDescent="0.2">
      <c r="A583" s="167" t="s">
        <v>1700</v>
      </c>
      <c r="B583" s="167" t="s">
        <v>1699</v>
      </c>
      <c r="D583" s="167" t="s">
        <v>7566</v>
      </c>
      <c r="E583" s="167" t="s">
        <v>1660</v>
      </c>
      <c r="F583" s="167" t="s">
        <v>1661</v>
      </c>
      <c r="G583" s="167" t="s">
        <v>11667</v>
      </c>
      <c r="H583" s="167" t="s">
        <v>4</v>
      </c>
      <c r="I583" s="167" t="s">
        <v>13036</v>
      </c>
      <c r="J583" s="167" t="s">
        <v>1662</v>
      </c>
      <c r="K583" s="167">
        <v>27421020</v>
      </c>
      <c r="L583" s="167">
        <v>27421424</v>
      </c>
    </row>
    <row r="584" spans="1:12" x14ac:dyDescent="0.2">
      <c r="A584" s="167" t="s">
        <v>8834</v>
      </c>
      <c r="B584" s="167" t="s">
        <v>9879</v>
      </c>
      <c r="D584" s="167" t="s">
        <v>6597</v>
      </c>
      <c r="E584" s="167" t="s">
        <v>1663</v>
      </c>
      <c r="F584" s="167" t="s">
        <v>134</v>
      </c>
      <c r="G584" s="167" t="s">
        <v>11667</v>
      </c>
      <c r="H584" s="167" t="s">
        <v>4</v>
      </c>
      <c r="I584" s="167" t="s">
        <v>13036</v>
      </c>
      <c r="J584" s="167" t="s">
        <v>13161</v>
      </c>
      <c r="K584" s="167">
        <v>27300159</v>
      </c>
      <c r="L584" s="167">
        <v>27301559</v>
      </c>
    </row>
    <row r="585" spans="1:12" x14ac:dyDescent="0.2">
      <c r="A585" s="167" t="s">
        <v>1492</v>
      </c>
      <c r="B585" s="167" t="s">
        <v>1491</v>
      </c>
      <c r="D585" s="167" t="s">
        <v>1665</v>
      </c>
      <c r="E585" s="167" t="s">
        <v>1666</v>
      </c>
      <c r="F585" s="167" t="s">
        <v>1667</v>
      </c>
      <c r="G585" s="167" t="s">
        <v>11667</v>
      </c>
      <c r="H585" s="167" t="s">
        <v>4</v>
      </c>
      <c r="I585" s="167" t="s">
        <v>13036</v>
      </c>
      <c r="J585" s="167" t="s">
        <v>11430</v>
      </c>
      <c r="K585" s="167">
        <v>27300654</v>
      </c>
      <c r="L585" s="167">
        <v>0</v>
      </c>
    </row>
    <row r="586" spans="1:12" x14ac:dyDescent="0.2">
      <c r="A586" s="167" t="s">
        <v>8835</v>
      </c>
      <c r="B586" s="167" t="s">
        <v>1169</v>
      </c>
      <c r="D586" s="167" t="s">
        <v>1670</v>
      </c>
      <c r="E586" s="167" t="s">
        <v>1671</v>
      </c>
      <c r="F586" s="167" t="s">
        <v>1478</v>
      </c>
      <c r="G586" s="167" t="s">
        <v>11667</v>
      </c>
      <c r="H586" s="167" t="s">
        <v>4</v>
      </c>
      <c r="I586" s="167" t="s">
        <v>13036</v>
      </c>
      <c r="J586" s="167" t="s">
        <v>13162</v>
      </c>
      <c r="K586" s="167">
        <v>22001376</v>
      </c>
      <c r="L586" s="167">
        <v>27300159</v>
      </c>
    </row>
    <row r="587" spans="1:12" x14ac:dyDescent="0.2">
      <c r="A587" s="167" t="s">
        <v>1349</v>
      </c>
      <c r="B587" s="167" t="s">
        <v>1348</v>
      </c>
      <c r="D587" s="167" t="s">
        <v>1674</v>
      </c>
      <c r="E587" s="167" t="s">
        <v>8815</v>
      </c>
      <c r="F587" s="167" t="s">
        <v>406</v>
      </c>
      <c r="G587" s="167" t="s">
        <v>11667</v>
      </c>
      <c r="H587" s="167" t="s">
        <v>4</v>
      </c>
      <c r="I587" s="167" t="s">
        <v>13036</v>
      </c>
      <c r="J587" s="167" t="s">
        <v>12310</v>
      </c>
      <c r="K587" s="167">
        <v>27300654</v>
      </c>
      <c r="L587" s="167">
        <v>0</v>
      </c>
    </row>
    <row r="588" spans="1:12" x14ac:dyDescent="0.2">
      <c r="A588" s="167" t="s">
        <v>8836</v>
      </c>
      <c r="B588" s="167" t="s">
        <v>1268</v>
      </c>
      <c r="D588" s="167" t="s">
        <v>1675</v>
      </c>
      <c r="E588" s="167" t="s">
        <v>8947</v>
      </c>
      <c r="F588" s="167" t="s">
        <v>228</v>
      </c>
      <c r="G588" s="167" t="s">
        <v>188</v>
      </c>
      <c r="H588" s="167" t="s">
        <v>14</v>
      </c>
      <c r="I588" s="167" t="s">
        <v>13036</v>
      </c>
      <c r="J588" s="167" t="s">
        <v>13163</v>
      </c>
      <c r="K588" s="167">
        <v>41051061</v>
      </c>
      <c r="L588" s="167">
        <v>0</v>
      </c>
    </row>
    <row r="589" spans="1:12" x14ac:dyDescent="0.2">
      <c r="A589" s="167" t="s">
        <v>8837</v>
      </c>
      <c r="B589" s="167" t="s">
        <v>9880</v>
      </c>
      <c r="D589" s="167" t="s">
        <v>1676</v>
      </c>
      <c r="E589" s="167" t="s">
        <v>1677</v>
      </c>
      <c r="F589" s="167" t="s">
        <v>1678</v>
      </c>
      <c r="G589" s="167" t="s">
        <v>11667</v>
      </c>
      <c r="H589" s="167" t="s">
        <v>4</v>
      </c>
      <c r="I589" s="167" t="s">
        <v>13036</v>
      </c>
      <c r="J589" s="167" t="s">
        <v>1679</v>
      </c>
      <c r="K589" s="167">
        <v>27300159</v>
      </c>
      <c r="L589" s="167">
        <v>0</v>
      </c>
    </row>
    <row r="590" spans="1:12" x14ac:dyDescent="0.2">
      <c r="A590" s="167" t="s">
        <v>1615</v>
      </c>
      <c r="B590" s="167" t="s">
        <v>1614</v>
      </c>
      <c r="D590" s="167" t="s">
        <v>1682</v>
      </c>
      <c r="E590" s="167" t="s">
        <v>1683</v>
      </c>
      <c r="F590" s="167" t="s">
        <v>1104</v>
      </c>
      <c r="G590" s="167" t="s">
        <v>11667</v>
      </c>
      <c r="H590" s="167" t="s">
        <v>4</v>
      </c>
      <c r="I590" s="167" t="s">
        <v>13036</v>
      </c>
      <c r="J590" s="167" t="s">
        <v>8020</v>
      </c>
      <c r="K590" s="167">
        <v>87063124</v>
      </c>
      <c r="L590" s="167">
        <v>27300654</v>
      </c>
    </row>
    <row r="591" spans="1:12" x14ac:dyDescent="0.2">
      <c r="A591" s="167" t="s">
        <v>8838</v>
      </c>
      <c r="B591" s="167" t="s">
        <v>1551</v>
      </c>
      <c r="D591" s="167" t="s">
        <v>1685</v>
      </c>
      <c r="E591" s="167" t="s">
        <v>9296</v>
      </c>
      <c r="F591" s="167" t="s">
        <v>10843</v>
      </c>
      <c r="G591" s="167" t="s">
        <v>1655</v>
      </c>
      <c r="H591" s="167" t="s">
        <v>3</v>
      </c>
      <c r="I591" s="167" t="s">
        <v>13036</v>
      </c>
      <c r="J591" s="167" t="s">
        <v>12869</v>
      </c>
      <c r="K591" s="167">
        <v>26686310</v>
      </c>
      <c r="L591" s="167">
        <v>26696085</v>
      </c>
    </row>
    <row r="592" spans="1:12" x14ac:dyDescent="0.2">
      <c r="A592" s="167" t="s">
        <v>8839</v>
      </c>
      <c r="B592" s="167" t="s">
        <v>1556</v>
      </c>
      <c r="D592" s="167" t="s">
        <v>1686</v>
      </c>
      <c r="E592" s="167" t="s">
        <v>1687</v>
      </c>
      <c r="F592" s="167" t="s">
        <v>1160</v>
      </c>
      <c r="G592" s="167" t="s">
        <v>11667</v>
      </c>
      <c r="H592" s="167" t="s">
        <v>4</v>
      </c>
      <c r="I592" s="167" t="s">
        <v>13036</v>
      </c>
      <c r="J592" s="167" t="s">
        <v>1688</v>
      </c>
      <c r="K592" s="167">
        <v>27421386</v>
      </c>
      <c r="L592" s="167">
        <v>0</v>
      </c>
    </row>
    <row r="593" spans="1:12" x14ac:dyDescent="0.2">
      <c r="A593" s="167" t="s">
        <v>1074</v>
      </c>
      <c r="B593" s="167" t="s">
        <v>1073</v>
      </c>
      <c r="D593" s="167" t="s">
        <v>1691</v>
      </c>
      <c r="E593" s="167" t="s">
        <v>8865</v>
      </c>
      <c r="F593" s="167" t="s">
        <v>1692</v>
      </c>
      <c r="G593" s="167" t="s">
        <v>11667</v>
      </c>
      <c r="H593" s="167" t="s">
        <v>4</v>
      </c>
      <c r="I593" s="167" t="s">
        <v>13036</v>
      </c>
      <c r="J593" s="167" t="s">
        <v>10432</v>
      </c>
      <c r="K593" s="167">
        <v>22001235</v>
      </c>
      <c r="L593" s="167">
        <v>0</v>
      </c>
    </row>
    <row r="594" spans="1:12" x14ac:dyDescent="0.2">
      <c r="A594" s="167" t="s">
        <v>1642</v>
      </c>
      <c r="B594" s="167" t="s">
        <v>1641</v>
      </c>
      <c r="D594" s="167" t="s">
        <v>1693</v>
      </c>
      <c r="E594" s="167" t="s">
        <v>1694</v>
      </c>
      <c r="F594" s="167" t="s">
        <v>1695</v>
      </c>
      <c r="G594" s="167" t="s">
        <v>11667</v>
      </c>
      <c r="H594" s="167" t="s">
        <v>17</v>
      </c>
      <c r="I594" s="167" t="s">
        <v>13036</v>
      </c>
      <c r="J594" s="167" t="s">
        <v>8497</v>
      </c>
      <c r="K594" s="167">
        <v>85365847</v>
      </c>
      <c r="L594" s="167">
        <v>0</v>
      </c>
    </row>
    <row r="595" spans="1:12" x14ac:dyDescent="0.2">
      <c r="A595" s="167" t="s">
        <v>8840</v>
      </c>
      <c r="B595" s="167" t="s">
        <v>1212</v>
      </c>
      <c r="D595" s="167" t="s">
        <v>1698</v>
      </c>
      <c r="E595" s="167" t="s">
        <v>8779</v>
      </c>
      <c r="F595" s="167" t="s">
        <v>10373</v>
      </c>
      <c r="G595" s="167" t="s">
        <v>11667</v>
      </c>
      <c r="H595" s="167" t="s">
        <v>17</v>
      </c>
      <c r="I595" s="167" t="s">
        <v>13036</v>
      </c>
      <c r="J595" s="167" t="s">
        <v>10374</v>
      </c>
      <c r="K595" s="167">
        <v>22064310</v>
      </c>
      <c r="L595" s="167">
        <v>0</v>
      </c>
    </row>
    <row r="596" spans="1:12" x14ac:dyDescent="0.2">
      <c r="A596" s="167" t="s">
        <v>1565</v>
      </c>
      <c r="B596" s="167" t="s">
        <v>884</v>
      </c>
      <c r="D596" s="167" t="s">
        <v>1699</v>
      </c>
      <c r="E596" s="167" t="s">
        <v>1700</v>
      </c>
      <c r="F596" s="167" t="s">
        <v>1701</v>
      </c>
      <c r="G596" s="167" t="s">
        <v>11667</v>
      </c>
      <c r="H596" s="167" t="s">
        <v>5</v>
      </c>
      <c r="I596" s="167" t="s">
        <v>13036</v>
      </c>
      <c r="J596" s="167" t="s">
        <v>12678</v>
      </c>
      <c r="K596" s="167">
        <v>27300744</v>
      </c>
      <c r="L596" s="167">
        <v>27300744</v>
      </c>
    </row>
    <row r="597" spans="1:12" x14ac:dyDescent="0.2">
      <c r="A597" s="167" t="s">
        <v>8841</v>
      </c>
      <c r="B597" s="167" t="s">
        <v>1623</v>
      </c>
      <c r="D597" s="167" t="s">
        <v>1704</v>
      </c>
      <c r="E597" s="167" t="s">
        <v>1705</v>
      </c>
      <c r="F597" s="167" t="s">
        <v>211</v>
      </c>
      <c r="G597" s="167" t="s">
        <v>11667</v>
      </c>
      <c r="H597" s="167" t="s">
        <v>19</v>
      </c>
      <c r="I597" s="167" t="s">
        <v>13036</v>
      </c>
      <c r="J597" s="167" t="s">
        <v>11432</v>
      </c>
      <c r="K597" s="167">
        <v>27301851</v>
      </c>
      <c r="L597" s="167">
        <v>0</v>
      </c>
    </row>
    <row r="598" spans="1:12" x14ac:dyDescent="0.2">
      <c r="A598" s="167" t="s">
        <v>8842</v>
      </c>
      <c r="B598" s="167" t="s">
        <v>1147</v>
      </c>
      <c r="D598" s="167" t="s">
        <v>6599</v>
      </c>
      <c r="E598" s="167" t="s">
        <v>1708</v>
      </c>
      <c r="F598" s="167" t="s">
        <v>403</v>
      </c>
      <c r="G598" s="167" t="s">
        <v>11667</v>
      </c>
      <c r="H598" s="167" t="s">
        <v>17</v>
      </c>
      <c r="I598" s="167" t="s">
        <v>13036</v>
      </c>
      <c r="J598" s="167" t="s">
        <v>10385</v>
      </c>
      <c r="K598" s="167">
        <v>88051329</v>
      </c>
      <c r="L598" s="167">
        <v>22065432</v>
      </c>
    </row>
    <row r="599" spans="1:12" x14ac:dyDescent="0.2">
      <c r="A599" s="167" t="s">
        <v>1705</v>
      </c>
      <c r="B599" s="167" t="s">
        <v>1704</v>
      </c>
      <c r="D599" s="167" t="s">
        <v>1711</v>
      </c>
      <c r="E599" s="167" t="s">
        <v>1712</v>
      </c>
      <c r="F599" s="167" t="s">
        <v>1713</v>
      </c>
      <c r="G599" s="167" t="s">
        <v>11667</v>
      </c>
      <c r="H599" s="167" t="s">
        <v>19</v>
      </c>
      <c r="I599" s="167" t="s">
        <v>13036</v>
      </c>
      <c r="J599" s="167" t="s">
        <v>11832</v>
      </c>
      <c r="K599" s="167">
        <v>27304636</v>
      </c>
      <c r="L599" s="167">
        <v>0</v>
      </c>
    </row>
    <row r="600" spans="1:12" x14ac:dyDescent="0.2">
      <c r="A600" s="167" t="s">
        <v>6860</v>
      </c>
      <c r="B600" s="167" t="s">
        <v>1365</v>
      </c>
      <c r="D600" s="167" t="s">
        <v>1716</v>
      </c>
      <c r="E600" s="167" t="s">
        <v>1717</v>
      </c>
      <c r="F600" s="167" t="s">
        <v>767</v>
      </c>
      <c r="G600" s="167" t="s">
        <v>11667</v>
      </c>
      <c r="H600" s="167" t="s">
        <v>17</v>
      </c>
      <c r="I600" s="167" t="s">
        <v>13036</v>
      </c>
      <c r="J600" s="167" t="s">
        <v>11837</v>
      </c>
      <c r="K600" s="167">
        <v>27304522</v>
      </c>
      <c r="L600" s="167">
        <v>27300744</v>
      </c>
    </row>
    <row r="601" spans="1:12" x14ac:dyDescent="0.2">
      <c r="A601" s="167" t="s">
        <v>1514</v>
      </c>
      <c r="B601" s="167" t="s">
        <v>1513</v>
      </c>
      <c r="D601" s="167" t="s">
        <v>1720</v>
      </c>
      <c r="E601" s="167" t="s">
        <v>1721</v>
      </c>
      <c r="F601" s="167" t="s">
        <v>8442</v>
      </c>
      <c r="G601" s="167" t="s">
        <v>11667</v>
      </c>
      <c r="H601" s="167" t="s">
        <v>17</v>
      </c>
      <c r="I601" s="167" t="s">
        <v>13036</v>
      </c>
      <c r="J601" s="167" t="s">
        <v>11833</v>
      </c>
      <c r="K601" s="167">
        <v>27302464</v>
      </c>
      <c r="L601" s="167">
        <v>27302464</v>
      </c>
    </row>
    <row r="602" spans="1:12" x14ac:dyDescent="0.2">
      <c r="A602" s="167" t="s">
        <v>1502</v>
      </c>
      <c r="B602" s="167" t="s">
        <v>1501</v>
      </c>
      <c r="D602" s="167" t="s">
        <v>1724</v>
      </c>
      <c r="E602" s="167" t="s">
        <v>8780</v>
      </c>
      <c r="F602" s="167" t="s">
        <v>10375</v>
      </c>
      <c r="G602" s="167" t="s">
        <v>11667</v>
      </c>
      <c r="H602" s="167" t="s">
        <v>19</v>
      </c>
      <c r="I602" s="167" t="s">
        <v>13036</v>
      </c>
      <c r="J602" s="167" t="s">
        <v>12311</v>
      </c>
      <c r="K602" s="167">
        <v>84302666</v>
      </c>
      <c r="L602" s="167">
        <v>0</v>
      </c>
    </row>
    <row r="603" spans="1:12" x14ac:dyDescent="0.2">
      <c r="A603" s="167" t="s">
        <v>1150</v>
      </c>
      <c r="B603" s="167" t="s">
        <v>1149</v>
      </c>
      <c r="D603" s="167" t="s">
        <v>1725</v>
      </c>
      <c r="E603" s="167" t="s">
        <v>1726</v>
      </c>
      <c r="F603" s="167" t="s">
        <v>1727</v>
      </c>
      <c r="G603" s="167" t="s">
        <v>11667</v>
      </c>
      <c r="H603" s="167" t="s">
        <v>5</v>
      </c>
      <c r="I603" s="167" t="s">
        <v>13036</v>
      </c>
      <c r="J603" s="167" t="s">
        <v>13164</v>
      </c>
      <c r="K603" s="167">
        <v>27300744</v>
      </c>
      <c r="L603" s="167">
        <v>88136667</v>
      </c>
    </row>
    <row r="604" spans="1:12" x14ac:dyDescent="0.2">
      <c r="A604" s="167" t="s">
        <v>1422</v>
      </c>
      <c r="B604" s="167" t="s">
        <v>1421</v>
      </c>
      <c r="D604" s="167" t="s">
        <v>1730</v>
      </c>
      <c r="E604" s="167" t="s">
        <v>1731</v>
      </c>
      <c r="F604" s="167" t="s">
        <v>1732</v>
      </c>
      <c r="G604" s="167" t="s">
        <v>11667</v>
      </c>
      <c r="H604" s="167" t="s">
        <v>17</v>
      </c>
      <c r="I604" s="167" t="s">
        <v>13036</v>
      </c>
      <c r="J604" s="167" t="s">
        <v>8021</v>
      </c>
      <c r="K604" s="167">
        <v>27300744</v>
      </c>
      <c r="L604" s="167">
        <v>27300744</v>
      </c>
    </row>
    <row r="605" spans="1:12" x14ac:dyDescent="0.2">
      <c r="A605" s="167" t="s">
        <v>8843</v>
      </c>
      <c r="B605" s="167" t="s">
        <v>1562</v>
      </c>
      <c r="D605" s="167" t="s">
        <v>1734</v>
      </c>
      <c r="E605" s="167" t="s">
        <v>8874</v>
      </c>
      <c r="F605" s="167" t="s">
        <v>10441</v>
      </c>
      <c r="G605" s="167" t="s">
        <v>11667</v>
      </c>
      <c r="H605" s="167" t="s">
        <v>5</v>
      </c>
      <c r="I605" s="167" t="s">
        <v>13036</v>
      </c>
      <c r="J605" s="167" t="s">
        <v>10442</v>
      </c>
      <c r="K605" s="167">
        <v>27300744</v>
      </c>
      <c r="L605" s="167">
        <v>27300744</v>
      </c>
    </row>
    <row r="606" spans="1:12" x14ac:dyDescent="0.2">
      <c r="A606" s="167" t="s">
        <v>1344</v>
      </c>
      <c r="B606" s="167" t="s">
        <v>1343</v>
      </c>
      <c r="D606" s="167" t="s">
        <v>1736</v>
      </c>
      <c r="E606" s="167" t="s">
        <v>8881</v>
      </c>
      <c r="F606" s="167" t="s">
        <v>1737</v>
      </c>
      <c r="G606" s="167" t="s">
        <v>11667</v>
      </c>
      <c r="H606" s="167" t="s">
        <v>17</v>
      </c>
      <c r="I606" s="167" t="s">
        <v>13036</v>
      </c>
      <c r="J606" s="167" t="s">
        <v>10448</v>
      </c>
      <c r="K606" s="167">
        <v>27300744</v>
      </c>
      <c r="L606" s="167">
        <v>27300744</v>
      </c>
    </row>
    <row r="607" spans="1:12" x14ac:dyDescent="0.2">
      <c r="A607" s="167" t="s">
        <v>8844</v>
      </c>
      <c r="B607" s="167" t="s">
        <v>1518</v>
      </c>
      <c r="D607" s="167" t="s">
        <v>7828</v>
      </c>
      <c r="E607" s="167" t="s">
        <v>8752</v>
      </c>
      <c r="F607" s="167" t="s">
        <v>10349</v>
      </c>
      <c r="G607" s="167" t="s">
        <v>11667</v>
      </c>
      <c r="H607" s="167" t="s">
        <v>17</v>
      </c>
      <c r="I607" s="167" t="s">
        <v>13036</v>
      </c>
      <c r="J607" s="167" t="s">
        <v>10350</v>
      </c>
      <c r="K607" s="167">
        <v>85696545</v>
      </c>
      <c r="L607" s="167">
        <v>0</v>
      </c>
    </row>
    <row r="608" spans="1:12" x14ac:dyDescent="0.2">
      <c r="A608" s="167" t="s">
        <v>1437</v>
      </c>
      <c r="B608" s="167" t="s">
        <v>905</v>
      </c>
      <c r="D608" s="167" t="s">
        <v>1738</v>
      </c>
      <c r="E608" s="167" t="s">
        <v>8759</v>
      </c>
      <c r="F608" s="167" t="s">
        <v>1739</v>
      </c>
      <c r="G608" s="167" t="s">
        <v>11667</v>
      </c>
      <c r="H608" s="167" t="s">
        <v>17</v>
      </c>
      <c r="I608" s="167" t="s">
        <v>13036</v>
      </c>
      <c r="J608" s="167" t="s">
        <v>10357</v>
      </c>
      <c r="K608" s="167">
        <v>87223426</v>
      </c>
      <c r="L608" s="167">
        <v>0</v>
      </c>
    </row>
    <row r="609" spans="1:12" x14ac:dyDescent="0.2">
      <c r="A609" s="167" t="s">
        <v>8845</v>
      </c>
      <c r="B609" s="167" t="s">
        <v>1269</v>
      </c>
      <c r="D609" s="167" t="s">
        <v>1740</v>
      </c>
      <c r="E609" s="167" t="s">
        <v>8784</v>
      </c>
      <c r="F609" s="167" t="s">
        <v>1209</v>
      </c>
      <c r="G609" s="167" t="s">
        <v>11667</v>
      </c>
      <c r="H609" s="167" t="s">
        <v>17</v>
      </c>
      <c r="I609" s="167" t="s">
        <v>13036</v>
      </c>
      <c r="J609" s="167" t="s">
        <v>10379</v>
      </c>
      <c r="K609" s="167">
        <v>87094450</v>
      </c>
      <c r="L609" s="167">
        <v>0</v>
      </c>
    </row>
    <row r="610" spans="1:12" x14ac:dyDescent="0.2">
      <c r="A610" s="167" t="s">
        <v>8846</v>
      </c>
      <c r="B610" s="167" t="s">
        <v>1270</v>
      </c>
      <c r="D610" s="167" t="s">
        <v>1742</v>
      </c>
      <c r="E610" s="167" t="s">
        <v>1743</v>
      </c>
      <c r="F610" s="167" t="s">
        <v>1744</v>
      </c>
      <c r="G610" s="167" t="s">
        <v>11667</v>
      </c>
      <c r="H610" s="167" t="s">
        <v>17</v>
      </c>
      <c r="I610" s="167" t="s">
        <v>13036</v>
      </c>
      <c r="J610" s="167" t="s">
        <v>1745</v>
      </c>
      <c r="K610" s="167">
        <v>85373494</v>
      </c>
      <c r="L610" s="167">
        <v>27300744</v>
      </c>
    </row>
    <row r="611" spans="1:12" x14ac:dyDescent="0.2">
      <c r="A611" s="167" t="s">
        <v>8847</v>
      </c>
      <c r="B611" s="167" t="s">
        <v>1367</v>
      </c>
      <c r="D611" s="167" t="s">
        <v>1748</v>
      </c>
      <c r="E611" s="167" t="s">
        <v>8851</v>
      </c>
      <c r="F611" s="167" t="s">
        <v>3052</v>
      </c>
      <c r="G611" s="167" t="s">
        <v>11667</v>
      </c>
      <c r="H611" s="167" t="s">
        <v>5</v>
      </c>
      <c r="I611" s="167" t="s">
        <v>13036</v>
      </c>
      <c r="J611" s="167" t="s">
        <v>13165</v>
      </c>
      <c r="K611" s="167">
        <v>22064282</v>
      </c>
      <c r="L611" s="167">
        <v>27300744</v>
      </c>
    </row>
    <row r="612" spans="1:12" x14ac:dyDescent="0.2">
      <c r="A612" s="167" t="s">
        <v>1229</v>
      </c>
      <c r="B612" s="167" t="s">
        <v>1228</v>
      </c>
      <c r="D612" s="167" t="s">
        <v>1749</v>
      </c>
      <c r="E612" s="167" t="s">
        <v>8789</v>
      </c>
      <c r="F612" s="167" t="s">
        <v>426</v>
      </c>
      <c r="G612" s="167" t="s">
        <v>11667</v>
      </c>
      <c r="H612" s="167" t="s">
        <v>17</v>
      </c>
      <c r="I612" s="167" t="s">
        <v>13036</v>
      </c>
      <c r="J612" s="167" t="s">
        <v>12684</v>
      </c>
      <c r="K612" s="167">
        <v>84272630</v>
      </c>
      <c r="L612" s="167">
        <v>84492807</v>
      </c>
    </row>
    <row r="613" spans="1:12" x14ac:dyDescent="0.2">
      <c r="A613" s="167" t="s">
        <v>8848</v>
      </c>
      <c r="B613" s="167" t="s">
        <v>1271</v>
      </c>
      <c r="D613" s="167" t="s">
        <v>7830</v>
      </c>
      <c r="E613" s="167" t="s">
        <v>8852</v>
      </c>
      <c r="F613" s="167" t="s">
        <v>10424</v>
      </c>
      <c r="G613" s="167" t="s">
        <v>11667</v>
      </c>
      <c r="H613" s="167" t="s">
        <v>5</v>
      </c>
      <c r="I613" s="167" t="s">
        <v>13036</v>
      </c>
      <c r="J613" s="167" t="s">
        <v>12685</v>
      </c>
      <c r="K613" s="167">
        <v>22001069</v>
      </c>
      <c r="L613" s="167">
        <v>27300744</v>
      </c>
    </row>
    <row r="614" spans="1:12" x14ac:dyDescent="0.2">
      <c r="A614" s="167" t="s">
        <v>8349</v>
      </c>
      <c r="B614" s="167" t="s">
        <v>1626</v>
      </c>
      <c r="D614" s="167" t="s">
        <v>1750</v>
      </c>
      <c r="E614" s="167" t="s">
        <v>8814</v>
      </c>
      <c r="F614" s="167" t="s">
        <v>692</v>
      </c>
      <c r="G614" s="167" t="s">
        <v>11667</v>
      </c>
      <c r="H614" s="167" t="s">
        <v>19</v>
      </c>
      <c r="I614" s="167" t="s">
        <v>13036</v>
      </c>
      <c r="J614" s="167" t="s">
        <v>12686</v>
      </c>
      <c r="K614" s="167">
        <v>87406937</v>
      </c>
      <c r="L614" s="167">
        <v>0</v>
      </c>
    </row>
    <row r="615" spans="1:12" x14ac:dyDescent="0.2">
      <c r="A615" s="167" t="s">
        <v>8351</v>
      </c>
      <c r="B615" s="167" t="s">
        <v>8574</v>
      </c>
      <c r="D615" s="167" t="s">
        <v>1180</v>
      </c>
      <c r="E615" s="167" t="s">
        <v>8824</v>
      </c>
      <c r="F615" s="167" t="s">
        <v>10406</v>
      </c>
      <c r="G615" s="167" t="s">
        <v>11667</v>
      </c>
      <c r="H615" s="167" t="s">
        <v>17</v>
      </c>
      <c r="I615" s="167" t="s">
        <v>13036</v>
      </c>
      <c r="J615" s="167" t="s">
        <v>11433</v>
      </c>
      <c r="K615" s="167">
        <v>85670915</v>
      </c>
      <c r="L615" s="167">
        <v>27300744</v>
      </c>
    </row>
    <row r="616" spans="1:12" x14ac:dyDescent="0.2">
      <c r="A616" s="167" t="s">
        <v>1548</v>
      </c>
      <c r="B616" s="167" t="s">
        <v>1547</v>
      </c>
      <c r="D616" s="167" t="s">
        <v>1169</v>
      </c>
      <c r="E616" s="167" t="s">
        <v>8835</v>
      </c>
      <c r="F616" s="167" t="s">
        <v>1460</v>
      </c>
      <c r="G616" s="167" t="s">
        <v>11667</v>
      </c>
      <c r="H616" s="167" t="s">
        <v>17</v>
      </c>
      <c r="I616" s="167" t="s">
        <v>13036</v>
      </c>
      <c r="J616" s="167" t="s">
        <v>12687</v>
      </c>
      <c r="K616" s="167">
        <v>83653073</v>
      </c>
      <c r="L616" s="167">
        <v>0</v>
      </c>
    </row>
    <row r="617" spans="1:12" x14ac:dyDescent="0.2">
      <c r="A617" s="167" t="s">
        <v>1575</v>
      </c>
      <c r="B617" s="167" t="s">
        <v>1574</v>
      </c>
      <c r="D617" s="167" t="s">
        <v>1172</v>
      </c>
      <c r="E617" s="167" t="s">
        <v>8811</v>
      </c>
      <c r="F617" s="167" t="s">
        <v>10395</v>
      </c>
      <c r="G617" s="167" t="s">
        <v>11667</v>
      </c>
      <c r="H617" s="167" t="s">
        <v>17</v>
      </c>
      <c r="I617" s="167" t="s">
        <v>13036</v>
      </c>
      <c r="J617" s="167" t="s">
        <v>12688</v>
      </c>
      <c r="K617" s="167">
        <v>84536365</v>
      </c>
      <c r="L617" s="167">
        <v>0</v>
      </c>
    </row>
    <row r="618" spans="1:12" x14ac:dyDescent="0.2">
      <c r="A618" s="167" t="s">
        <v>8849</v>
      </c>
      <c r="B618" s="167" t="s">
        <v>1839</v>
      </c>
      <c r="D618" s="167" t="s">
        <v>1176</v>
      </c>
      <c r="E618" s="167" t="s">
        <v>8823</v>
      </c>
      <c r="F618" s="167" t="s">
        <v>1751</v>
      </c>
      <c r="G618" s="167" t="s">
        <v>11667</v>
      </c>
      <c r="H618" s="167" t="s">
        <v>17</v>
      </c>
      <c r="I618" s="167" t="s">
        <v>13036</v>
      </c>
      <c r="J618" s="167" t="s">
        <v>10405</v>
      </c>
      <c r="K618" s="167">
        <v>86098294</v>
      </c>
      <c r="L618" s="167">
        <v>0</v>
      </c>
    </row>
    <row r="619" spans="1:12" x14ac:dyDescent="0.2">
      <c r="A619" s="167" t="s">
        <v>1508</v>
      </c>
      <c r="B619" s="167" t="s">
        <v>1507</v>
      </c>
      <c r="D619" s="167" t="s">
        <v>1197</v>
      </c>
      <c r="E619" s="167" t="s">
        <v>8863</v>
      </c>
      <c r="F619" s="167" t="s">
        <v>959</v>
      </c>
      <c r="G619" s="167" t="s">
        <v>11667</v>
      </c>
      <c r="H619" s="167" t="s">
        <v>17</v>
      </c>
      <c r="I619" s="167" t="s">
        <v>13036</v>
      </c>
      <c r="J619" s="167" t="s">
        <v>13166</v>
      </c>
      <c r="K619" s="167">
        <v>84401457</v>
      </c>
      <c r="L619" s="167">
        <v>0</v>
      </c>
    </row>
    <row r="620" spans="1:12" x14ac:dyDescent="0.2">
      <c r="A620" s="167" t="s">
        <v>1427</v>
      </c>
      <c r="B620" s="167" t="s">
        <v>563</v>
      </c>
      <c r="D620" s="167" t="s">
        <v>1211</v>
      </c>
      <c r="E620" s="167" t="s">
        <v>1753</v>
      </c>
      <c r="F620" s="167" t="s">
        <v>1754</v>
      </c>
      <c r="G620" s="167" t="s">
        <v>11667</v>
      </c>
      <c r="H620" s="167" t="s">
        <v>5</v>
      </c>
      <c r="I620" s="167" t="s">
        <v>13036</v>
      </c>
      <c r="J620" s="167" t="s">
        <v>13167</v>
      </c>
      <c r="K620" s="167">
        <v>27300744</v>
      </c>
      <c r="L620" s="167">
        <v>86612156</v>
      </c>
    </row>
    <row r="621" spans="1:12" x14ac:dyDescent="0.2">
      <c r="A621" s="167" t="s">
        <v>1440</v>
      </c>
      <c r="B621" s="167" t="s">
        <v>1439</v>
      </c>
      <c r="D621" s="167" t="s">
        <v>9884</v>
      </c>
      <c r="E621" s="167" t="s">
        <v>8875</v>
      </c>
      <c r="F621" s="167" t="s">
        <v>10443</v>
      </c>
      <c r="G621" s="167" t="s">
        <v>11667</v>
      </c>
      <c r="H621" s="167" t="s">
        <v>17</v>
      </c>
      <c r="I621" s="167" t="s">
        <v>13036</v>
      </c>
      <c r="J621" s="167" t="s">
        <v>12689</v>
      </c>
      <c r="K621" s="167">
        <v>27300744</v>
      </c>
      <c r="L621" s="167">
        <v>0</v>
      </c>
    </row>
    <row r="622" spans="1:12" x14ac:dyDescent="0.2">
      <c r="A622" s="167" t="s">
        <v>1663</v>
      </c>
      <c r="B622" s="167" t="s">
        <v>6597</v>
      </c>
      <c r="D622" s="167" t="s">
        <v>9885</v>
      </c>
      <c r="E622" s="167" t="s">
        <v>8880</v>
      </c>
      <c r="F622" s="167" t="s">
        <v>709</v>
      </c>
      <c r="G622" s="167" t="s">
        <v>11667</v>
      </c>
      <c r="H622" s="167" t="s">
        <v>17</v>
      </c>
      <c r="I622" s="167" t="s">
        <v>13036</v>
      </c>
      <c r="J622" s="167" t="s">
        <v>10449</v>
      </c>
      <c r="K622" s="167">
        <v>86200377</v>
      </c>
      <c r="L622" s="167">
        <v>0</v>
      </c>
    </row>
    <row r="623" spans="1:12" x14ac:dyDescent="0.2">
      <c r="A623" s="167" t="s">
        <v>1080</v>
      </c>
      <c r="B623" s="167" t="s">
        <v>1079</v>
      </c>
      <c r="D623" s="167" t="s">
        <v>1217</v>
      </c>
      <c r="E623" s="167" t="s">
        <v>1758</v>
      </c>
      <c r="F623" s="167" t="s">
        <v>1759</v>
      </c>
      <c r="G623" s="167" t="s">
        <v>11667</v>
      </c>
      <c r="H623" s="167" t="s">
        <v>6</v>
      </c>
      <c r="I623" s="167" t="s">
        <v>13036</v>
      </c>
      <c r="J623" s="167" t="s">
        <v>12690</v>
      </c>
      <c r="K623" s="167">
        <v>83962078</v>
      </c>
      <c r="L623" s="167">
        <v>27300719</v>
      </c>
    </row>
    <row r="624" spans="1:12" x14ac:dyDescent="0.2">
      <c r="A624" s="167" t="s">
        <v>1125</v>
      </c>
      <c r="B624" s="167" t="s">
        <v>1124</v>
      </c>
      <c r="D624" s="167" t="s">
        <v>1187</v>
      </c>
      <c r="E624" s="167" t="s">
        <v>1763</v>
      </c>
      <c r="F624" s="167" t="s">
        <v>1764</v>
      </c>
      <c r="G624" s="167" t="s">
        <v>11667</v>
      </c>
      <c r="H624" s="167" t="s">
        <v>6</v>
      </c>
      <c r="I624" s="167" t="s">
        <v>13036</v>
      </c>
      <c r="J624" s="167" t="s">
        <v>8539</v>
      </c>
      <c r="K624" s="167">
        <v>22001114</v>
      </c>
      <c r="L624" s="167">
        <v>27300719</v>
      </c>
    </row>
    <row r="625" spans="1:12" x14ac:dyDescent="0.2">
      <c r="A625" s="167" t="s">
        <v>8850</v>
      </c>
      <c r="B625" s="167" t="s">
        <v>5346</v>
      </c>
      <c r="D625" s="167" t="s">
        <v>977</v>
      </c>
      <c r="E625" s="167" t="s">
        <v>8762</v>
      </c>
      <c r="F625" s="167" t="s">
        <v>10360</v>
      </c>
      <c r="G625" s="167" t="s">
        <v>11667</v>
      </c>
      <c r="H625" s="167" t="s">
        <v>6</v>
      </c>
      <c r="I625" s="167" t="s">
        <v>13036</v>
      </c>
      <c r="J625" s="167" t="s">
        <v>13168</v>
      </c>
      <c r="K625" s="167">
        <v>22001065</v>
      </c>
      <c r="L625" s="167">
        <v>0</v>
      </c>
    </row>
    <row r="626" spans="1:12" x14ac:dyDescent="0.2">
      <c r="A626" s="167" t="s">
        <v>1454</v>
      </c>
      <c r="B626" s="167" t="s">
        <v>6582</v>
      </c>
      <c r="D626" s="167" t="s">
        <v>1195</v>
      </c>
      <c r="E626" s="167" t="s">
        <v>1765</v>
      </c>
      <c r="F626" s="167" t="s">
        <v>1766</v>
      </c>
      <c r="G626" s="167" t="s">
        <v>11667</v>
      </c>
      <c r="H626" s="167" t="s">
        <v>6</v>
      </c>
      <c r="I626" s="167" t="s">
        <v>13036</v>
      </c>
      <c r="J626" s="167" t="s">
        <v>13169</v>
      </c>
      <c r="K626" s="167">
        <v>87572622</v>
      </c>
      <c r="L626" s="167">
        <v>22001383</v>
      </c>
    </row>
    <row r="627" spans="1:12" x14ac:dyDescent="0.2">
      <c r="A627" s="167" t="s">
        <v>1116</v>
      </c>
      <c r="B627" s="167" t="s">
        <v>760</v>
      </c>
      <c r="D627" s="167" t="s">
        <v>1248</v>
      </c>
      <c r="E627" s="167" t="s">
        <v>8769</v>
      </c>
      <c r="F627" s="167" t="s">
        <v>10365</v>
      </c>
      <c r="G627" s="167" t="s">
        <v>11667</v>
      </c>
      <c r="H627" s="167" t="s">
        <v>6</v>
      </c>
      <c r="I627" s="167" t="s">
        <v>13036</v>
      </c>
      <c r="J627" s="167" t="s">
        <v>13170</v>
      </c>
      <c r="K627" s="167">
        <v>88126553</v>
      </c>
      <c r="L627" s="167">
        <v>27300719</v>
      </c>
    </row>
    <row r="628" spans="1:12" x14ac:dyDescent="0.2">
      <c r="A628" s="167" t="s">
        <v>6235</v>
      </c>
      <c r="B628" s="167" t="s">
        <v>7415</v>
      </c>
      <c r="D628" s="167" t="s">
        <v>1257</v>
      </c>
      <c r="E628" s="167" t="s">
        <v>1768</v>
      </c>
      <c r="F628" s="167" t="s">
        <v>1613</v>
      </c>
      <c r="G628" s="167" t="s">
        <v>11667</v>
      </c>
      <c r="H628" s="167" t="s">
        <v>5</v>
      </c>
      <c r="I628" s="167" t="s">
        <v>13036</v>
      </c>
      <c r="J628" s="167" t="s">
        <v>13171</v>
      </c>
      <c r="K628" s="167">
        <v>27428081</v>
      </c>
      <c r="L628" s="167">
        <v>84875602</v>
      </c>
    </row>
    <row r="629" spans="1:12" x14ac:dyDescent="0.2">
      <c r="A629" s="167" t="s">
        <v>1233</v>
      </c>
      <c r="B629" s="167" t="s">
        <v>1232</v>
      </c>
      <c r="D629" s="167" t="s">
        <v>1231</v>
      </c>
      <c r="E629" s="167" t="s">
        <v>1770</v>
      </c>
      <c r="F629" s="167" t="s">
        <v>1692</v>
      </c>
      <c r="G629" s="167" t="s">
        <v>11667</v>
      </c>
      <c r="H629" s="167" t="s">
        <v>6</v>
      </c>
      <c r="I629" s="167" t="s">
        <v>13036</v>
      </c>
      <c r="J629" s="167" t="s">
        <v>11834</v>
      </c>
      <c r="K629" s="167">
        <v>27431095</v>
      </c>
      <c r="L629" s="167">
        <v>27431095</v>
      </c>
    </row>
    <row r="630" spans="1:12" x14ac:dyDescent="0.2">
      <c r="A630" s="167" t="s">
        <v>1163</v>
      </c>
      <c r="B630" s="167" t="s">
        <v>561</v>
      </c>
      <c r="D630" s="167" t="s">
        <v>1236</v>
      </c>
      <c r="E630" s="167" t="s">
        <v>1773</v>
      </c>
      <c r="F630" s="167" t="s">
        <v>134</v>
      </c>
      <c r="G630" s="167" t="s">
        <v>11667</v>
      </c>
      <c r="H630" s="167" t="s">
        <v>18</v>
      </c>
      <c r="I630" s="167" t="s">
        <v>13036</v>
      </c>
      <c r="J630" s="167" t="s">
        <v>12691</v>
      </c>
      <c r="K630" s="167">
        <v>22065139</v>
      </c>
      <c r="L630" s="167">
        <v>0</v>
      </c>
    </row>
    <row r="631" spans="1:12" x14ac:dyDescent="0.2">
      <c r="A631" s="167" t="s">
        <v>1611</v>
      </c>
      <c r="B631" s="167" t="s">
        <v>7496</v>
      </c>
      <c r="D631" s="167" t="s">
        <v>1281</v>
      </c>
      <c r="E631" s="167" t="s">
        <v>8818</v>
      </c>
      <c r="F631" s="167" t="s">
        <v>1528</v>
      </c>
      <c r="G631" s="167" t="s">
        <v>11667</v>
      </c>
      <c r="H631" s="167" t="s">
        <v>6</v>
      </c>
      <c r="I631" s="167" t="s">
        <v>13036</v>
      </c>
      <c r="J631" s="167" t="s">
        <v>10399</v>
      </c>
      <c r="K631" s="167">
        <v>22002161</v>
      </c>
      <c r="L631" s="167">
        <v>27300719</v>
      </c>
    </row>
    <row r="632" spans="1:12" x14ac:dyDescent="0.2">
      <c r="A632" s="167" t="s">
        <v>1214</v>
      </c>
      <c r="B632" s="167" t="s">
        <v>1213</v>
      </c>
      <c r="D632" s="167" t="s">
        <v>1242</v>
      </c>
      <c r="E632" s="167" t="s">
        <v>1775</v>
      </c>
      <c r="F632" s="167" t="s">
        <v>1776</v>
      </c>
      <c r="G632" s="167" t="s">
        <v>11667</v>
      </c>
      <c r="H632" s="167" t="s">
        <v>6</v>
      </c>
      <c r="I632" s="167" t="s">
        <v>13036</v>
      </c>
      <c r="K632" s="167">
        <v>27431098</v>
      </c>
      <c r="L632" s="167">
        <v>27431098</v>
      </c>
    </row>
    <row r="633" spans="1:12" x14ac:dyDescent="0.2">
      <c r="A633" s="167" t="s">
        <v>1332</v>
      </c>
      <c r="B633" s="167" t="s">
        <v>1331</v>
      </c>
      <c r="D633" s="167" t="s">
        <v>1321</v>
      </c>
      <c r="E633" s="167" t="s">
        <v>1780</v>
      </c>
      <c r="F633" s="167" t="s">
        <v>147</v>
      </c>
      <c r="G633" s="167" t="s">
        <v>11667</v>
      </c>
      <c r="H633" s="167" t="s">
        <v>18</v>
      </c>
      <c r="I633" s="167" t="s">
        <v>13036</v>
      </c>
      <c r="J633" s="167" t="s">
        <v>8615</v>
      </c>
      <c r="K633" s="167">
        <v>27300159</v>
      </c>
      <c r="L633" s="167">
        <v>0</v>
      </c>
    </row>
    <row r="634" spans="1:12" x14ac:dyDescent="0.2">
      <c r="A634" s="167" t="s">
        <v>8851</v>
      </c>
      <c r="B634" s="167" t="s">
        <v>1748</v>
      </c>
      <c r="D634" s="167" t="s">
        <v>1303</v>
      </c>
      <c r="E634" s="167" t="s">
        <v>8787</v>
      </c>
      <c r="F634" s="167" t="s">
        <v>1033</v>
      </c>
      <c r="G634" s="167" t="s">
        <v>11667</v>
      </c>
      <c r="H634" s="167" t="s">
        <v>18</v>
      </c>
      <c r="I634" s="167" t="s">
        <v>13036</v>
      </c>
      <c r="J634" s="167" t="s">
        <v>10445</v>
      </c>
      <c r="K634" s="167">
        <v>89216082</v>
      </c>
      <c r="L634" s="167">
        <v>0</v>
      </c>
    </row>
    <row r="635" spans="1:12" x14ac:dyDescent="0.2">
      <c r="A635" s="167" t="s">
        <v>1553</v>
      </c>
      <c r="B635" s="167" t="s">
        <v>1552</v>
      </c>
      <c r="D635" s="167" t="s">
        <v>1373</v>
      </c>
      <c r="E635" s="167" t="s">
        <v>8943</v>
      </c>
      <c r="F635" s="167" t="s">
        <v>10501</v>
      </c>
      <c r="G635" s="167" t="s">
        <v>188</v>
      </c>
      <c r="H635" s="167" t="s">
        <v>12</v>
      </c>
      <c r="I635" s="167" t="s">
        <v>13036</v>
      </c>
      <c r="J635" s="167" t="s">
        <v>10502</v>
      </c>
      <c r="K635" s="167">
        <v>85291661</v>
      </c>
      <c r="L635" s="167">
        <v>41051038</v>
      </c>
    </row>
    <row r="636" spans="1:12" x14ac:dyDescent="0.2">
      <c r="A636" s="167" t="s">
        <v>1431</v>
      </c>
      <c r="B636" s="167" t="s">
        <v>600</v>
      </c>
      <c r="D636" s="167" t="s">
        <v>1377</v>
      </c>
      <c r="E636" s="167" t="s">
        <v>1784</v>
      </c>
      <c r="F636" s="167" t="s">
        <v>7203</v>
      </c>
      <c r="G636" s="167" t="s">
        <v>11667</v>
      </c>
      <c r="H636" s="167" t="s">
        <v>5</v>
      </c>
      <c r="I636" s="167" t="s">
        <v>13036</v>
      </c>
      <c r="J636" s="167" t="s">
        <v>7609</v>
      </c>
      <c r="K636" s="167">
        <v>85424758</v>
      </c>
      <c r="L636" s="167">
        <v>0</v>
      </c>
    </row>
    <row r="637" spans="1:12" x14ac:dyDescent="0.2">
      <c r="A637" s="167" t="s">
        <v>1658</v>
      </c>
      <c r="B637" s="167" t="s">
        <v>6596</v>
      </c>
      <c r="D637" s="167" t="s">
        <v>1382</v>
      </c>
      <c r="E637" s="167" t="s">
        <v>1786</v>
      </c>
      <c r="F637" s="167" t="s">
        <v>1787</v>
      </c>
      <c r="G637" s="167" t="s">
        <v>11667</v>
      </c>
      <c r="H637" s="167" t="s">
        <v>18</v>
      </c>
      <c r="I637" s="167" t="s">
        <v>13036</v>
      </c>
      <c r="J637" s="167" t="s">
        <v>12313</v>
      </c>
      <c r="K637" s="167">
        <v>84021789</v>
      </c>
      <c r="L637" s="167">
        <v>0</v>
      </c>
    </row>
    <row r="638" spans="1:12" x14ac:dyDescent="0.2">
      <c r="A638" s="167" t="s">
        <v>1775</v>
      </c>
      <c r="B638" s="167" t="s">
        <v>1242</v>
      </c>
      <c r="D638" s="167" t="s">
        <v>1404</v>
      </c>
      <c r="E638" s="167" t="s">
        <v>8866</v>
      </c>
      <c r="F638" s="167" t="s">
        <v>10434</v>
      </c>
      <c r="G638" s="167" t="s">
        <v>11667</v>
      </c>
      <c r="H638" s="167" t="s">
        <v>6</v>
      </c>
      <c r="I638" s="167" t="s">
        <v>13036</v>
      </c>
      <c r="J638" s="167" t="s">
        <v>10435</v>
      </c>
      <c r="K638" s="167">
        <v>27300719</v>
      </c>
      <c r="L638" s="167">
        <v>0</v>
      </c>
    </row>
    <row r="639" spans="1:12" x14ac:dyDescent="0.2">
      <c r="A639" s="167" t="s">
        <v>1683</v>
      </c>
      <c r="B639" s="167" t="s">
        <v>1682</v>
      </c>
      <c r="D639" s="167" t="s">
        <v>1790</v>
      </c>
      <c r="E639" s="167" t="s">
        <v>8801</v>
      </c>
      <c r="F639" s="167" t="s">
        <v>8214</v>
      </c>
      <c r="G639" s="167" t="s">
        <v>11667</v>
      </c>
      <c r="H639" s="167" t="s">
        <v>6</v>
      </c>
      <c r="I639" s="167" t="s">
        <v>13036</v>
      </c>
      <c r="J639" s="167" t="s">
        <v>13172</v>
      </c>
      <c r="K639" s="167">
        <v>27300719</v>
      </c>
      <c r="L639" s="167">
        <v>27300719</v>
      </c>
    </row>
    <row r="640" spans="1:12" x14ac:dyDescent="0.2">
      <c r="A640" s="167" t="s">
        <v>8852</v>
      </c>
      <c r="B640" s="167" t="s">
        <v>7830</v>
      </c>
      <c r="D640" s="167" t="s">
        <v>1767</v>
      </c>
      <c r="E640" s="167" t="s">
        <v>1791</v>
      </c>
      <c r="F640" s="167" t="s">
        <v>1792</v>
      </c>
      <c r="G640" s="167" t="s">
        <v>116</v>
      </c>
      <c r="H640" s="167" t="s">
        <v>189</v>
      </c>
      <c r="I640" s="167" t="s">
        <v>13036</v>
      </c>
      <c r="J640" s="167" t="s">
        <v>12552</v>
      </c>
      <c r="K640" s="167">
        <v>85685504</v>
      </c>
      <c r="L640" s="167">
        <v>0</v>
      </c>
    </row>
    <row r="641" spans="1:12" x14ac:dyDescent="0.2">
      <c r="A641" s="167" t="s">
        <v>1415</v>
      </c>
      <c r="B641" s="167" t="s">
        <v>6580</v>
      </c>
      <c r="D641" s="167" t="s">
        <v>1488</v>
      </c>
      <c r="E641" s="167" t="s">
        <v>8817</v>
      </c>
      <c r="F641" s="167" t="s">
        <v>177</v>
      </c>
      <c r="G641" s="167" t="s">
        <v>11667</v>
      </c>
      <c r="H641" s="167" t="s">
        <v>5</v>
      </c>
      <c r="I641" s="167" t="s">
        <v>13036</v>
      </c>
      <c r="J641" s="167" t="s">
        <v>13173</v>
      </c>
      <c r="K641" s="167">
        <v>22001107</v>
      </c>
      <c r="L641" s="167">
        <v>0</v>
      </c>
    </row>
    <row r="642" spans="1:12" x14ac:dyDescent="0.2">
      <c r="A642" s="167" t="s">
        <v>1127</v>
      </c>
      <c r="B642" s="167" t="s">
        <v>1126</v>
      </c>
      <c r="D642" s="167" t="s">
        <v>1484</v>
      </c>
      <c r="E642" s="167" t="s">
        <v>1795</v>
      </c>
      <c r="F642" s="167" t="s">
        <v>1796</v>
      </c>
      <c r="G642" s="167" t="s">
        <v>11667</v>
      </c>
      <c r="H642" s="167" t="s">
        <v>18</v>
      </c>
      <c r="I642" s="167" t="s">
        <v>13036</v>
      </c>
      <c r="J642" s="167" t="s">
        <v>8561</v>
      </c>
      <c r="K642" s="167">
        <v>22065986</v>
      </c>
      <c r="L642" s="167">
        <v>0</v>
      </c>
    </row>
    <row r="643" spans="1:12" x14ac:dyDescent="0.2">
      <c r="A643" s="167" t="s">
        <v>1118</v>
      </c>
      <c r="B643" s="167" t="s">
        <v>1117</v>
      </c>
      <c r="D643" s="167" t="s">
        <v>1504</v>
      </c>
      <c r="E643" s="167" t="s">
        <v>1799</v>
      </c>
      <c r="F643" s="167" t="s">
        <v>1760</v>
      </c>
      <c r="G643" s="167" t="s">
        <v>11667</v>
      </c>
      <c r="H643" s="167" t="s">
        <v>6</v>
      </c>
      <c r="I643" s="167" t="s">
        <v>13036</v>
      </c>
      <c r="J643" s="167" t="s">
        <v>8022</v>
      </c>
      <c r="K643" s="167">
        <v>27431048</v>
      </c>
      <c r="L643" s="167">
        <v>89959460</v>
      </c>
    </row>
    <row r="644" spans="1:12" x14ac:dyDescent="0.2">
      <c r="A644" s="167" t="s">
        <v>1090</v>
      </c>
      <c r="B644" s="167" t="s">
        <v>1089</v>
      </c>
      <c r="D644" s="167" t="s">
        <v>1511</v>
      </c>
      <c r="E644" s="167" t="s">
        <v>8807</v>
      </c>
      <c r="F644" s="167" t="s">
        <v>1262</v>
      </c>
      <c r="G644" s="167" t="s">
        <v>11667</v>
      </c>
      <c r="H644" s="167" t="s">
        <v>5</v>
      </c>
      <c r="I644" s="167" t="s">
        <v>13036</v>
      </c>
      <c r="J644" s="167" t="s">
        <v>11835</v>
      </c>
      <c r="K644" s="167">
        <v>22001902</v>
      </c>
      <c r="L644" s="167">
        <v>27300744</v>
      </c>
    </row>
    <row r="645" spans="1:12" x14ac:dyDescent="0.2">
      <c r="A645" s="167" t="s">
        <v>8853</v>
      </c>
      <c r="B645" s="167" t="s">
        <v>1273</v>
      </c>
      <c r="D645" s="167" t="s">
        <v>1800</v>
      </c>
      <c r="E645" s="167" t="s">
        <v>8862</v>
      </c>
      <c r="F645" s="167" t="s">
        <v>10431</v>
      </c>
      <c r="G645" s="167" t="s">
        <v>11667</v>
      </c>
      <c r="H645" s="167" t="s">
        <v>5</v>
      </c>
      <c r="I645" s="167" t="s">
        <v>13036</v>
      </c>
      <c r="J645" s="167" t="s">
        <v>13174</v>
      </c>
      <c r="K645" s="167">
        <v>27300744</v>
      </c>
      <c r="L645" s="167">
        <v>27300744</v>
      </c>
    </row>
    <row r="646" spans="1:12" x14ac:dyDescent="0.2">
      <c r="A646" s="167" t="s">
        <v>1418</v>
      </c>
      <c r="B646" s="167" t="s">
        <v>1417</v>
      </c>
      <c r="D646" s="167" t="s">
        <v>1801</v>
      </c>
      <c r="E646" s="167" t="s">
        <v>8885</v>
      </c>
      <c r="F646" s="167" t="s">
        <v>1802</v>
      </c>
      <c r="G646" s="167" t="s">
        <v>11667</v>
      </c>
      <c r="H646" s="167" t="s">
        <v>18</v>
      </c>
      <c r="I646" s="167" t="s">
        <v>13036</v>
      </c>
      <c r="J646" s="167" t="s">
        <v>10453</v>
      </c>
      <c r="K646" s="167">
        <v>86332884</v>
      </c>
      <c r="L646" s="167">
        <v>0</v>
      </c>
    </row>
    <row r="647" spans="1:12" x14ac:dyDescent="0.2">
      <c r="A647" s="167" t="s">
        <v>1519</v>
      </c>
      <c r="B647" s="167" t="s">
        <v>6586</v>
      </c>
      <c r="D647" s="167" t="s">
        <v>6600</v>
      </c>
      <c r="E647" s="167" t="s">
        <v>1803</v>
      </c>
      <c r="F647" s="167" t="s">
        <v>1804</v>
      </c>
      <c r="G647" s="167" t="s">
        <v>11667</v>
      </c>
      <c r="H647" s="167" t="s">
        <v>6</v>
      </c>
      <c r="I647" s="167" t="s">
        <v>13036</v>
      </c>
      <c r="J647" s="167" t="s">
        <v>1805</v>
      </c>
      <c r="K647" s="167">
        <v>86640051</v>
      </c>
      <c r="L647" s="167">
        <v>27300719</v>
      </c>
    </row>
    <row r="648" spans="1:12" x14ac:dyDescent="0.2">
      <c r="A648" s="167" t="s">
        <v>1103</v>
      </c>
      <c r="B648" s="167" t="s">
        <v>155</v>
      </c>
      <c r="D648" s="167" t="s">
        <v>1807</v>
      </c>
      <c r="E648" s="167" t="s">
        <v>1808</v>
      </c>
      <c r="F648" s="167" t="s">
        <v>1474</v>
      </c>
      <c r="G648" s="167" t="s">
        <v>11667</v>
      </c>
      <c r="H648" s="167" t="s">
        <v>7</v>
      </c>
      <c r="I648" s="167" t="s">
        <v>13036</v>
      </c>
      <c r="J648" s="167" t="s">
        <v>8078</v>
      </c>
      <c r="K648" s="167">
        <v>22001090</v>
      </c>
      <c r="L648" s="167">
        <v>0</v>
      </c>
    </row>
    <row r="649" spans="1:12" x14ac:dyDescent="0.2">
      <c r="A649" s="167" t="s">
        <v>1712</v>
      </c>
      <c r="B649" s="167" t="s">
        <v>1711</v>
      </c>
      <c r="D649" s="167" t="s">
        <v>1809</v>
      </c>
      <c r="E649" s="167" t="s">
        <v>1810</v>
      </c>
      <c r="F649" s="167" t="s">
        <v>1811</v>
      </c>
      <c r="G649" s="167" t="s">
        <v>11667</v>
      </c>
      <c r="H649" s="167" t="s">
        <v>17</v>
      </c>
      <c r="I649" s="167" t="s">
        <v>13036</v>
      </c>
      <c r="J649" s="167" t="s">
        <v>11434</v>
      </c>
      <c r="K649" s="167">
        <v>84369407</v>
      </c>
      <c r="L649" s="167">
        <v>0</v>
      </c>
    </row>
    <row r="650" spans="1:12" x14ac:dyDescent="0.2">
      <c r="A650" s="167" t="s">
        <v>8854</v>
      </c>
      <c r="B650" s="167" t="s">
        <v>1274</v>
      </c>
      <c r="D650" s="167" t="s">
        <v>1813</v>
      </c>
      <c r="E650" s="167" t="s">
        <v>8831</v>
      </c>
      <c r="F650" s="167" t="s">
        <v>177</v>
      </c>
      <c r="G650" s="167" t="s">
        <v>11667</v>
      </c>
      <c r="H650" s="167" t="s">
        <v>7</v>
      </c>
      <c r="I650" s="167" t="s">
        <v>13036</v>
      </c>
      <c r="J650" s="167" t="s">
        <v>10412</v>
      </c>
      <c r="K650" s="167">
        <v>22001113</v>
      </c>
      <c r="L650" s="167">
        <v>85177710</v>
      </c>
    </row>
    <row r="651" spans="1:12" x14ac:dyDescent="0.2">
      <c r="A651" s="167" t="s">
        <v>1600</v>
      </c>
      <c r="B651" s="167" t="s">
        <v>1599</v>
      </c>
      <c r="D651" s="167" t="s">
        <v>1814</v>
      </c>
      <c r="E651" s="167" t="s">
        <v>1815</v>
      </c>
      <c r="F651" s="167" t="s">
        <v>1816</v>
      </c>
      <c r="G651" s="167" t="s">
        <v>11667</v>
      </c>
      <c r="H651" s="167" t="s">
        <v>7</v>
      </c>
      <c r="I651" s="167" t="s">
        <v>13036</v>
      </c>
      <c r="J651" s="167" t="s">
        <v>13175</v>
      </c>
      <c r="K651" s="167">
        <v>89966483</v>
      </c>
      <c r="L651" s="167">
        <v>0</v>
      </c>
    </row>
    <row r="652" spans="1:12" x14ac:dyDescent="0.2">
      <c r="A652" s="167" t="s">
        <v>8855</v>
      </c>
      <c r="B652" s="167" t="s">
        <v>309</v>
      </c>
      <c r="D652" s="167" t="s">
        <v>1819</v>
      </c>
      <c r="E652" s="167" t="s">
        <v>8791</v>
      </c>
      <c r="F652" s="167" t="s">
        <v>10384</v>
      </c>
      <c r="G652" s="167" t="s">
        <v>11667</v>
      </c>
      <c r="H652" s="167" t="s">
        <v>17</v>
      </c>
      <c r="I652" s="167" t="s">
        <v>13036</v>
      </c>
      <c r="J652" s="167" t="s">
        <v>12314</v>
      </c>
      <c r="K652" s="167">
        <v>27300744</v>
      </c>
      <c r="L652" s="167">
        <v>27300744</v>
      </c>
    </row>
    <row r="653" spans="1:12" x14ac:dyDescent="0.2">
      <c r="A653" s="167" t="s">
        <v>1569</v>
      </c>
      <c r="B653" s="167" t="s">
        <v>1568</v>
      </c>
      <c r="D653" s="167" t="s">
        <v>1822</v>
      </c>
      <c r="E653" s="167" t="s">
        <v>8825</v>
      </c>
      <c r="F653" s="167" t="s">
        <v>1064</v>
      </c>
      <c r="G653" s="167" t="s">
        <v>11667</v>
      </c>
      <c r="H653" s="167" t="s">
        <v>17</v>
      </c>
      <c r="I653" s="167" t="s">
        <v>13036</v>
      </c>
      <c r="J653" s="167" t="s">
        <v>11836</v>
      </c>
      <c r="K653" s="167">
        <v>86575112</v>
      </c>
      <c r="L653" s="167">
        <v>0</v>
      </c>
    </row>
    <row r="654" spans="1:12" x14ac:dyDescent="0.2">
      <c r="A654" s="167" t="s">
        <v>8856</v>
      </c>
      <c r="B654" s="167" t="s">
        <v>9881</v>
      </c>
      <c r="D654" s="167" t="s">
        <v>1823</v>
      </c>
      <c r="E654" s="167" t="s">
        <v>8795</v>
      </c>
      <c r="F654" s="167" t="s">
        <v>1395</v>
      </c>
      <c r="G654" s="167" t="s">
        <v>11667</v>
      </c>
      <c r="H654" s="167" t="s">
        <v>7</v>
      </c>
      <c r="I654" s="167" t="s">
        <v>13036</v>
      </c>
      <c r="J654" s="167" t="s">
        <v>13176</v>
      </c>
      <c r="K654" s="167">
        <v>27300748</v>
      </c>
      <c r="L654" s="167">
        <v>83153241</v>
      </c>
    </row>
    <row r="655" spans="1:12" x14ac:dyDescent="0.2">
      <c r="A655" s="167" t="s">
        <v>8857</v>
      </c>
      <c r="B655" s="167" t="s">
        <v>1512</v>
      </c>
      <c r="D655" s="167" t="s">
        <v>1825</v>
      </c>
      <c r="E655" s="167" t="s">
        <v>1826</v>
      </c>
      <c r="F655" s="167" t="s">
        <v>1827</v>
      </c>
      <c r="G655" s="167" t="s">
        <v>11667</v>
      </c>
      <c r="H655" s="167" t="s">
        <v>7</v>
      </c>
      <c r="I655" s="167" t="s">
        <v>13036</v>
      </c>
      <c r="J655" s="167" t="s">
        <v>13177</v>
      </c>
      <c r="K655" s="167">
        <v>22001103</v>
      </c>
      <c r="L655" s="167">
        <v>0</v>
      </c>
    </row>
    <row r="656" spans="1:12" x14ac:dyDescent="0.2">
      <c r="A656" s="167" t="s">
        <v>8858</v>
      </c>
      <c r="B656" s="167" t="s">
        <v>1275</v>
      </c>
      <c r="D656" s="167" t="s">
        <v>1830</v>
      </c>
      <c r="E656" s="167" t="s">
        <v>8348</v>
      </c>
      <c r="F656" s="167" t="s">
        <v>8613</v>
      </c>
      <c r="G656" s="167" t="s">
        <v>11667</v>
      </c>
      <c r="H656" s="167" t="s">
        <v>7</v>
      </c>
      <c r="I656" s="167" t="s">
        <v>13036</v>
      </c>
      <c r="J656" s="167" t="s">
        <v>11031</v>
      </c>
      <c r="K656" s="167">
        <v>89601025</v>
      </c>
      <c r="L656" s="167">
        <v>0</v>
      </c>
    </row>
    <row r="657" spans="1:13" x14ac:dyDescent="0.2">
      <c r="A657" s="167" t="s">
        <v>1184</v>
      </c>
      <c r="B657" s="167" t="s">
        <v>7567</v>
      </c>
      <c r="D657" s="167" t="s">
        <v>1832</v>
      </c>
      <c r="E657" s="167" t="s">
        <v>8792</v>
      </c>
      <c r="F657" s="167" t="s">
        <v>1038</v>
      </c>
      <c r="G657" s="167" t="s">
        <v>11667</v>
      </c>
      <c r="H657" s="167" t="s">
        <v>19</v>
      </c>
      <c r="I657" s="167" t="s">
        <v>13036</v>
      </c>
      <c r="J657" s="167" t="s">
        <v>12315</v>
      </c>
      <c r="K657" s="167">
        <v>85428701</v>
      </c>
      <c r="L657" s="167">
        <v>0</v>
      </c>
    </row>
    <row r="658" spans="1:13" x14ac:dyDescent="0.2">
      <c r="A658" s="167" t="s">
        <v>1108</v>
      </c>
      <c r="B658" s="167" t="s">
        <v>1107</v>
      </c>
      <c r="D658" s="167" t="s">
        <v>1834</v>
      </c>
      <c r="E658" s="167" t="s">
        <v>8799</v>
      </c>
      <c r="F658" s="167" t="s">
        <v>1835</v>
      </c>
      <c r="G658" s="167" t="s">
        <v>11667</v>
      </c>
      <c r="H658" s="167" t="s">
        <v>7</v>
      </c>
      <c r="I658" s="167" t="s">
        <v>13036</v>
      </c>
      <c r="J658" s="167" t="s">
        <v>13178</v>
      </c>
      <c r="K658" s="167">
        <v>84761036</v>
      </c>
      <c r="L658" s="167">
        <v>0</v>
      </c>
    </row>
    <row r="659" spans="1:13" x14ac:dyDescent="0.2">
      <c r="A659" s="167" t="s">
        <v>8859</v>
      </c>
      <c r="B659" s="167" t="s">
        <v>9882</v>
      </c>
      <c r="D659" s="167" t="s">
        <v>1836</v>
      </c>
      <c r="E659" s="167" t="s">
        <v>8830</v>
      </c>
      <c r="F659" s="167" t="s">
        <v>10410</v>
      </c>
      <c r="G659" s="167" t="s">
        <v>11667</v>
      </c>
      <c r="H659" s="167" t="s">
        <v>7</v>
      </c>
      <c r="I659" s="167" t="s">
        <v>13036</v>
      </c>
      <c r="J659" s="167" t="s">
        <v>10411</v>
      </c>
      <c r="K659" s="167">
        <v>27300748</v>
      </c>
      <c r="L659" s="167">
        <v>87190301</v>
      </c>
    </row>
    <row r="660" spans="1:13" x14ac:dyDescent="0.2">
      <c r="A660" s="167" t="s">
        <v>1660</v>
      </c>
      <c r="B660" s="167" t="s">
        <v>7566</v>
      </c>
      <c r="D660" s="167" t="s">
        <v>1837</v>
      </c>
      <c r="E660" s="167" t="s">
        <v>8833</v>
      </c>
      <c r="F660" s="167" t="s">
        <v>1838</v>
      </c>
      <c r="G660" s="167" t="s">
        <v>11667</v>
      </c>
      <c r="H660" s="167" t="s">
        <v>7</v>
      </c>
      <c r="I660" s="167" t="s">
        <v>13036</v>
      </c>
      <c r="J660" s="167" t="s">
        <v>13179</v>
      </c>
      <c r="K660" s="167">
        <v>22001779</v>
      </c>
      <c r="L660" s="167">
        <v>27300748</v>
      </c>
    </row>
    <row r="661" spans="1:13" x14ac:dyDescent="0.2">
      <c r="A661" s="167" t="s">
        <v>8860</v>
      </c>
      <c r="B661" s="167" t="s">
        <v>8626</v>
      </c>
      <c r="D661" s="167" t="s">
        <v>1839</v>
      </c>
      <c r="E661" s="167" t="s">
        <v>8849</v>
      </c>
      <c r="F661" s="167" t="s">
        <v>644</v>
      </c>
      <c r="G661" s="167" t="s">
        <v>11667</v>
      </c>
      <c r="H661" s="167" t="s">
        <v>7</v>
      </c>
      <c r="I661" s="167" t="s">
        <v>13036</v>
      </c>
      <c r="J661" s="167" t="s">
        <v>12316</v>
      </c>
      <c r="K661" s="167">
        <v>0</v>
      </c>
      <c r="L661" s="167">
        <v>0</v>
      </c>
    </row>
    <row r="662" spans="1:13" x14ac:dyDescent="0.2">
      <c r="A662" s="167" t="s">
        <v>1278</v>
      </c>
      <c r="B662" s="167" t="s">
        <v>1277</v>
      </c>
      <c r="D662" s="167" t="s">
        <v>1840</v>
      </c>
      <c r="E662" s="167" t="s">
        <v>8869</v>
      </c>
      <c r="F662" s="167" t="s">
        <v>10437</v>
      </c>
      <c r="G662" s="167" t="s">
        <v>11667</v>
      </c>
      <c r="H662" s="167" t="s">
        <v>7</v>
      </c>
      <c r="I662" s="167" t="s">
        <v>13036</v>
      </c>
      <c r="J662" s="167" t="s">
        <v>13180</v>
      </c>
      <c r="K662" s="167">
        <v>0</v>
      </c>
      <c r="L662" s="167">
        <v>0</v>
      </c>
    </row>
    <row r="663" spans="1:13" x14ac:dyDescent="0.2">
      <c r="A663" s="167" t="s">
        <v>1193</v>
      </c>
      <c r="B663" s="167" t="s">
        <v>1192</v>
      </c>
      <c r="D663" s="167" t="s">
        <v>9883</v>
      </c>
      <c r="E663" s="167" t="s">
        <v>8871</v>
      </c>
      <c r="F663" s="167" t="s">
        <v>10439</v>
      </c>
      <c r="G663" s="167" t="s">
        <v>11667</v>
      </c>
      <c r="H663" s="167" t="s">
        <v>7</v>
      </c>
      <c r="I663" s="167" t="s">
        <v>13036</v>
      </c>
      <c r="J663" s="167" t="s">
        <v>12692</v>
      </c>
      <c r="K663" s="167">
        <v>27300748</v>
      </c>
      <c r="L663" s="167">
        <v>0</v>
      </c>
    </row>
    <row r="664" spans="1:13" x14ac:dyDescent="0.2">
      <c r="A664" s="167" t="s">
        <v>1558</v>
      </c>
      <c r="B664" s="167" t="s">
        <v>1557</v>
      </c>
      <c r="D664" s="167" t="s">
        <v>1002</v>
      </c>
      <c r="E664" s="167" t="s">
        <v>8872</v>
      </c>
      <c r="F664" s="167" t="s">
        <v>875</v>
      </c>
      <c r="G664" s="167" t="s">
        <v>11667</v>
      </c>
      <c r="H664" s="167" t="s">
        <v>7</v>
      </c>
      <c r="I664" s="167" t="s">
        <v>13036</v>
      </c>
      <c r="J664" s="167" t="s">
        <v>11838</v>
      </c>
      <c r="K664" s="167">
        <v>27300748</v>
      </c>
      <c r="L664" s="167">
        <v>27300159</v>
      </c>
    </row>
    <row r="665" spans="1:13" x14ac:dyDescent="0.2">
      <c r="A665" s="167" t="s">
        <v>5982</v>
      </c>
      <c r="B665" s="167" t="s">
        <v>4362</v>
      </c>
      <c r="D665" s="167" t="s">
        <v>786</v>
      </c>
      <c r="E665" s="167" t="s">
        <v>8888</v>
      </c>
      <c r="F665" s="167" t="s">
        <v>10454</v>
      </c>
      <c r="G665" s="167" t="s">
        <v>11667</v>
      </c>
      <c r="H665" s="167" t="s">
        <v>17</v>
      </c>
      <c r="I665" s="167" t="s">
        <v>13036</v>
      </c>
      <c r="J665" s="167" t="s">
        <v>11435</v>
      </c>
      <c r="K665" s="167">
        <v>84063100</v>
      </c>
      <c r="L665" s="167">
        <v>0</v>
      </c>
    </row>
    <row r="666" spans="1:13" x14ac:dyDescent="0.2">
      <c r="A666" s="167" t="s">
        <v>1096</v>
      </c>
      <c r="B666" s="167" t="s">
        <v>1095</v>
      </c>
      <c r="D666" s="167" t="s">
        <v>853</v>
      </c>
      <c r="E666" s="167" t="s">
        <v>1842</v>
      </c>
      <c r="F666" s="167" t="s">
        <v>540</v>
      </c>
      <c r="G666" s="167" t="s">
        <v>74</v>
      </c>
      <c r="H666" s="167" t="s">
        <v>3</v>
      </c>
      <c r="I666" s="167" t="s">
        <v>13036</v>
      </c>
      <c r="J666" s="167" t="s">
        <v>13181</v>
      </c>
      <c r="K666" s="167">
        <v>24403395</v>
      </c>
      <c r="L666" s="167">
        <v>24430967</v>
      </c>
    </row>
    <row r="667" spans="1:13" x14ac:dyDescent="0.2">
      <c r="A667" s="167" t="s">
        <v>8861</v>
      </c>
      <c r="B667" s="167" t="s">
        <v>7826</v>
      </c>
      <c r="D667" s="167" t="s">
        <v>6913</v>
      </c>
      <c r="E667" s="167" t="s">
        <v>1845</v>
      </c>
      <c r="F667" s="167" t="s">
        <v>1846</v>
      </c>
      <c r="G667" s="167" t="s">
        <v>74</v>
      </c>
      <c r="H667" s="167" t="s">
        <v>3</v>
      </c>
      <c r="I667" s="167" t="s">
        <v>13036</v>
      </c>
      <c r="J667" s="167" t="s">
        <v>1843</v>
      </c>
      <c r="K667" s="167">
        <v>24830607</v>
      </c>
      <c r="L667" s="167">
        <v>24834076</v>
      </c>
    </row>
    <row r="668" spans="1:13" x14ac:dyDescent="0.2">
      <c r="A668" s="167" t="s">
        <v>8862</v>
      </c>
      <c r="B668" s="167" t="s">
        <v>1800</v>
      </c>
      <c r="D668" s="167" t="s">
        <v>997</v>
      </c>
      <c r="E668" s="167" t="s">
        <v>1850</v>
      </c>
      <c r="F668" s="167" t="s">
        <v>135</v>
      </c>
      <c r="G668" s="167" t="s">
        <v>74</v>
      </c>
      <c r="H668" s="167" t="s">
        <v>3</v>
      </c>
      <c r="I668" s="167" t="s">
        <v>13036</v>
      </c>
      <c r="J668" s="167" t="s">
        <v>13182</v>
      </c>
      <c r="K668" s="167">
        <v>24830403</v>
      </c>
      <c r="L668" s="167">
        <v>24830403</v>
      </c>
    </row>
    <row r="669" spans="1:13" x14ac:dyDescent="0.2">
      <c r="A669" s="167" t="s">
        <v>8863</v>
      </c>
      <c r="B669" s="167" t="s">
        <v>1197</v>
      </c>
      <c r="D669" s="167" t="s">
        <v>900</v>
      </c>
      <c r="E669" s="167" t="s">
        <v>1853</v>
      </c>
      <c r="F669" s="167" t="s">
        <v>1854</v>
      </c>
      <c r="G669" s="167" t="s">
        <v>74</v>
      </c>
      <c r="H669" s="167" t="s">
        <v>3</v>
      </c>
      <c r="I669" s="167" t="s">
        <v>13036</v>
      </c>
      <c r="J669" s="167" t="s">
        <v>8023</v>
      </c>
      <c r="K669" s="167">
        <v>24830333</v>
      </c>
      <c r="L669" s="167">
        <v>24830333</v>
      </c>
    </row>
    <row r="670" spans="1:13" x14ac:dyDescent="0.2">
      <c r="A670" s="167" t="s">
        <v>1795</v>
      </c>
      <c r="B670" s="167" t="s">
        <v>1484</v>
      </c>
      <c r="D670" s="167" t="s">
        <v>960</v>
      </c>
      <c r="E670" s="167" t="s">
        <v>1855</v>
      </c>
      <c r="F670" s="167" t="s">
        <v>8024</v>
      </c>
      <c r="G670" s="167" t="s">
        <v>74</v>
      </c>
      <c r="H670" s="167" t="s">
        <v>3</v>
      </c>
      <c r="I670" s="167" t="s">
        <v>13036</v>
      </c>
      <c r="J670" s="167" t="s">
        <v>10456</v>
      </c>
      <c r="K670" s="167">
        <v>24419889</v>
      </c>
      <c r="L670" s="167">
        <v>24419889</v>
      </c>
    </row>
    <row r="671" spans="1:13" x14ac:dyDescent="0.2">
      <c r="A671" s="167" t="s">
        <v>8864</v>
      </c>
      <c r="B671" s="167" t="s">
        <v>1625</v>
      </c>
      <c r="D671" s="167" t="s">
        <v>6601</v>
      </c>
      <c r="E671" s="167" t="s">
        <v>1856</v>
      </c>
      <c r="F671" s="167" t="s">
        <v>1857</v>
      </c>
      <c r="G671" s="167" t="s">
        <v>74</v>
      </c>
      <c r="H671" s="167" t="s">
        <v>3</v>
      </c>
      <c r="I671" s="167" t="s">
        <v>13036</v>
      </c>
      <c r="J671" s="167" t="s">
        <v>1858</v>
      </c>
      <c r="K671" s="167">
        <v>24410891</v>
      </c>
      <c r="L671" s="167">
        <v>24410891</v>
      </c>
    </row>
    <row r="672" spans="1:13" x14ac:dyDescent="0.2">
      <c r="A672" s="167" t="s">
        <v>1799</v>
      </c>
      <c r="B672" s="167" t="s">
        <v>1504</v>
      </c>
      <c r="D672" s="167" t="s">
        <v>952</v>
      </c>
      <c r="E672" s="167" t="s">
        <v>1860</v>
      </c>
      <c r="F672" s="167" t="s">
        <v>1861</v>
      </c>
      <c r="G672" s="167" t="s">
        <v>74</v>
      </c>
      <c r="H672" s="167" t="s">
        <v>3</v>
      </c>
      <c r="I672" s="167" t="s">
        <v>13036</v>
      </c>
      <c r="J672" s="167" t="s">
        <v>1862</v>
      </c>
      <c r="K672" s="167">
        <v>24403946</v>
      </c>
      <c r="L672" s="167">
        <v>24403655</v>
      </c>
      <c r="M672" s="43">
        <v>13</v>
      </c>
    </row>
    <row r="673" spans="1:13" x14ac:dyDescent="0.2">
      <c r="A673" s="167" t="s">
        <v>1638</v>
      </c>
      <c r="B673" s="167" t="s">
        <v>1637</v>
      </c>
      <c r="D673" s="167" t="s">
        <v>969</v>
      </c>
      <c r="E673" s="167" t="s">
        <v>8896</v>
      </c>
      <c r="F673" s="167" t="s">
        <v>10459</v>
      </c>
      <c r="G673" s="167" t="s">
        <v>74</v>
      </c>
      <c r="H673" s="167" t="s">
        <v>3</v>
      </c>
      <c r="I673" s="167" t="s">
        <v>13036</v>
      </c>
      <c r="J673" s="167" t="s">
        <v>10460</v>
      </c>
      <c r="K673" s="167">
        <v>24410126</v>
      </c>
      <c r="L673" s="167">
        <v>24410126</v>
      </c>
      <c r="M673" s="43">
        <v>12</v>
      </c>
    </row>
    <row r="674" spans="1:13" x14ac:dyDescent="0.2">
      <c r="A674" s="167" t="s">
        <v>1770</v>
      </c>
      <c r="B674" s="167" t="s">
        <v>1231</v>
      </c>
      <c r="D674" s="167" t="s">
        <v>7832</v>
      </c>
      <c r="E674" s="167" t="s">
        <v>8899</v>
      </c>
      <c r="F674" s="167" t="s">
        <v>10464</v>
      </c>
      <c r="G674" s="167" t="s">
        <v>74</v>
      </c>
      <c r="H674" s="167" t="s">
        <v>3</v>
      </c>
      <c r="I674" s="167" t="s">
        <v>13036</v>
      </c>
      <c r="J674" s="167" t="s">
        <v>10465</v>
      </c>
      <c r="K674" s="167">
        <v>24402005</v>
      </c>
      <c r="L674" s="167">
        <v>24402757</v>
      </c>
    </row>
    <row r="675" spans="1:13" x14ac:dyDescent="0.2">
      <c r="A675" s="167" t="s">
        <v>1459</v>
      </c>
      <c r="B675" s="167" t="s">
        <v>1458</v>
      </c>
      <c r="D675" s="167" t="s">
        <v>859</v>
      </c>
      <c r="E675" s="167" t="s">
        <v>1863</v>
      </c>
      <c r="F675" s="167" t="s">
        <v>1864</v>
      </c>
      <c r="G675" s="167" t="s">
        <v>74</v>
      </c>
      <c r="H675" s="167" t="s">
        <v>4</v>
      </c>
      <c r="I675" s="167" t="s">
        <v>13036</v>
      </c>
      <c r="J675" s="167" t="s">
        <v>7615</v>
      </c>
      <c r="K675" s="167">
        <v>24430419</v>
      </c>
      <c r="L675" s="167">
        <v>24430419</v>
      </c>
    </row>
    <row r="676" spans="1:13" x14ac:dyDescent="0.2">
      <c r="A676" s="167" t="s">
        <v>1687</v>
      </c>
      <c r="B676" s="167" t="s">
        <v>1686</v>
      </c>
      <c r="D676" s="167" t="s">
        <v>1865</v>
      </c>
      <c r="E676" s="167" t="s">
        <v>1866</v>
      </c>
      <c r="F676" s="167" t="s">
        <v>1867</v>
      </c>
      <c r="G676" s="167" t="s">
        <v>74</v>
      </c>
      <c r="H676" s="167" t="s">
        <v>4</v>
      </c>
      <c r="I676" s="167" t="s">
        <v>13036</v>
      </c>
      <c r="J676" s="167" t="s">
        <v>1876</v>
      </c>
      <c r="K676" s="167">
        <v>24414692</v>
      </c>
      <c r="L676" s="167">
        <v>24414692</v>
      </c>
    </row>
    <row r="677" spans="1:13" x14ac:dyDescent="0.2">
      <c r="A677" s="167" t="s">
        <v>1462</v>
      </c>
      <c r="B677" s="167" t="s">
        <v>333</v>
      </c>
      <c r="D677" s="167" t="s">
        <v>995</v>
      </c>
      <c r="E677" s="167" t="s">
        <v>1868</v>
      </c>
      <c r="F677" s="167" t="s">
        <v>1869</v>
      </c>
      <c r="G677" s="167" t="s">
        <v>74</v>
      </c>
      <c r="H677" s="167" t="s">
        <v>4</v>
      </c>
      <c r="I677" s="167" t="s">
        <v>13036</v>
      </c>
      <c r="J677" s="167" t="s">
        <v>12318</v>
      </c>
      <c r="K677" s="167">
        <v>24424300</v>
      </c>
      <c r="L677" s="167">
        <v>24424300</v>
      </c>
    </row>
    <row r="678" spans="1:13" x14ac:dyDescent="0.2">
      <c r="A678" s="167" t="s">
        <v>1608</v>
      </c>
      <c r="B678" s="167" t="s">
        <v>6593</v>
      </c>
      <c r="D678" s="167" t="s">
        <v>1870</v>
      </c>
      <c r="E678" s="167" t="s">
        <v>1871</v>
      </c>
      <c r="F678" s="167" t="s">
        <v>1167</v>
      </c>
      <c r="G678" s="167" t="s">
        <v>74</v>
      </c>
      <c r="H678" s="167" t="s">
        <v>4</v>
      </c>
      <c r="I678" s="167" t="s">
        <v>13036</v>
      </c>
      <c r="J678" s="167" t="s">
        <v>12693</v>
      </c>
      <c r="K678" s="167">
        <v>24303674</v>
      </c>
      <c r="L678" s="167">
        <v>24303674</v>
      </c>
    </row>
    <row r="679" spans="1:13" x14ac:dyDescent="0.2">
      <c r="A679" s="167" t="s">
        <v>8865</v>
      </c>
      <c r="B679" s="167" t="s">
        <v>1691</v>
      </c>
      <c r="D679" s="167" t="s">
        <v>1873</v>
      </c>
      <c r="E679" s="167" t="s">
        <v>8893</v>
      </c>
      <c r="F679" s="167" t="s">
        <v>10458</v>
      </c>
      <c r="G679" s="167" t="s">
        <v>74</v>
      </c>
      <c r="H679" s="167" t="s">
        <v>4</v>
      </c>
      <c r="I679" s="167" t="s">
        <v>13036</v>
      </c>
      <c r="J679" s="167" t="s">
        <v>8446</v>
      </c>
      <c r="K679" s="167">
        <v>24301392</v>
      </c>
      <c r="L679" s="167">
        <v>24301392</v>
      </c>
    </row>
    <row r="680" spans="1:13" x14ac:dyDescent="0.2">
      <c r="A680" s="167" t="s">
        <v>8866</v>
      </c>
      <c r="B680" s="167" t="s">
        <v>1404</v>
      </c>
      <c r="D680" s="167" t="s">
        <v>1874</v>
      </c>
      <c r="E680" s="167" t="s">
        <v>1875</v>
      </c>
      <c r="F680" s="167" t="s">
        <v>1584</v>
      </c>
      <c r="G680" s="167" t="s">
        <v>74</v>
      </c>
      <c r="H680" s="167" t="s">
        <v>4</v>
      </c>
      <c r="I680" s="167" t="s">
        <v>13036</v>
      </c>
      <c r="J680" s="167" t="s">
        <v>13183</v>
      </c>
      <c r="K680" s="167">
        <v>24411371</v>
      </c>
      <c r="L680" s="167">
        <v>24411371</v>
      </c>
    </row>
    <row r="681" spans="1:13" x14ac:dyDescent="0.2">
      <c r="A681" s="167" t="s">
        <v>8867</v>
      </c>
      <c r="B681" s="167" t="s">
        <v>1218</v>
      </c>
      <c r="D681" s="167" t="s">
        <v>6958</v>
      </c>
      <c r="E681" s="167" t="s">
        <v>1877</v>
      </c>
      <c r="F681" s="167" t="s">
        <v>161</v>
      </c>
      <c r="G681" s="167" t="s">
        <v>74</v>
      </c>
      <c r="H681" s="167" t="s">
        <v>4</v>
      </c>
      <c r="I681" s="167" t="s">
        <v>13036</v>
      </c>
      <c r="J681" s="167" t="s">
        <v>13184</v>
      </c>
      <c r="K681" s="167">
        <v>24410791</v>
      </c>
      <c r="L681" s="167">
        <v>24426657</v>
      </c>
    </row>
    <row r="682" spans="1:13" x14ac:dyDescent="0.2">
      <c r="A682" s="167" t="s">
        <v>8868</v>
      </c>
      <c r="B682" s="167" t="s">
        <v>1282</v>
      </c>
      <c r="D682" s="167" t="s">
        <v>1879</v>
      </c>
      <c r="E682" s="167" t="s">
        <v>1880</v>
      </c>
      <c r="F682" s="167" t="s">
        <v>1881</v>
      </c>
      <c r="G682" s="167" t="s">
        <v>74</v>
      </c>
      <c r="H682" s="167" t="s">
        <v>4</v>
      </c>
      <c r="I682" s="167" t="s">
        <v>13036</v>
      </c>
      <c r="J682" s="167" t="s">
        <v>11839</v>
      </c>
      <c r="K682" s="167">
        <v>24427091</v>
      </c>
      <c r="L682" s="167">
        <v>24427091</v>
      </c>
    </row>
    <row r="683" spans="1:13" x14ac:dyDescent="0.2">
      <c r="A683" s="167" t="s">
        <v>1424</v>
      </c>
      <c r="B683" s="167" t="s">
        <v>244</v>
      </c>
      <c r="D683" s="167" t="s">
        <v>6602</v>
      </c>
      <c r="E683" s="167" t="s">
        <v>1883</v>
      </c>
      <c r="F683" s="167" t="s">
        <v>1884</v>
      </c>
      <c r="G683" s="167" t="s">
        <v>74</v>
      </c>
      <c r="H683" s="167" t="s">
        <v>4</v>
      </c>
      <c r="I683" s="167" t="s">
        <v>13036</v>
      </c>
      <c r="J683" s="167" t="s">
        <v>1885</v>
      </c>
      <c r="K683" s="167">
        <v>22696150</v>
      </c>
      <c r="L683" s="167">
        <v>22696150</v>
      </c>
    </row>
    <row r="684" spans="1:13" x14ac:dyDescent="0.2">
      <c r="A684" s="167" t="s">
        <v>1578</v>
      </c>
      <c r="B684" s="167" t="s">
        <v>1577</v>
      </c>
      <c r="D684" s="167" t="s">
        <v>1886</v>
      </c>
      <c r="E684" s="167" t="s">
        <v>1887</v>
      </c>
      <c r="F684" s="167" t="s">
        <v>1888</v>
      </c>
      <c r="G684" s="167" t="s">
        <v>74</v>
      </c>
      <c r="H684" s="167" t="s">
        <v>5</v>
      </c>
      <c r="I684" s="167" t="s">
        <v>13036</v>
      </c>
      <c r="J684" s="167" t="s">
        <v>1889</v>
      </c>
      <c r="K684" s="167">
        <v>24496069</v>
      </c>
      <c r="L684" s="167">
        <v>24496069</v>
      </c>
    </row>
    <row r="685" spans="1:13" x14ac:dyDescent="0.2">
      <c r="A685" s="167" t="s">
        <v>8869</v>
      </c>
      <c r="B685" s="167" t="s">
        <v>1840</v>
      </c>
      <c r="D685" s="167" t="s">
        <v>1891</v>
      </c>
      <c r="E685" s="167" t="s">
        <v>1892</v>
      </c>
      <c r="F685" s="167" t="s">
        <v>1893</v>
      </c>
      <c r="G685" s="167" t="s">
        <v>74</v>
      </c>
      <c r="H685" s="167" t="s">
        <v>5</v>
      </c>
      <c r="I685" s="167" t="s">
        <v>13036</v>
      </c>
      <c r="J685" s="167" t="s">
        <v>1894</v>
      </c>
      <c r="K685" s="167">
        <v>24496153</v>
      </c>
      <c r="L685" s="167">
        <v>24496153</v>
      </c>
    </row>
    <row r="686" spans="1:13" x14ac:dyDescent="0.2">
      <c r="A686" s="167" t="s">
        <v>8870</v>
      </c>
      <c r="B686" s="167" t="s">
        <v>689</v>
      </c>
      <c r="D686" s="167" t="s">
        <v>1896</v>
      </c>
      <c r="E686" s="167" t="s">
        <v>1897</v>
      </c>
      <c r="F686" s="167" t="s">
        <v>8025</v>
      </c>
      <c r="G686" s="167" t="s">
        <v>74</v>
      </c>
      <c r="H686" s="167" t="s">
        <v>5</v>
      </c>
      <c r="I686" s="167" t="s">
        <v>13036</v>
      </c>
      <c r="J686" s="167" t="s">
        <v>8174</v>
      </c>
      <c r="K686" s="167">
        <v>24495668</v>
      </c>
      <c r="L686" s="167">
        <v>24495668</v>
      </c>
    </row>
    <row r="687" spans="1:13" x14ac:dyDescent="0.2">
      <c r="A687" s="167" t="s">
        <v>8871</v>
      </c>
      <c r="B687" s="167" t="s">
        <v>9883</v>
      </c>
      <c r="D687" s="167" t="s">
        <v>200</v>
      </c>
      <c r="E687" s="167" t="s">
        <v>1899</v>
      </c>
      <c r="F687" s="167" t="s">
        <v>1900</v>
      </c>
      <c r="G687" s="167" t="s">
        <v>74</v>
      </c>
      <c r="H687" s="167" t="s">
        <v>5</v>
      </c>
      <c r="I687" s="167" t="s">
        <v>13036</v>
      </c>
      <c r="J687" s="167" t="s">
        <v>1971</v>
      </c>
      <c r="K687" s="167">
        <v>24822394</v>
      </c>
      <c r="L687" s="167">
        <v>24822394</v>
      </c>
    </row>
    <row r="688" spans="1:13" x14ac:dyDescent="0.2">
      <c r="A688" s="167" t="s">
        <v>1629</v>
      </c>
      <c r="B688" s="167" t="s">
        <v>1628</v>
      </c>
      <c r="D688" s="167" t="s">
        <v>1901</v>
      </c>
      <c r="E688" s="167" t="s">
        <v>1902</v>
      </c>
      <c r="F688" s="167" t="s">
        <v>1903</v>
      </c>
      <c r="G688" s="167" t="s">
        <v>74</v>
      </c>
      <c r="H688" s="167" t="s">
        <v>5</v>
      </c>
      <c r="I688" s="167" t="s">
        <v>13036</v>
      </c>
      <c r="J688" s="167" t="s">
        <v>12695</v>
      </c>
      <c r="K688" s="167">
        <v>24439244</v>
      </c>
      <c r="L688" s="167">
        <v>24403972</v>
      </c>
    </row>
    <row r="689" spans="1:13" x14ac:dyDescent="0.2">
      <c r="A689" s="167" t="s">
        <v>8872</v>
      </c>
      <c r="B689" s="167" t="s">
        <v>1002</v>
      </c>
      <c r="D689" s="167" t="s">
        <v>982</v>
      </c>
      <c r="E689" s="167" t="s">
        <v>1905</v>
      </c>
      <c r="F689" s="167" t="s">
        <v>1906</v>
      </c>
      <c r="G689" s="167" t="s">
        <v>74</v>
      </c>
      <c r="H689" s="167" t="s">
        <v>5</v>
      </c>
      <c r="I689" s="167" t="s">
        <v>13036</v>
      </c>
      <c r="J689" s="167" t="s">
        <v>13185</v>
      </c>
      <c r="K689" s="167">
        <v>24496162</v>
      </c>
      <c r="L689" s="167">
        <v>24496162</v>
      </c>
      <c r="M689" s="43">
        <v>19</v>
      </c>
    </row>
    <row r="690" spans="1:13" x14ac:dyDescent="0.2">
      <c r="A690" s="167" t="s">
        <v>8873</v>
      </c>
      <c r="B690" s="167" t="s">
        <v>1627</v>
      </c>
      <c r="D690" s="167" t="s">
        <v>6899</v>
      </c>
      <c r="E690" s="167" t="s">
        <v>1907</v>
      </c>
      <c r="F690" s="167" t="s">
        <v>1908</v>
      </c>
      <c r="G690" s="167" t="s">
        <v>74</v>
      </c>
      <c r="H690" s="167" t="s">
        <v>5</v>
      </c>
      <c r="I690" s="167" t="s">
        <v>13036</v>
      </c>
      <c r="J690" s="167" t="s">
        <v>12943</v>
      </c>
      <c r="K690" s="167">
        <v>24436595</v>
      </c>
      <c r="L690" s="167">
        <v>24436595</v>
      </c>
    </row>
    <row r="691" spans="1:13" x14ac:dyDescent="0.2">
      <c r="A691" s="167" t="s">
        <v>1753</v>
      </c>
      <c r="B691" s="167" t="s">
        <v>1211</v>
      </c>
      <c r="D691" s="167" t="s">
        <v>273</v>
      </c>
      <c r="E691" s="167" t="s">
        <v>1910</v>
      </c>
      <c r="F691" s="167" t="s">
        <v>1911</v>
      </c>
      <c r="G691" s="167" t="s">
        <v>74</v>
      </c>
      <c r="H691" s="167" t="s">
        <v>5</v>
      </c>
      <c r="I691" s="167" t="s">
        <v>13036</v>
      </c>
      <c r="J691" s="167" t="s">
        <v>12277</v>
      </c>
      <c r="K691" s="167">
        <v>24304325</v>
      </c>
      <c r="L691" s="167">
        <v>24437682</v>
      </c>
    </row>
    <row r="692" spans="1:13" x14ac:dyDescent="0.2">
      <c r="A692" s="167" t="s">
        <v>8874</v>
      </c>
      <c r="B692" s="167" t="s">
        <v>1734</v>
      </c>
      <c r="D692" s="167" t="s">
        <v>503</v>
      </c>
      <c r="E692" s="167" t="s">
        <v>1913</v>
      </c>
      <c r="F692" s="167" t="s">
        <v>1914</v>
      </c>
      <c r="G692" s="167" t="s">
        <v>74</v>
      </c>
      <c r="H692" s="167" t="s">
        <v>5</v>
      </c>
      <c r="I692" s="167" t="s">
        <v>13036</v>
      </c>
      <c r="J692" s="167" t="s">
        <v>8026</v>
      </c>
      <c r="K692" s="167">
        <v>24427055</v>
      </c>
      <c r="L692" s="167">
        <v>24427055</v>
      </c>
    </row>
    <row r="693" spans="1:13" x14ac:dyDescent="0.2">
      <c r="A693" s="167" t="s">
        <v>8875</v>
      </c>
      <c r="B693" s="167" t="s">
        <v>9884</v>
      </c>
      <c r="D693" s="167" t="s">
        <v>620</v>
      </c>
      <c r="E693" s="167" t="s">
        <v>1915</v>
      </c>
      <c r="F693" s="167" t="s">
        <v>1916</v>
      </c>
      <c r="G693" s="167" t="s">
        <v>74</v>
      </c>
      <c r="H693" s="167" t="s">
        <v>5</v>
      </c>
      <c r="I693" s="167" t="s">
        <v>13036</v>
      </c>
      <c r="J693" s="167" t="s">
        <v>6591</v>
      </c>
      <c r="K693" s="167">
        <v>24431722</v>
      </c>
      <c r="L693" s="167">
        <v>24431722</v>
      </c>
    </row>
    <row r="694" spans="1:13" x14ac:dyDescent="0.2">
      <c r="A694" s="167" t="s">
        <v>8876</v>
      </c>
      <c r="B694" s="167" t="s">
        <v>1283</v>
      </c>
      <c r="D694" s="167" t="s">
        <v>677</v>
      </c>
      <c r="E694" s="167" t="s">
        <v>1917</v>
      </c>
      <c r="F694" s="167" t="s">
        <v>1652</v>
      </c>
      <c r="G694" s="167" t="s">
        <v>74</v>
      </c>
      <c r="H694" s="167" t="s">
        <v>5</v>
      </c>
      <c r="I694" s="167" t="s">
        <v>13036</v>
      </c>
      <c r="J694" s="167" t="s">
        <v>1918</v>
      </c>
      <c r="K694" s="167">
        <v>24303389</v>
      </c>
      <c r="L694" s="167">
        <v>0</v>
      </c>
    </row>
    <row r="695" spans="1:13" x14ac:dyDescent="0.2">
      <c r="A695" s="167" t="s">
        <v>1238</v>
      </c>
      <c r="B695" s="167" t="s">
        <v>1237</v>
      </c>
      <c r="D695" s="167" t="s">
        <v>664</v>
      </c>
      <c r="E695" s="167" t="s">
        <v>1920</v>
      </c>
      <c r="F695" s="167" t="s">
        <v>1921</v>
      </c>
      <c r="G695" s="167" t="s">
        <v>74</v>
      </c>
      <c r="H695" s="167" t="s">
        <v>5</v>
      </c>
      <c r="I695" s="167" t="s">
        <v>13036</v>
      </c>
      <c r="J695" s="167" t="s">
        <v>7623</v>
      </c>
      <c r="K695" s="167">
        <v>24495118</v>
      </c>
      <c r="L695" s="167">
        <v>24495118</v>
      </c>
    </row>
    <row r="696" spans="1:13" x14ac:dyDescent="0.2">
      <c r="A696" s="167" t="s">
        <v>1763</v>
      </c>
      <c r="B696" s="167" t="s">
        <v>1187</v>
      </c>
      <c r="D696" s="167" t="s">
        <v>659</v>
      </c>
      <c r="E696" s="167" t="s">
        <v>1922</v>
      </c>
      <c r="F696" s="167" t="s">
        <v>8027</v>
      </c>
      <c r="G696" s="167" t="s">
        <v>74</v>
      </c>
      <c r="H696" s="167" t="s">
        <v>5</v>
      </c>
      <c r="I696" s="167" t="s">
        <v>13036</v>
      </c>
      <c r="J696" s="167" t="s">
        <v>1923</v>
      </c>
      <c r="K696" s="167">
        <v>24496555</v>
      </c>
      <c r="L696" s="167">
        <v>24496555</v>
      </c>
    </row>
    <row r="697" spans="1:13" x14ac:dyDescent="0.2">
      <c r="A697" s="167" t="s">
        <v>8877</v>
      </c>
      <c r="B697" s="167" t="s">
        <v>8625</v>
      </c>
      <c r="D697" s="167" t="s">
        <v>652</v>
      </c>
      <c r="E697" s="167" t="s">
        <v>1924</v>
      </c>
      <c r="F697" s="167" t="s">
        <v>1854</v>
      </c>
      <c r="G697" s="167" t="s">
        <v>74</v>
      </c>
      <c r="H697" s="167" t="s">
        <v>6</v>
      </c>
      <c r="I697" s="167" t="s">
        <v>13036</v>
      </c>
      <c r="J697" s="167" t="s">
        <v>7620</v>
      </c>
      <c r="K697" s="167">
        <v>24427436</v>
      </c>
      <c r="L697" s="167">
        <v>24427436</v>
      </c>
    </row>
    <row r="698" spans="1:13" x14ac:dyDescent="0.2">
      <c r="A698" s="167" t="s">
        <v>5974</v>
      </c>
      <c r="B698" s="167" t="s">
        <v>3012</v>
      </c>
      <c r="D698" s="167" t="s">
        <v>948</v>
      </c>
      <c r="E698" s="167" t="s">
        <v>1926</v>
      </c>
      <c r="F698" s="167" t="s">
        <v>78</v>
      </c>
      <c r="G698" s="167" t="s">
        <v>74</v>
      </c>
      <c r="H698" s="167" t="s">
        <v>6</v>
      </c>
      <c r="I698" s="167" t="s">
        <v>13036</v>
      </c>
      <c r="J698" s="167" t="s">
        <v>12010</v>
      </c>
      <c r="K698" s="167">
        <v>24391044</v>
      </c>
      <c r="L698" s="167">
        <v>24391044</v>
      </c>
    </row>
    <row r="699" spans="1:13" x14ac:dyDescent="0.2">
      <c r="A699" s="167" t="s">
        <v>8878</v>
      </c>
      <c r="B699" s="167" t="s">
        <v>7914</v>
      </c>
      <c r="D699" s="167" t="s">
        <v>641</v>
      </c>
      <c r="E699" s="167" t="s">
        <v>1928</v>
      </c>
      <c r="F699" s="167" t="s">
        <v>1929</v>
      </c>
      <c r="G699" s="167" t="s">
        <v>74</v>
      </c>
      <c r="H699" s="167" t="s">
        <v>6</v>
      </c>
      <c r="I699" s="167" t="s">
        <v>13036</v>
      </c>
      <c r="J699" s="167" t="s">
        <v>13186</v>
      </c>
      <c r="K699" s="167">
        <v>24381153</v>
      </c>
      <c r="L699" s="167">
        <v>24381153</v>
      </c>
    </row>
    <row r="700" spans="1:13" x14ac:dyDescent="0.2">
      <c r="A700" s="167" t="s">
        <v>8879</v>
      </c>
      <c r="B700" s="167" t="s">
        <v>1285</v>
      </c>
      <c r="D700" s="167" t="s">
        <v>668</v>
      </c>
      <c r="E700" s="167" t="s">
        <v>1930</v>
      </c>
      <c r="F700" s="167" t="s">
        <v>1931</v>
      </c>
      <c r="G700" s="167" t="s">
        <v>74</v>
      </c>
      <c r="H700" s="167" t="s">
        <v>7</v>
      </c>
      <c r="I700" s="167" t="s">
        <v>13036</v>
      </c>
      <c r="J700" s="167" t="s">
        <v>13187</v>
      </c>
      <c r="K700" s="167">
        <v>24338847</v>
      </c>
      <c r="L700" s="167">
        <v>0</v>
      </c>
    </row>
    <row r="701" spans="1:13" x14ac:dyDescent="0.2">
      <c r="A701" s="167" t="s">
        <v>8880</v>
      </c>
      <c r="B701" s="167" t="s">
        <v>9885</v>
      </c>
      <c r="D701" s="167" t="s">
        <v>636</v>
      </c>
      <c r="E701" s="167" t="s">
        <v>1933</v>
      </c>
      <c r="F701" s="167" t="s">
        <v>1934</v>
      </c>
      <c r="G701" s="167" t="s">
        <v>74</v>
      </c>
      <c r="H701" s="167" t="s">
        <v>6</v>
      </c>
      <c r="I701" s="167" t="s">
        <v>13036</v>
      </c>
      <c r="J701" s="167" t="s">
        <v>1936</v>
      </c>
      <c r="K701" s="167">
        <v>22150607</v>
      </c>
      <c r="L701" s="167">
        <v>22150607</v>
      </c>
    </row>
    <row r="702" spans="1:13" x14ac:dyDescent="0.2">
      <c r="A702" s="167" t="s">
        <v>8881</v>
      </c>
      <c r="B702" s="167" t="s">
        <v>1736</v>
      </c>
      <c r="D702" s="167" t="s">
        <v>634</v>
      </c>
      <c r="E702" s="167" t="s">
        <v>1937</v>
      </c>
      <c r="F702" s="167" t="s">
        <v>1265</v>
      </c>
      <c r="G702" s="167" t="s">
        <v>74</v>
      </c>
      <c r="H702" s="167" t="s">
        <v>6</v>
      </c>
      <c r="I702" s="167" t="s">
        <v>13036</v>
      </c>
      <c r="J702" s="167" t="s">
        <v>6570</v>
      </c>
      <c r="K702" s="167">
        <v>24380695</v>
      </c>
      <c r="L702" s="167">
        <v>24380695</v>
      </c>
    </row>
    <row r="703" spans="1:13" x14ac:dyDescent="0.2">
      <c r="A703" s="167" t="s">
        <v>8882</v>
      </c>
      <c r="B703" s="167" t="s">
        <v>7919</v>
      </c>
      <c r="D703" s="167" t="s">
        <v>628</v>
      </c>
      <c r="E703" s="167" t="s">
        <v>1938</v>
      </c>
      <c r="F703" s="167" t="s">
        <v>1939</v>
      </c>
      <c r="G703" s="167" t="s">
        <v>74</v>
      </c>
      <c r="H703" s="167" t="s">
        <v>6</v>
      </c>
      <c r="I703" s="167" t="s">
        <v>13036</v>
      </c>
      <c r="J703" s="167" t="s">
        <v>1940</v>
      </c>
      <c r="K703" s="167">
        <v>24384141</v>
      </c>
      <c r="L703" s="167">
        <v>0</v>
      </c>
    </row>
    <row r="704" spans="1:13" x14ac:dyDescent="0.2">
      <c r="A704" s="167" t="s">
        <v>6021</v>
      </c>
      <c r="B704" s="167" t="s">
        <v>7034</v>
      </c>
      <c r="D704" s="167" t="s">
        <v>670</v>
      </c>
      <c r="E704" s="167" t="s">
        <v>1941</v>
      </c>
      <c r="F704" s="167" t="s">
        <v>1276</v>
      </c>
      <c r="G704" s="167" t="s">
        <v>74</v>
      </c>
      <c r="H704" s="167" t="s">
        <v>4</v>
      </c>
      <c r="I704" s="167" t="s">
        <v>13036</v>
      </c>
      <c r="J704" s="167" t="s">
        <v>1942</v>
      </c>
      <c r="K704" s="167">
        <v>24414544</v>
      </c>
      <c r="L704" s="167">
        <v>24414544</v>
      </c>
    </row>
    <row r="705" spans="1:13" x14ac:dyDescent="0.2">
      <c r="A705" s="167" t="s">
        <v>8883</v>
      </c>
      <c r="B705" s="167" t="s">
        <v>7910</v>
      </c>
      <c r="D705" s="167" t="s">
        <v>673</v>
      </c>
      <c r="E705" s="167" t="s">
        <v>1943</v>
      </c>
      <c r="F705" s="167" t="s">
        <v>211</v>
      </c>
      <c r="G705" s="167" t="s">
        <v>74</v>
      </c>
      <c r="H705" s="167" t="s">
        <v>6</v>
      </c>
      <c r="I705" s="167" t="s">
        <v>13036</v>
      </c>
      <c r="J705" s="167" t="s">
        <v>11841</v>
      </c>
      <c r="K705" s="167">
        <v>24432423</v>
      </c>
      <c r="L705" s="167">
        <v>24432423</v>
      </c>
    </row>
    <row r="706" spans="1:13" x14ac:dyDescent="0.2">
      <c r="A706" s="167" t="s">
        <v>5971</v>
      </c>
      <c r="B706" s="167" t="s">
        <v>2701</v>
      </c>
      <c r="D706" s="167" t="s">
        <v>7479</v>
      </c>
      <c r="E706" s="167" t="s">
        <v>1945</v>
      </c>
      <c r="F706" s="167" t="s">
        <v>1946</v>
      </c>
      <c r="G706" s="167" t="s">
        <v>74</v>
      </c>
      <c r="H706" s="167" t="s">
        <v>7</v>
      </c>
      <c r="I706" s="167" t="s">
        <v>13036</v>
      </c>
      <c r="J706" s="167" t="s">
        <v>1947</v>
      </c>
      <c r="K706" s="167">
        <v>24411547</v>
      </c>
      <c r="L706" s="167">
        <v>24401624</v>
      </c>
      <c r="M706" s="43">
        <v>9</v>
      </c>
    </row>
    <row r="707" spans="1:13" x14ac:dyDescent="0.2">
      <c r="A707" s="167" t="s">
        <v>12673</v>
      </c>
      <c r="B707" s="167" t="s">
        <v>12672</v>
      </c>
      <c r="D707" s="167" t="s">
        <v>722</v>
      </c>
      <c r="E707" s="167" t="s">
        <v>1948</v>
      </c>
      <c r="F707" s="167" t="s">
        <v>1949</v>
      </c>
      <c r="G707" s="167" t="s">
        <v>74</v>
      </c>
      <c r="H707" s="167" t="s">
        <v>6</v>
      </c>
      <c r="I707" s="167" t="s">
        <v>13036</v>
      </c>
      <c r="J707" s="167" t="s">
        <v>8028</v>
      </c>
      <c r="K707" s="167">
        <v>24380448</v>
      </c>
      <c r="L707" s="167">
        <v>24380448</v>
      </c>
    </row>
    <row r="708" spans="1:13" x14ac:dyDescent="0.2">
      <c r="A708" s="167" t="s">
        <v>8352</v>
      </c>
      <c r="B708" s="167" t="s">
        <v>1464</v>
      </c>
      <c r="D708" s="167" t="s">
        <v>694</v>
      </c>
      <c r="E708" s="167" t="s">
        <v>1950</v>
      </c>
      <c r="F708" s="167" t="s">
        <v>1951</v>
      </c>
      <c r="G708" s="167" t="s">
        <v>74</v>
      </c>
      <c r="H708" s="167" t="s">
        <v>6</v>
      </c>
      <c r="I708" s="167" t="s">
        <v>13036</v>
      </c>
      <c r="J708" s="167" t="s">
        <v>13188</v>
      </c>
      <c r="K708" s="167">
        <v>24396473</v>
      </c>
      <c r="L708" s="167">
        <v>24385922</v>
      </c>
    </row>
    <row r="709" spans="1:13" x14ac:dyDescent="0.2">
      <c r="A709" s="167" t="s">
        <v>8884</v>
      </c>
      <c r="B709" s="167" t="s">
        <v>1525</v>
      </c>
      <c r="D709" s="167" t="s">
        <v>690</v>
      </c>
      <c r="E709" s="167" t="s">
        <v>1952</v>
      </c>
      <c r="F709" s="167" t="s">
        <v>1953</v>
      </c>
      <c r="G709" s="167" t="s">
        <v>74</v>
      </c>
      <c r="H709" s="167" t="s">
        <v>4</v>
      </c>
      <c r="I709" s="167" t="s">
        <v>13036</v>
      </c>
      <c r="J709" s="167" t="s">
        <v>11437</v>
      </c>
      <c r="K709" s="167">
        <v>24306151</v>
      </c>
      <c r="L709" s="167">
        <v>24306151</v>
      </c>
    </row>
    <row r="710" spans="1:13" x14ac:dyDescent="0.2">
      <c r="A710" s="167" t="s">
        <v>8885</v>
      </c>
      <c r="B710" s="167" t="s">
        <v>1801</v>
      </c>
      <c r="D710" s="167" t="s">
        <v>731</v>
      </c>
      <c r="E710" s="167" t="s">
        <v>1954</v>
      </c>
      <c r="F710" s="167" t="s">
        <v>1955</v>
      </c>
      <c r="G710" s="167" t="s">
        <v>74</v>
      </c>
      <c r="H710" s="167" t="s">
        <v>10</v>
      </c>
      <c r="I710" s="167" t="s">
        <v>13036</v>
      </c>
      <c r="J710" s="167" t="s">
        <v>1956</v>
      </c>
      <c r="K710" s="167">
        <v>24584733</v>
      </c>
      <c r="L710" s="167">
        <v>24584733</v>
      </c>
    </row>
    <row r="711" spans="1:13" x14ac:dyDescent="0.2">
      <c r="A711" s="167" t="s">
        <v>8886</v>
      </c>
      <c r="B711" s="167" t="s">
        <v>1166</v>
      </c>
      <c r="D711" s="167" t="s">
        <v>683</v>
      </c>
      <c r="E711" s="167" t="s">
        <v>1957</v>
      </c>
      <c r="F711" s="167" t="s">
        <v>1958</v>
      </c>
      <c r="G711" s="167" t="s">
        <v>74</v>
      </c>
      <c r="H711" s="167" t="s">
        <v>7</v>
      </c>
      <c r="I711" s="167" t="s">
        <v>13036</v>
      </c>
      <c r="J711" s="167" t="s">
        <v>11842</v>
      </c>
      <c r="K711" s="167">
        <v>24342174</v>
      </c>
      <c r="L711" s="167">
        <v>24342174</v>
      </c>
    </row>
    <row r="712" spans="1:13" x14ac:dyDescent="0.2">
      <c r="A712" s="167" t="s">
        <v>1244</v>
      </c>
      <c r="B712" s="167" t="s">
        <v>1243</v>
      </c>
      <c r="D712" s="167" t="s">
        <v>1959</v>
      </c>
      <c r="E712" s="167" t="s">
        <v>1960</v>
      </c>
      <c r="F712" s="167" t="s">
        <v>8431</v>
      </c>
      <c r="G712" s="167" t="s">
        <v>74</v>
      </c>
      <c r="H712" s="167" t="s">
        <v>14</v>
      </c>
      <c r="I712" s="167" t="s">
        <v>13036</v>
      </c>
      <c r="J712" s="167" t="s">
        <v>1961</v>
      </c>
      <c r="K712" s="167">
        <v>24585036</v>
      </c>
      <c r="L712" s="167">
        <v>24585036</v>
      </c>
    </row>
    <row r="713" spans="1:13" x14ac:dyDescent="0.2">
      <c r="A713" s="167" t="s">
        <v>1803</v>
      </c>
      <c r="B713" s="167" t="s">
        <v>6600</v>
      </c>
      <c r="D713" s="167" t="s">
        <v>1964</v>
      </c>
      <c r="E713" s="167" t="s">
        <v>1965</v>
      </c>
      <c r="F713" s="167" t="s">
        <v>11668</v>
      </c>
      <c r="G713" s="167" t="s">
        <v>74</v>
      </c>
      <c r="H713" s="167" t="s">
        <v>7</v>
      </c>
      <c r="I713" s="167" t="s">
        <v>13036</v>
      </c>
      <c r="J713" s="167" t="s">
        <v>11845</v>
      </c>
      <c r="K713" s="167">
        <v>24875575</v>
      </c>
      <c r="L713" s="167">
        <v>24875575</v>
      </c>
    </row>
    <row r="714" spans="1:13" x14ac:dyDescent="0.2">
      <c r="A714" s="167" t="s">
        <v>8887</v>
      </c>
      <c r="B714" s="167" t="s">
        <v>1527</v>
      </c>
      <c r="D714" s="167" t="s">
        <v>1969</v>
      </c>
      <c r="E714" s="167" t="s">
        <v>1970</v>
      </c>
      <c r="F714" s="167" t="s">
        <v>45</v>
      </c>
      <c r="G714" s="167" t="s">
        <v>74</v>
      </c>
      <c r="H714" s="167" t="s">
        <v>7</v>
      </c>
      <c r="I714" s="167" t="s">
        <v>13036</v>
      </c>
      <c r="J714" s="167" t="s">
        <v>13189</v>
      </c>
      <c r="K714" s="167">
        <v>24878646</v>
      </c>
      <c r="L714" s="167">
        <v>24878646</v>
      </c>
    </row>
    <row r="715" spans="1:13" x14ac:dyDescent="0.2">
      <c r="A715" s="167" t="s">
        <v>8888</v>
      </c>
      <c r="B715" s="167" t="s">
        <v>786</v>
      </c>
      <c r="D715" s="167" t="s">
        <v>1973</v>
      </c>
      <c r="E715" s="167" t="s">
        <v>1974</v>
      </c>
      <c r="F715" s="167" t="s">
        <v>1975</v>
      </c>
      <c r="G715" s="167" t="s">
        <v>74</v>
      </c>
      <c r="H715" s="167" t="s">
        <v>7</v>
      </c>
      <c r="I715" s="167" t="s">
        <v>13036</v>
      </c>
      <c r="J715" s="167" t="s">
        <v>13190</v>
      </c>
      <c r="K715" s="167">
        <v>24341636</v>
      </c>
      <c r="L715" s="167">
        <v>24341636</v>
      </c>
    </row>
    <row r="716" spans="1:13" x14ac:dyDescent="0.2">
      <c r="A716" s="167" t="s">
        <v>2054</v>
      </c>
      <c r="B716" s="167" t="s">
        <v>144</v>
      </c>
      <c r="D716" s="167" t="s">
        <v>1976</v>
      </c>
      <c r="E716" s="167" t="s">
        <v>1977</v>
      </c>
      <c r="F716" s="167" t="s">
        <v>1070</v>
      </c>
      <c r="G716" s="167" t="s">
        <v>74</v>
      </c>
      <c r="H716" s="167" t="s">
        <v>5</v>
      </c>
      <c r="I716" s="167" t="s">
        <v>13036</v>
      </c>
      <c r="J716" s="167" t="s">
        <v>11438</v>
      </c>
      <c r="K716" s="167">
        <v>24331252</v>
      </c>
      <c r="L716" s="167">
        <v>24332829</v>
      </c>
    </row>
    <row r="717" spans="1:13" x14ac:dyDescent="0.2">
      <c r="A717" s="167" t="s">
        <v>2042</v>
      </c>
      <c r="B717" s="167" t="s">
        <v>7522</v>
      </c>
      <c r="D717" s="167" t="s">
        <v>1979</v>
      </c>
      <c r="E717" s="167" t="s">
        <v>1980</v>
      </c>
      <c r="F717" s="167" t="s">
        <v>1981</v>
      </c>
      <c r="G717" s="167" t="s">
        <v>74</v>
      </c>
      <c r="H717" s="167" t="s">
        <v>14</v>
      </c>
      <c r="I717" s="167" t="s">
        <v>13036</v>
      </c>
      <c r="J717" s="167" t="s">
        <v>6571</v>
      </c>
      <c r="K717" s="167">
        <v>22494491</v>
      </c>
      <c r="L717" s="167">
        <v>0</v>
      </c>
    </row>
    <row r="718" spans="1:13" x14ac:dyDescent="0.2">
      <c r="A718" s="167" t="s">
        <v>1863</v>
      </c>
      <c r="B718" s="167" t="s">
        <v>859</v>
      </c>
      <c r="D718" s="167" t="s">
        <v>1982</v>
      </c>
      <c r="E718" s="167" t="s">
        <v>1983</v>
      </c>
      <c r="F718" s="167" t="s">
        <v>6529</v>
      </c>
      <c r="G718" s="167" t="s">
        <v>74</v>
      </c>
      <c r="H718" s="167" t="s">
        <v>7</v>
      </c>
      <c r="I718" s="167" t="s">
        <v>13036</v>
      </c>
      <c r="J718" s="167" t="s">
        <v>13191</v>
      </c>
      <c r="K718" s="167">
        <v>24401598</v>
      </c>
      <c r="L718" s="167">
        <v>24302825</v>
      </c>
    </row>
    <row r="719" spans="1:13" x14ac:dyDescent="0.2">
      <c r="A719" s="167" t="s">
        <v>2035</v>
      </c>
      <c r="B719" s="167" t="s">
        <v>7572</v>
      </c>
      <c r="D719" s="167" t="s">
        <v>1984</v>
      </c>
      <c r="E719" s="167" t="s">
        <v>1985</v>
      </c>
      <c r="F719" s="167" t="s">
        <v>7767</v>
      </c>
      <c r="G719" s="167" t="s">
        <v>74</v>
      </c>
      <c r="H719" s="167" t="s">
        <v>10</v>
      </c>
      <c r="I719" s="167" t="s">
        <v>13036</v>
      </c>
      <c r="J719" s="167" t="s">
        <v>1986</v>
      </c>
      <c r="K719" s="167">
        <v>24583223</v>
      </c>
      <c r="L719" s="167">
        <v>24583223</v>
      </c>
    </row>
    <row r="720" spans="1:13" x14ac:dyDescent="0.2">
      <c r="A720" s="167" t="s">
        <v>1880</v>
      </c>
      <c r="B720" s="167" t="s">
        <v>1879</v>
      </c>
      <c r="D720" s="167" t="s">
        <v>1987</v>
      </c>
      <c r="E720" s="167" t="s">
        <v>1988</v>
      </c>
      <c r="F720" s="167" t="s">
        <v>1966</v>
      </c>
      <c r="G720" s="167" t="s">
        <v>74</v>
      </c>
      <c r="H720" s="167" t="s">
        <v>7</v>
      </c>
      <c r="I720" s="167" t="s">
        <v>13036</v>
      </c>
      <c r="J720" s="167" t="s">
        <v>8177</v>
      </c>
      <c r="K720" s="167">
        <v>24877160</v>
      </c>
      <c r="L720" s="167">
        <v>0</v>
      </c>
    </row>
    <row r="721" spans="1:13" x14ac:dyDescent="0.2">
      <c r="A721" s="167" t="s">
        <v>2166</v>
      </c>
      <c r="B721" s="167" t="s">
        <v>6609</v>
      </c>
      <c r="D721" s="167" t="s">
        <v>1989</v>
      </c>
      <c r="E721" s="167" t="s">
        <v>1990</v>
      </c>
      <c r="F721" s="167" t="s">
        <v>8029</v>
      </c>
      <c r="G721" s="167" t="s">
        <v>74</v>
      </c>
      <c r="H721" s="167" t="s">
        <v>7</v>
      </c>
      <c r="I721" s="167" t="s">
        <v>13036</v>
      </c>
      <c r="J721" s="167" t="s">
        <v>11436</v>
      </c>
      <c r="K721" s="167">
        <v>24333390</v>
      </c>
      <c r="L721" s="167">
        <v>24333390</v>
      </c>
    </row>
    <row r="722" spans="1:13" x14ac:dyDescent="0.2">
      <c r="A722" s="167" t="s">
        <v>6090</v>
      </c>
      <c r="B722" s="167" t="s">
        <v>7485</v>
      </c>
      <c r="D722" s="167" t="s">
        <v>1992</v>
      </c>
      <c r="E722" s="167" t="s">
        <v>1993</v>
      </c>
      <c r="F722" s="167" t="s">
        <v>8030</v>
      </c>
      <c r="G722" s="167" t="s">
        <v>74</v>
      </c>
      <c r="H722" s="167" t="s">
        <v>5</v>
      </c>
      <c r="I722" s="167" t="s">
        <v>13036</v>
      </c>
      <c r="J722" s="167" t="s">
        <v>11843</v>
      </c>
      <c r="K722" s="167">
        <v>24332701</v>
      </c>
      <c r="L722" s="167">
        <v>24330078</v>
      </c>
    </row>
    <row r="723" spans="1:13" x14ac:dyDescent="0.2">
      <c r="A723" s="167" t="s">
        <v>1917</v>
      </c>
      <c r="B723" s="167" t="s">
        <v>677</v>
      </c>
      <c r="D723" s="167" t="s">
        <v>1994</v>
      </c>
      <c r="E723" s="167" t="s">
        <v>1995</v>
      </c>
      <c r="F723" s="167" t="s">
        <v>1996</v>
      </c>
      <c r="G723" s="167" t="s">
        <v>74</v>
      </c>
      <c r="H723" s="167" t="s">
        <v>14</v>
      </c>
      <c r="I723" s="167" t="s">
        <v>13036</v>
      </c>
      <c r="J723" s="167" t="s">
        <v>10468</v>
      </c>
      <c r="K723" s="167">
        <v>24584021</v>
      </c>
      <c r="L723" s="167">
        <v>24584021</v>
      </c>
    </row>
    <row r="724" spans="1:13" x14ac:dyDescent="0.2">
      <c r="A724" s="167" t="s">
        <v>2211</v>
      </c>
      <c r="B724" s="167" t="s">
        <v>2210</v>
      </c>
      <c r="D724" s="167" t="s">
        <v>1997</v>
      </c>
      <c r="E724" s="167" t="s">
        <v>1998</v>
      </c>
      <c r="F724" s="167" t="s">
        <v>1999</v>
      </c>
      <c r="G724" s="167" t="s">
        <v>74</v>
      </c>
      <c r="H724" s="167" t="s">
        <v>7</v>
      </c>
      <c r="I724" s="167" t="s">
        <v>13036</v>
      </c>
      <c r="J724" s="167" t="s">
        <v>12699</v>
      </c>
      <c r="K724" s="167">
        <v>24332320</v>
      </c>
      <c r="L724" s="167">
        <v>24330027</v>
      </c>
    </row>
    <row r="725" spans="1:13" x14ac:dyDescent="0.2">
      <c r="A725" s="167" t="s">
        <v>6108</v>
      </c>
      <c r="B725" s="167" t="s">
        <v>6929</v>
      </c>
      <c r="D725" s="167" t="s">
        <v>2000</v>
      </c>
      <c r="E725" s="167" t="s">
        <v>2001</v>
      </c>
      <c r="F725" s="167" t="s">
        <v>2002</v>
      </c>
      <c r="G725" s="167" t="s">
        <v>74</v>
      </c>
      <c r="H725" s="167" t="s">
        <v>7</v>
      </c>
      <c r="I725" s="167" t="s">
        <v>13036</v>
      </c>
      <c r="J725" s="167" t="s">
        <v>8042</v>
      </c>
      <c r="K725" s="167">
        <v>24876104</v>
      </c>
      <c r="L725" s="167">
        <v>24846104</v>
      </c>
    </row>
    <row r="726" spans="1:13" x14ac:dyDescent="0.2">
      <c r="A726" s="167" t="s">
        <v>6204</v>
      </c>
      <c r="B726" s="167" t="s">
        <v>7040</v>
      </c>
      <c r="D726" s="167" t="s">
        <v>2004</v>
      </c>
      <c r="E726" s="167" t="s">
        <v>2005</v>
      </c>
      <c r="F726" s="167" t="s">
        <v>8032</v>
      </c>
      <c r="G726" s="167" t="s">
        <v>74</v>
      </c>
      <c r="H726" s="167" t="s">
        <v>7</v>
      </c>
      <c r="I726" s="167" t="s">
        <v>13036</v>
      </c>
      <c r="J726" s="167" t="s">
        <v>8031</v>
      </c>
      <c r="K726" s="167">
        <v>24332852</v>
      </c>
      <c r="L726" s="167">
        <v>24332852</v>
      </c>
      <c r="M726" s="43">
        <v>25</v>
      </c>
    </row>
    <row r="727" spans="1:13" x14ac:dyDescent="0.2">
      <c r="A727" s="167" t="s">
        <v>1954</v>
      </c>
      <c r="B727" s="167" t="s">
        <v>731</v>
      </c>
      <c r="D727" s="167" t="s">
        <v>6870</v>
      </c>
      <c r="E727" s="167" t="s">
        <v>6588</v>
      </c>
      <c r="F727" s="167" t="s">
        <v>6590</v>
      </c>
      <c r="G727" s="167" t="s">
        <v>74</v>
      </c>
      <c r="H727" s="167" t="s">
        <v>7</v>
      </c>
      <c r="I727" s="167" t="s">
        <v>13036</v>
      </c>
      <c r="J727" s="167" t="s">
        <v>12319</v>
      </c>
      <c r="K727" s="167">
        <v>24875522</v>
      </c>
      <c r="L727" s="167">
        <v>24875522</v>
      </c>
    </row>
    <row r="728" spans="1:13" x14ac:dyDescent="0.2">
      <c r="A728" s="167" t="s">
        <v>2169</v>
      </c>
      <c r="B728" s="167" t="s">
        <v>6610</v>
      </c>
      <c r="D728" s="167" t="s">
        <v>7584</v>
      </c>
      <c r="E728" s="167" t="s">
        <v>2006</v>
      </c>
      <c r="F728" s="167" t="s">
        <v>8033</v>
      </c>
      <c r="G728" s="167" t="s">
        <v>74</v>
      </c>
      <c r="H728" s="167" t="s">
        <v>14</v>
      </c>
      <c r="I728" s="167" t="s">
        <v>13036</v>
      </c>
      <c r="J728" s="167" t="s">
        <v>12320</v>
      </c>
      <c r="K728" s="167">
        <v>24443493</v>
      </c>
      <c r="L728" s="167">
        <v>24443493</v>
      </c>
    </row>
    <row r="729" spans="1:13" x14ac:dyDescent="0.2">
      <c r="A729" s="167" t="s">
        <v>2006</v>
      </c>
      <c r="B729" s="167" t="s">
        <v>7584</v>
      </c>
      <c r="D729" s="167" t="s">
        <v>937</v>
      </c>
      <c r="E729" s="167" t="s">
        <v>2008</v>
      </c>
      <c r="F729" s="167" t="s">
        <v>8403</v>
      </c>
      <c r="G729" s="167" t="s">
        <v>74</v>
      </c>
      <c r="H729" s="167" t="s">
        <v>9</v>
      </c>
      <c r="I729" s="167" t="s">
        <v>13036</v>
      </c>
      <c r="J729" s="167" t="s">
        <v>12694</v>
      </c>
      <c r="K729" s="167">
        <v>24955191</v>
      </c>
      <c r="L729" s="167">
        <v>24955191</v>
      </c>
    </row>
    <row r="730" spans="1:13" x14ac:dyDescent="0.2">
      <c r="A730" s="167" t="s">
        <v>6187</v>
      </c>
      <c r="B730" s="167" t="s">
        <v>6982</v>
      </c>
      <c r="D730" s="167" t="s">
        <v>2010</v>
      </c>
      <c r="E730" s="167" t="s">
        <v>2011</v>
      </c>
      <c r="F730" s="167" t="s">
        <v>2012</v>
      </c>
      <c r="G730" s="167" t="s">
        <v>74</v>
      </c>
      <c r="H730" s="167" t="s">
        <v>14</v>
      </c>
      <c r="I730" s="167" t="s">
        <v>13036</v>
      </c>
      <c r="J730" s="167" t="s">
        <v>2013</v>
      </c>
      <c r="K730" s="167">
        <v>24447838</v>
      </c>
      <c r="L730" s="167">
        <v>24447838</v>
      </c>
    </row>
    <row r="731" spans="1:13" x14ac:dyDescent="0.2">
      <c r="A731" s="167" t="s">
        <v>6184</v>
      </c>
      <c r="B731" s="167" t="s">
        <v>7073</v>
      </c>
      <c r="D731" s="167" t="s">
        <v>2015</v>
      </c>
      <c r="E731" s="167" t="s">
        <v>2016</v>
      </c>
      <c r="F731" s="167" t="s">
        <v>2017</v>
      </c>
      <c r="G731" s="167" t="s">
        <v>74</v>
      </c>
      <c r="H731" s="167" t="s">
        <v>14</v>
      </c>
      <c r="I731" s="167" t="s">
        <v>13036</v>
      </c>
      <c r="J731" s="167" t="s">
        <v>6016</v>
      </c>
      <c r="K731" s="167">
        <v>24941744</v>
      </c>
      <c r="L731" s="167">
        <v>24941744</v>
      </c>
    </row>
    <row r="732" spans="1:13" x14ac:dyDescent="0.2">
      <c r="A732" s="167" t="s">
        <v>1887</v>
      </c>
      <c r="B732" s="167" t="s">
        <v>1886</v>
      </c>
      <c r="D732" s="167" t="s">
        <v>2019</v>
      </c>
      <c r="E732" s="167" t="s">
        <v>2020</v>
      </c>
      <c r="F732" s="167" t="s">
        <v>2021</v>
      </c>
      <c r="G732" s="167" t="s">
        <v>74</v>
      </c>
      <c r="H732" s="167" t="s">
        <v>9</v>
      </c>
      <c r="I732" s="167" t="s">
        <v>13036</v>
      </c>
      <c r="J732" s="167" t="s">
        <v>12407</v>
      </c>
      <c r="K732" s="167">
        <v>24941614</v>
      </c>
      <c r="L732" s="167">
        <v>24941614</v>
      </c>
    </row>
    <row r="733" spans="1:13" x14ac:dyDescent="0.2">
      <c r="A733" s="167" t="s">
        <v>6106</v>
      </c>
      <c r="B733" s="167" t="s">
        <v>7486</v>
      </c>
      <c r="D733" s="167" t="s">
        <v>2023</v>
      </c>
      <c r="E733" s="167" t="s">
        <v>2024</v>
      </c>
      <c r="F733" s="167" t="s">
        <v>2025</v>
      </c>
      <c r="G733" s="167" t="s">
        <v>74</v>
      </c>
      <c r="H733" s="167" t="s">
        <v>14</v>
      </c>
      <c r="I733" s="167" t="s">
        <v>13036</v>
      </c>
      <c r="J733" s="167" t="s">
        <v>11439</v>
      </c>
      <c r="K733" s="167">
        <v>24944812</v>
      </c>
      <c r="L733" s="167">
        <v>24944812</v>
      </c>
    </row>
    <row r="734" spans="1:13" x14ac:dyDescent="0.2">
      <c r="A734" s="167" t="s">
        <v>1871</v>
      </c>
      <c r="B734" s="167" t="s">
        <v>1870</v>
      </c>
      <c r="D734" s="167" t="s">
        <v>1399</v>
      </c>
      <c r="E734" s="167" t="s">
        <v>2027</v>
      </c>
      <c r="F734" s="167" t="s">
        <v>2028</v>
      </c>
      <c r="G734" s="167" t="s">
        <v>74</v>
      </c>
      <c r="H734" s="167" t="s">
        <v>14</v>
      </c>
      <c r="I734" s="167" t="s">
        <v>13036</v>
      </c>
      <c r="J734" s="167" t="s">
        <v>8034</v>
      </c>
      <c r="K734" s="167">
        <v>24946754</v>
      </c>
      <c r="L734" s="167">
        <v>24946754</v>
      </c>
    </row>
    <row r="735" spans="1:13" x14ac:dyDescent="0.2">
      <c r="A735" s="167" t="s">
        <v>4673</v>
      </c>
      <c r="B735" s="167" t="s">
        <v>4672</v>
      </c>
      <c r="D735" s="167" t="s">
        <v>2029</v>
      </c>
      <c r="E735" s="167" t="s">
        <v>2030</v>
      </c>
      <c r="F735" s="167" t="s">
        <v>2031</v>
      </c>
      <c r="G735" s="167" t="s">
        <v>74</v>
      </c>
      <c r="H735" s="167" t="s">
        <v>14</v>
      </c>
      <c r="I735" s="167" t="s">
        <v>13036</v>
      </c>
      <c r="J735" s="167" t="s">
        <v>11865</v>
      </c>
      <c r="K735" s="167">
        <v>24943303</v>
      </c>
      <c r="L735" s="167">
        <v>24943303</v>
      </c>
    </row>
    <row r="736" spans="1:13" x14ac:dyDescent="0.2">
      <c r="A736" s="167" t="s">
        <v>4859</v>
      </c>
      <c r="B736" s="167" t="s">
        <v>2427</v>
      </c>
      <c r="D736" s="167" t="s">
        <v>2032</v>
      </c>
      <c r="E736" s="167" t="s">
        <v>2033</v>
      </c>
      <c r="F736" s="167" t="s">
        <v>463</v>
      </c>
      <c r="G736" s="167" t="s">
        <v>74</v>
      </c>
      <c r="H736" s="167" t="s">
        <v>9</v>
      </c>
      <c r="I736" s="167" t="s">
        <v>13036</v>
      </c>
      <c r="J736" s="167" t="s">
        <v>13192</v>
      </c>
      <c r="K736" s="167">
        <v>24947590</v>
      </c>
      <c r="L736" s="167">
        <v>24947590</v>
      </c>
    </row>
    <row r="737" spans="1:13" x14ac:dyDescent="0.2">
      <c r="A737" s="167" t="s">
        <v>8889</v>
      </c>
      <c r="B737" s="167" t="s">
        <v>9886</v>
      </c>
      <c r="D737" s="167" t="s">
        <v>7572</v>
      </c>
      <c r="E737" s="167" t="s">
        <v>2035</v>
      </c>
      <c r="F737" s="167" t="s">
        <v>2036</v>
      </c>
      <c r="G737" s="167" t="s">
        <v>74</v>
      </c>
      <c r="H737" s="167" t="s">
        <v>9</v>
      </c>
      <c r="I737" s="167" t="s">
        <v>13036</v>
      </c>
      <c r="J737" s="167" t="s">
        <v>7616</v>
      </c>
      <c r="K737" s="167">
        <v>24441104</v>
      </c>
      <c r="L737" s="167">
        <v>24441104</v>
      </c>
    </row>
    <row r="738" spans="1:13" x14ac:dyDescent="0.2">
      <c r="A738" s="167" t="s">
        <v>2106</v>
      </c>
      <c r="B738" s="167" t="s">
        <v>2105</v>
      </c>
      <c r="D738" s="167" t="s">
        <v>6603</v>
      </c>
      <c r="E738" s="167" t="s">
        <v>2037</v>
      </c>
      <c r="F738" s="167" t="s">
        <v>2038</v>
      </c>
      <c r="G738" s="167" t="s">
        <v>74</v>
      </c>
      <c r="H738" s="167" t="s">
        <v>9</v>
      </c>
      <c r="I738" s="167" t="s">
        <v>13036</v>
      </c>
      <c r="J738" s="167" t="s">
        <v>12272</v>
      </c>
      <c r="K738" s="167">
        <v>24448584</v>
      </c>
      <c r="L738" s="167">
        <v>24448584</v>
      </c>
    </row>
    <row r="739" spans="1:13" x14ac:dyDescent="0.2">
      <c r="A739" s="167" t="s">
        <v>1856</v>
      </c>
      <c r="B739" s="167" t="s">
        <v>6601</v>
      </c>
      <c r="D739" s="167" t="s">
        <v>1909</v>
      </c>
      <c r="E739" s="167" t="s">
        <v>2040</v>
      </c>
      <c r="F739" s="167" t="s">
        <v>426</v>
      </c>
      <c r="G739" s="167" t="s">
        <v>74</v>
      </c>
      <c r="H739" s="167" t="s">
        <v>9</v>
      </c>
      <c r="I739" s="167" t="s">
        <v>13036</v>
      </c>
      <c r="J739" s="167" t="s">
        <v>6628</v>
      </c>
      <c r="K739" s="167">
        <v>24944342</v>
      </c>
      <c r="L739" s="167">
        <v>24944342</v>
      </c>
    </row>
    <row r="740" spans="1:13" x14ac:dyDescent="0.2">
      <c r="A740" s="167" t="s">
        <v>1842</v>
      </c>
      <c r="B740" s="167" t="s">
        <v>853</v>
      </c>
      <c r="D740" s="167" t="s">
        <v>7522</v>
      </c>
      <c r="E740" s="167" t="s">
        <v>2042</v>
      </c>
      <c r="F740" s="167" t="s">
        <v>606</v>
      </c>
      <c r="G740" s="167" t="s">
        <v>74</v>
      </c>
      <c r="H740" s="167" t="s">
        <v>14</v>
      </c>
      <c r="I740" s="167" t="s">
        <v>13039</v>
      </c>
      <c r="J740" s="167" t="s">
        <v>11441</v>
      </c>
      <c r="K740" s="167">
        <v>24942422</v>
      </c>
      <c r="L740" s="167">
        <v>24942344</v>
      </c>
    </row>
    <row r="741" spans="1:13" x14ac:dyDescent="0.2">
      <c r="A741" s="167" t="s">
        <v>2088</v>
      </c>
      <c r="B741" s="167" t="s">
        <v>2087</v>
      </c>
      <c r="D741" s="167" t="s">
        <v>2043</v>
      </c>
      <c r="E741" s="167" t="s">
        <v>2044</v>
      </c>
      <c r="F741" s="167" t="s">
        <v>8035</v>
      </c>
      <c r="G741" s="167" t="s">
        <v>74</v>
      </c>
      <c r="H741" s="167" t="s">
        <v>14</v>
      </c>
      <c r="I741" s="167" t="s">
        <v>13036</v>
      </c>
      <c r="J741" s="167" t="s">
        <v>6096</v>
      </c>
      <c r="K741" s="167">
        <v>24947013</v>
      </c>
      <c r="L741" s="167">
        <v>24947013</v>
      </c>
    </row>
    <row r="742" spans="1:13" x14ac:dyDescent="0.2">
      <c r="A742" s="167" t="s">
        <v>1945</v>
      </c>
      <c r="B742" s="167" t="s">
        <v>7479</v>
      </c>
      <c r="D742" s="167" t="s">
        <v>7517</v>
      </c>
      <c r="E742" s="167" t="s">
        <v>2046</v>
      </c>
      <c r="F742" s="167" t="s">
        <v>2047</v>
      </c>
      <c r="G742" s="167" t="s">
        <v>74</v>
      </c>
      <c r="H742" s="167" t="s">
        <v>9</v>
      </c>
      <c r="I742" s="167" t="s">
        <v>13036</v>
      </c>
      <c r="J742" s="167" t="s">
        <v>12407</v>
      </c>
      <c r="K742" s="167">
        <v>24944425</v>
      </c>
      <c r="L742" s="167">
        <v>24944425</v>
      </c>
    </row>
    <row r="743" spans="1:13" x14ac:dyDescent="0.2">
      <c r="A743" s="167" t="s">
        <v>4871</v>
      </c>
      <c r="B743" s="167" t="s">
        <v>6962</v>
      </c>
      <c r="D743" s="167" t="s">
        <v>813</v>
      </c>
      <c r="E743" s="167" t="s">
        <v>2048</v>
      </c>
      <c r="F743" s="167" t="s">
        <v>2049</v>
      </c>
      <c r="G743" s="167" t="s">
        <v>74</v>
      </c>
      <c r="H743" s="167" t="s">
        <v>9</v>
      </c>
      <c r="I743" s="167" t="s">
        <v>13036</v>
      </c>
      <c r="J743" s="167" t="s">
        <v>2022</v>
      </c>
      <c r="K743" s="167">
        <v>24445247</v>
      </c>
      <c r="L743" s="167">
        <v>24445247</v>
      </c>
      <c r="M743" s="43">
        <v>18</v>
      </c>
    </row>
    <row r="744" spans="1:13" x14ac:dyDescent="0.2">
      <c r="A744" s="167" t="s">
        <v>2063</v>
      </c>
      <c r="B744" s="167" t="s">
        <v>2062</v>
      </c>
      <c r="D744" s="167" t="s">
        <v>2050</v>
      </c>
      <c r="E744" s="167" t="s">
        <v>8902</v>
      </c>
      <c r="F744" s="167" t="s">
        <v>10467</v>
      </c>
      <c r="G744" s="167" t="s">
        <v>74</v>
      </c>
      <c r="H744" s="167" t="s">
        <v>14</v>
      </c>
      <c r="I744" s="167" t="s">
        <v>13036</v>
      </c>
      <c r="J744" s="167" t="s">
        <v>11440</v>
      </c>
      <c r="K744" s="167">
        <v>24943663</v>
      </c>
      <c r="L744" s="167">
        <v>24943663</v>
      </c>
    </row>
    <row r="745" spans="1:13" x14ac:dyDescent="0.2">
      <c r="A745" s="167" t="s">
        <v>1855</v>
      </c>
      <c r="B745" s="167" t="s">
        <v>960</v>
      </c>
      <c r="D745" s="167" t="s">
        <v>2014</v>
      </c>
      <c r="E745" s="167" t="s">
        <v>2051</v>
      </c>
      <c r="F745" s="167" t="s">
        <v>12321</v>
      </c>
      <c r="G745" s="167" t="s">
        <v>74</v>
      </c>
      <c r="H745" s="167" t="s">
        <v>9</v>
      </c>
      <c r="I745" s="167" t="s">
        <v>13036</v>
      </c>
      <c r="J745" s="167" t="s">
        <v>11442</v>
      </c>
      <c r="K745" s="167">
        <v>24448525</v>
      </c>
      <c r="L745" s="167">
        <v>24448525</v>
      </c>
    </row>
    <row r="746" spans="1:13" x14ac:dyDescent="0.2">
      <c r="A746" s="167" t="s">
        <v>2008</v>
      </c>
      <c r="B746" s="167" t="s">
        <v>937</v>
      </c>
      <c r="D746" s="167" t="s">
        <v>144</v>
      </c>
      <c r="E746" s="167" t="s">
        <v>2054</v>
      </c>
      <c r="F746" s="167" t="s">
        <v>2055</v>
      </c>
      <c r="G746" s="167" t="s">
        <v>74</v>
      </c>
      <c r="H746" s="167" t="s">
        <v>10</v>
      </c>
      <c r="I746" s="167" t="s">
        <v>13036</v>
      </c>
      <c r="J746" s="167" t="s">
        <v>12696</v>
      </c>
      <c r="K746" s="167">
        <v>24485727</v>
      </c>
      <c r="L746" s="167">
        <v>24485727</v>
      </c>
    </row>
    <row r="747" spans="1:13" x14ac:dyDescent="0.2">
      <c r="A747" s="167" t="s">
        <v>1860</v>
      </c>
      <c r="B747" s="167" t="s">
        <v>952</v>
      </c>
      <c r="D747" s="167" t="s">
        <v>136</v>
      </c>
      <c r="E747" s="167" t="s">
        <v>2057</v>
      </c>
      <c r="F747" s="167" t="s">
        <v>2058</v>
      </c>
      <c r="G747" s="167" t="s">
        <v>74</v>
      </c>
      <c r="H747" s="167" t="s">
        <v>10</v>
      </c>
      <c r="I747" s="167" t="s">
        <v>13036</v>
      </c>
      <c r="J747" s="167" t="s">
        <v>13193</v>
      </c>
      <c r="K747" s="167">
        <v>24480397</v>
      </c>
      <c r="L747" s="167">
        <v>24485674</v>
      </c>
    </row>
    <row r="748" spans="1:13" x14ac:dyDescent="0.2">
      <c r="A748" s="167" t="s">
        <v>1985</v>
      </c>
      <c r="B748" s="167" t="s">
        <v>1984</v>
      </c>
      <c r="D748" s="167" t="s">
        <v>160</v>
      </c>
      <c r="E748" s="167" t="s">
        <v>2059</v>
      </c>
      <c r="F748" s="167" t="s">
        <v>2060</v>
      </c>
      <c r="G748" s="167" t="s">
        <v>74</v>
      </c>
      <c r="H748" s="167" t="s">
        <v>14</v>
      </c>
      <c r="I748" s="167" t="s">
        <v>13036</v>
      </c>
      <c r="J748" s="167" t="s">
        <v>6186</v>
      </c>
      <c r="K748" s="167">
        <v>24941317</v>
      </c>
      <c r="L748" s="167">
        <v>24941317</v>
      </c>
    </row>
    <row r="749" spans="1:13" x14ac:dyDescent="0.2">
      <c r="A749" s="167" t="s">
        <v>1853</v>
      </c>
      <c r="B749" s="167" t="s">
        <v>900</v>
      </c>
      <c r="D749" s="167" t="s">
        <v>2062</v>
      </c>
      <c r="E749" s="167" t="s">
        <v>2063</v>
      </c>
      <c r="F749" s="167" t="s">
        <v>2064</v>
      </c>
      <c r="G749" s="167" t="s">
        <v>74</v>
      </c>
      <c r="H749" s="167" t="s">
        <v>14</v>
      </c>
      <c r="I749" s="167" t="s">
        <v>13036</v>
      </c>
      <c r="J749" s="167" t="s">
        <v>7619</v>
      </c>
      <c r="K749" s="167">
        <v>24946989</v>
      </c>
      <c r="L749" s="167">
        <v>0</v>
      </c>
    </row>
    <row r="750" spans="1:13" x14ac:dyDescent="0.2">
      <c r="A750" s="167" t="s">
        <v>1957</v>
      </c>
      <c r="B750" s="167" t="s">
        <v>683</v>
      </c>
      <c r="D750" s="167" t="s">
        <v>7833</v>
      </c>
      <c r="E750" s="167" t="s">
        <v>8900</v>
      </c>
      <c r="F750" s="167" t="s">
        <v>10466</v>
      </c>
      <c r="G750" s="167" t="s">
        <v>74</v>
      </c>
      <c r="H750" s="167" t="s">
        <v>10</v>
      </c>
      <c r="I750" s="167" t="s">
        <v>13036</v>
      </c>
      <c r="J750" s="167" t="s">
        <v>13194</v>
      </c>
      <c r="K750" s="167">
        <v>24486316</v>
      </c>
      <c r="L750" s="167">
        <v>24486316</v>
      </c>
    </row>
    <row r="751" spans="1:13" x14ac:dyDescent="0.2">
      <c r="A751" s="167" t="s">
        <v>8890</v>
      </c>
      <c r="B751" s="167" t="s">
        <v>2157</v>
      </c>
      <c r="D751" s="167" t="s">
        <v>2066</v>
      </c>
      <c r="E751" s="167" t="s">
        <v>2067</v>
      </c>
      <c r="F751" s="167" t="s">
        <v>2068</v>
      </c>
      <c r="G751" s="167" t="s">
        <v>74</v>
      </c>
      <c r="H751" s="167" t="s">
        <v>10</v>
      </c>
      <c r="I751" s="167" t="s">
        <v>13036</v>
      </c>
      <c r="J751" s="167" t="s">
        <v>2069</v>
      </c>
      <c r="K751" s="167">
        <v>24480318</v>
      </c>
      <c r="L751" s="167">
        <v>24483432</v>
      </c>
    </row>
    <row r="752" spans="1:13" x14ac:dyDescent="0.2">
      <c r="A752" s="167" t="s">
        <v>1960</v>
      </c>
      <c r="B752" s="167" t="s">
        <v>1959</v>
      </c>
      <c r="D752" s="167" t="s">
        <v>754</v>
      </c>
      <c r="E752" s="167" t="s">
        <v>2071</v>
      </c>
      <c r="F752" s="167" t="s">
        <v>2072</v>
      </c>
      <c r="G752" s="167" t="s">
        <v>74</v>
      </c>
      <c r="H752" s="167" t="s">
        <v>14</v>
      </c>
      <c r="I752" s="167" t="s">
        <v>13036</v>
      </c>
      <c r="J752" s="167" t="s">
        <v>12322</v>
      </c>
      <c r="K752" s="167">
        <v>24943444</v>
      </c>
      <c r="L752" s="167">
        <v>24943444</v>
      </c>
    </row>
    <row r="753" spans="1:13" x14ac:dyDescent="0.2">
      <c r="A753" s="167" t="s">
        <v>1965</v>
      </c>
      <c r="B753" s="167" t="s">
        <v>1964</v>
      </c>
      <c r="D753" s="167" t="s">
        <v>6959</v>
      </c>
      <c r="E753" s="167" t="s">
        <v>2073</v>
      </c>
      <c r="F753" s="167" t="s">
        <v>2074</v>
      </c>
      <c r="G753" s="167" t="s">
        <v>74</v>
      </c>
      <c r="H753" s="167" t="s">
        <v>5</v>
      </c>
      <c r="I753" s="167" t="s">
        <v>13036</v>
      </c>
      <c r="J753" s="167" t="s">
        <v>12725</v>
      </c>
      <c r="K753" s="167">
        <v>24822338</v>
      </c>
      <c r="L753" s="167">
        <v>24822274</v>
      </c>
    </row>
    <row r="754" spans="1:13" x14ac:dyDescent="0.2">
      <c r="A754" s="167" t="s">
        <v>2218</v>
      </c>
      <c r="B754" s="167" t="s">
        <v>2217</v>
      </c>
      <c r="D754" s="167" t="s">
        <v>2076</v>
      </c>
      <c r="E754" s="167" t="s">
        <v>2077</v>
      </c>
      <c r="F754" s="167" t="s">
        <v>8036</v>
      </c>
      <c r="G754" s="167" t="s">
        <v>74</v>
      </c>
      <c r="H754" s="167" t="s">
        <v>10</v>
      </c>
      <c r="I754" s="167" t="s">
        <v>13036</v>
      </c>
      <c r="J754" s="167" t="s">
        <v>8433</v>
      </c>
      <c r="K754" s="167">
        <v>24820071</v>
      </c>
      <c r="L754" s="167">
        <v>24822615</v>
      </c>
      <c r="M754" s="43">
        <v>12</v>
      </c>
    </row>
    <row r="755" spans="1:13" x14ac:dyDescent="0.2">
      <c r="A755" s="167" t="s">
        <v>1970</v>
      </c>
      <c r="B755" s="167" t="s">
        <v>1969</v>
      </c>
      <c r="D755" s="167" t="s">
        <v>321</v>
      </c>
      <c r="E755" s="167" t="s">
        <v>2079</v>
      </c>
      <c r="F755" s="167" t="s">
        <v>445</v>
      </c>
      <c r="G755" s="167" t="s">
        <v>74</v>
      </c>
      <c r="H755" s="167" t="s">
        <v>10</v>
      </c>
      <c r="I755" s="167" t="s">
        <v>13036</v>
      </c>
      <c r="J755" s="167" t="s">
        <v>12323</v>
      </c>
      <c r="K755" s="167">
        <v>24483106</v>
      </c>
      <c r="L755" s="167">
        <v>24486454</v>
      </c>
    </row>
    <row r="756" spans="1:13" x14ac:dyDescent="0.2">
      <c r="A756" s="167" t="s">
        <v>2092</v>
      </c>
      <c r="B756" s="167" t="s">
        <v>2091</v>
      </c>
      <c r="D756" s="167" t="s">
        <v>7039</v>
      </c>
      <c r="E756" s="167" t="s">
        <v>2080</v>
      </c>
      <c r="F756" s="167" t="s">
        <v>410</v>
      </c>
      <c r="G756" s="167" t="s">
        <v>74</v>
      </c>
      <c r="H756" s="167" t="s">
        <v>10</v>
      </c>
      <c r="I756" s="167" t="s">
        <v>13036</v>
      </c>
      <c r="J756" s="167" t="s">
        <v>13195</v>
      </c>
      <c r="K756" s="167">
        <v>24486970</v>
      </c>
      <c r="L756" s="167">
        <v>24486970</v>
      </c>
    </row>
    <row r="757" spans="1:13" x14ac:dyDescent="0.2">
      <c r="A757" s="167" t="s">
        <v>2121</v>
      </c>
      <c r="B757" s="167" t="s">
        <v>6921</v>
      </c>
      <c r="D757" s="167" t="s">
        <v>756</v>
      </c>
      <c r="E757" s="167" t="s">
        <v>2082</v>
      </c>
      <c r="F757" s="167" t="s">
        <v>1104</v>
      </c>
      <c r="G757" s="167" t="s">
        <v>74</v>
      </c>
      <c r="H757" s="167" t="s">
        <v>10</v>
      </c>
      <c r="I757" s="167" t="s">
        <v>13036</v>
      </c>
      <c r="J757" s="167" t="s">
        <v>12481</v>
      </c>
      <c r="K757" s="167">
        <v>24485809</v>
      </c>
      <c r="L757" s="167">
        <v>0</v>
      </c>
    </row>
    <row r="758" spans="1:13" x14ac:dyDescent="0.2">
      <c r="A758" s="167" t="s">
        <v>8891</v>
      </c>
      <c r="B758" s="167" t="s">
        <v>7524</v>
      </c>
      <c r="D758" s="167" t="s">
        <v>2084</v>
      </c>
      <c r="E758" s="167" t="s">
        <v>2085</v>
      </c>
      <c r="F758" s="167" t="s">
        <v>6530</v>
      </c>
      <c r="G758" s="167" t="s">
        <v>74</v>
      </c>
      <c r="H758" s="167" t="s">
        <v>14</v>
      </c>
      <c r="I758" s="167" t="s">
        <v>13036</v>
      </c>
      <c r="J758" s="167" t="s">
        <v>2086</v>
      </c>
      <c r="K758" s="167">
        <v>24446488</v>
      </c>
      <c r="L758" s="167">
        <v>24446488</v>
      </c>
    </row>
    <row r="759" spans="1:13" x14ac:dyDescent="0.2">
      <c r="A759" s="167" t="s">
        <v>1933</v>
      </c>
      <c r="B759" s="167" t="s">
        <v>636</v>
      </c>
      <c r="D759" s="167" t="s">
        <v>2087</v>
      </c>
      <c r="E759" s="167" t="s">
        <v>2088</v>
      </c>
      <c r="F759" s="167" t="s">
        <v>134</v>
      </c>
      <c r="G759" s="167" t="s">
        <v>74</v>
      </c>
      <c r="H759" s="167" t="s">
        <v>14</v>
      </c>
      <c r="I759" s="167" t="s">
        <v>13036</v>
      </c>
      <c r="J759" s="167" t="s">
        <v>2089</v>
      </c>
      <c r="K759" s="167">
        <v>24940523</v>
      </c>
      <c r="L759" s="167">
        <v>24940523</v>
      </c>
    </row>
    <row r="760" spans="1:13" x14ac:dyDescent="0.2">
      <c r="A760" s="167" t="s">
        <v>6314</v>
      </c>
      <c r="B760" s="167" t="s">
        <v>7213</v>
      </c>
      <c r="D760" s="167" t="s">
        <v>2091</v>
      </c>
      <c r="E760" s="167" t="s">
        <v>2092</v>
      </c>
      <c r="F760" s="167" t="s">
        <v>2093</v>
      </c>
      <c r="G760" s="167" t="s">
        <v>74</v>
      </c>
      <c r="H760" s="167" t="s">
        <v>10</v>
      </c>
      <c r="I760" s="167" t="s">
        <v>13036</v>
      </c>
      <c r="J760" s="167" t="s">
        <v>8037</v>
      </c>
      <c r="K760" s="167">
        <v>24486928</v>
      </c>
      <c r="L760" s="167">
        <v>24486928</v>
      </c>
    </row>
    <row r="761" spans="1:13" x14ac:dyDescent="0.2">
      <c r="A761" s="167" t="s">
        <v>2172</v>
      </c>
      <c r="B761" s="167" t="s">
        <v>7585</v>
      </c>
      <c r="D761" s="167" t="s">
        <v>6604</v>
      </c>
      <c r="E761" s="167" t="s">
        <v>2095</v>
      </c>
      <c r="F761" s="167" t="s">
        <v>2096</v>
      </c>
      <c r="G761" s="167" t="s">
        <v>74</v>
      </c>
      <c r="H761" s="167" t="s">
        <v>5</v>
      </c>
      <c r="I761" s="167" t="s">
        <v>13036</v>
      </c>
      <c r="J761" s="167" t="s">
        <v>12317</v>
      </c>
      <c r="K761" s="167">
        <v>24821813</v>
      </c>
      <c r="L761" s="167">
        <v>24821813</v>
      </c>
    </row>
    <row r="762" spans="1:13" x14ac:dyDescent="0.2">
      <c r="A762" s="167" t="s">
        <v>6284</v>
      </c>
      <c r="B762" s="167" t="s">
        <v>7074</v>
      </c>
      <c r="D762" s="167" t="s">
        <v>2098</v>
      </c>
      <c r="E762" s="167" t="s">
        <v>2099</v>
      </c>
      <c r="F762" s="167" t="s">
        <v>630</v>
      </c>
      <c r="G762" s="167" t="s">
        <v>1259</v>
      </c>
      <c r="H762" s="167" t="s">
        <v>7</v>
      </c>
      <c r="I762" s="167" t="s">
        <v>13036</v>
      </c>
      <c r="J762" s="167" t="s">
        <v>12481</v>
      </c>
      <c r="K762" s="167">
        <v>24289686</v>
      </c>
      <c r="L762" s="167">
        <v>24289686</v>
      </c>
    </row>
    <row r="763" spans="1:13" x14ac:dyDescent="0.2">
      <c r="A763" s="167" t="s">
        <v>2109</v>
      </c>
      <c r="B763" s="167" t="s">
        <v>7575</v>
      </c>
      <c r="D763" s="167" t="s">
        <v>2102</v>
      </c>
      <c r="E763" s="167" t="s">
        <v>2103</v>
      </c>
      <c r="F763" s="167" t="s">
        <v>2100</v>
      </c>
      <c r="G763" s="167" t="s">
        <v>1259</v>
      </c>
      <c r="H763" s="167" t="s">
        <v>7</v>
      </c>
      <c r="I763" s="167" t="s">
        <v>13036</v>
      </c>
      <c r="J763" s="167" t="s">
        <v>13196</v>
      </c>
      <c r="K763" s="167">
        <v>26370758</v>
      </c>
      <c r="L763" s="167">
        <v>26370758</v>
      </c>
    </row>
    <row r="764" spans="1:13" x14ac:dyDescent="0.2">
      <c r="A764" s="167" t="s">
        <v>2113</v>
      </c>
      <c r="B764" s="167" t="s">
        <v>2112</v>
      </c>
      <c r="D764" s="167" t="s">
        <v>2105</v>
      </c>
      <c r="E764" s="167" t="s">
        <v>2106</v>
      </c>
      <c r="F764" s="167" t="s">
        <v>2107</v>
      </c>
      <c r="G764" s="167" t="s">
        <v>74</v>
      </c>
      <c r="H764" s="167" t="s">
        <v>13</v>
      </c>
      <c r="I764" s="167" t="s">
        <v>13036</v>
      </c>
      <c r="J764" s="167" t="s">
        <v>12700</v>
      </c>
      <c r="K764" s="167">
        <v>24282465</v>
      </c>
      <c r="L764" s="167">
        <v>24282465</v>
      </c>
    </row>
    <row r="765" spans="1:13" x14ac:dyDescent="0.2">
      <c r="A765" s="167" t="s">
        <v>1998</v>
      </c>
      <c r="B765" s="167" t="s">
        <v>1997</v>
      </c>
      <c r="D765" s="167" t="s">
        <v>7575</v>
      </c>
      <c r="E765" s="167" t="s">
        <v>2109</v>
      </c>
      <c r="F765" s="167" t="s">
        <v>2110</v>
      </c>
      <c r="G765" s="167" t="s">
        <v>74</v>
      </c>
      <c r="H765" s="167" t="s">
        <v>13</v>
      </c>
      <c r="I765" s="167" t="s">
        <v>13036</v>
      </c>
      <c r="J765" s="167" t="s">
        <v>13197</v>
      </c>
      <c r="K765" s="167">
        <v>24289796</v>
      </c>
      <c r="L765" s="167">
        <v>0</v>
      </c>
    </row>
    <row r="766" spans="1:13" x14ac:dyDescent="0.2">
      <c r="A766" s="167" t="s">
        <v>2067</v>
      </c>
      <c r="B766" s="167" t="s">
        <v>2066</v>
      </c>
      <c r="D766" s="167" t="s">
        <v>2112</v>
      </c>
      <c r="E766" s="167" t="s">
        <v>2113</v>
      </c>
      <c r="F766" s="167" t="s">
        <v>2114</v>
      </c>
      <c r="G766" s="167" t="s">
        <v>74</v>
      </c>
      <c r="H766" s="167" t="s">
        <v>13</v>
      </c>
      <c r="I766" s="167" t="s">
        <v>13036</v>
      </c>
      <c r="J766" s="167" t="s">
        <v>13198</v>
      </c>
      <c r="K766" s="167">
        <v>24285635</v>
      </c>
      <c r="L766" s="167">
        <v>24289705</v>
      </c>
    </row>
    <row r="767" spans="1:13" x14ac:dyDescent="0.2">
      <c r="A767" s="167" t="s">
        <v>1892</v>
      </c>
      <c r="B767" s="167" t="s">
        <v>1891</v>
      </c>
      <c r="D767" s="167" t="s">
        <v>6605</v>
      </c>
      <c r="E767" s="167" t="s">
        <v>2118</v>
      </c>
      <c r="F767" s="167" t="s">
        <v>2119</v>
      </c>
      <c r="G767" s="167" t="s">
        <v>1259</v>
      </c>
      <c r="H767" s="167" t="s">
        <v>7</v>
      </c>
      <c r="I767" s="167" t="s">
        <v>13036</v>
      </c>
      <c r="J767" s="167" t="s">
        <v>8038</v>
      </c>
      <c r="K767" s="167">
        <v>26431494</v>
      </c>
      <c r="L767" s="167">
        <v>26431494</v>
      </c>
    </row>
    <row r="768" spans="1:13" x14ac:dyDescent="0.2">
      <c r="A768" s="167" t="s">
        <v>1897</v>
      </c>
      <c r="B768" s="167" t="s">
        <v>1896</v>
      </c>
      <c r="D768" s="167" t="s">
        <v>6921</v>
      </c>
      <c r="E768" s="167" t="s">
        <v>2121</v>
      </c>
      <c r="F768" s="167" t="s">
        <v>8039</v>
      </c>
      <c r="G768" s="167" t="s">
        <v>74</v>
      </c>
      <c r="H768" s="167" t="s">
        <v>13</v>
      </c>
      <c r="I768" s="167" t="s">
        <v>13036</v>
      </c>
      <c r="J768" s="167" t="s">
        <v>12324</v>
      </c>
      <c r="K768" s="167">
        <v>24289860</v>
      </c>
      <c r="L768" s="167">
        <v>0</v>
      </c>
    </row>
    <row r="769" spans="1:13" x14ac:dyDescent="0.2">
      <c r="A769" s="167" t="s">
        <v>2095</v>
      </c>
      <c r="B769" s="167" t="s">
        <v>6604</v>
      </c>
      <c r="D769" s="167" t="s">
        <v>7574</v>
      </c>
      <c r="E769" s="167" t="s">
        <v>2124</v>
      </c>
      <c r="F769" s="167" t="s">
        <v>2125</v>
      </c>
      <c r="G769" s="167" t="s">
        <v>74</v>
      </c>
      <c r="H769" s="167" t="s">
        <v>13</v>
      </c>
      <c r="I769" s="167" t="s">
        <v>13036</v>
      </c>
      <c r="J769" s="167" t="s">
        <v>11594</v>
      </c>
      <c r="K769" s="167">
        <v>24289746</v>
      </c>
      <c r="L769" s="167">
        <v>24289746</v>
      </c>
    </row>
    <row r="770" spans="1:13" x14ac:dyDescent="0.2">
      <c r="A770" s="167" t="s">
        <v>1910</v>
      </c>
      <c r="B770" s="167" t="s">
        <v>273</v>
      </c>
      <c r="D770" s="167" t="s">
        <v>6606</v>
      </c>
      <c r="E770" s="167" t="s">
        <v>2127</v>
      </c>
      <c r="F770" s="167" t="s">
        <v>1306</v>
      </c>
      <c r="G770" s="167" t="s">
        <v>1259</v>
      </c>
      <c r="H770" s="167" t="s">
        <v>7</v>
      </c>
      <c r="I770" s="167" t="s">
        <v>13036</v>
      </c>
      <c r="J770" s="167" t="s">
        <v>6320</v>
      </c>
      <c r="K770" s="167">
        <v>26377590</v>
      </c>
      <c r="L770" s="167">
        <v>26377020</v>
      </c>
      <c r="M770" s="43">
        <v>50</v>
      </c>
    </row>
    <row r="771" spans="1:13" x14ac:dyDescent="0.2">
      <c r="A771" s="167" t="s">
        <v>2204</v>
      </c>
      <c r="B771" s="167" t="s">
        <v>6614</v>
      </c>
      <c r="D771" s="167" t="s">
        <v>6901</v>
      </c>
      <c r="E771" s="167" t="s">
        <v>2129</v>
      </c>
      <c r="F771" s="167" t="s">
        <v>2130</v>
      </c>
      <c r="G771" s="167" t="s">
        <v>1259</v>
      </c>
      <c r="H771" s="167" t="s">
        <v>7</v>
      </c>
      <c r="I771" s="167" t="s">
        <v>13036</v>
      </c>
      <c r="J771" s="167" t="s">
        <v>13199</v>
      </c>
      <c r="K771" s="167">
        <v>26433201</v>
      </c>
      <c r="L771" s="167">
        <v>26436492</v>
      </c>
    </row>
    <row r="772" spans="1:13" x14ac:dyDescent="0.2">
      <c r="A772" s="167" t="s">
        <v>2073</v>
      </c>
      <c r="B772" s="167" t="s">
        <v>6959</v>
      </c>
      <c r="D772" s="167" t="s">
        <v>2131</v>
      </c>
      <c r="E772" s="167" t="s">
        <v>2132</v>
      </c>
      <c r="F772" s="167" t="s">
        <v>2133</v>
      </c>
      <c r="G772" s="167" t="s">
        <v>74</v>
      </c>
      <c r="H772" s="167" t="s">
        <v>13</v>
      </c>
      <c r="I772" s="167" t="s">
        <v>13036</v>
      </c>
      <c r="J772" s="167" t="s">
        <v>11846</v>
      </c>
      <c r="K772" s="167">
        <v>26362068</v>
      </c>
      <c r="L772" s="167">
        <v>26362068</v>
      </c>
    </row>
    <row r="773" spans="1:13" x14ac:dyDescent="0.2">
      <c r="A773" s="167" t="s">
        <v>8892</v>
      </c>
      <c r="B773" s="167" t="s">
        <v>9887</v>
      </c>
      <c r="D773" s="167" t="s">
        <v>6607</v>
      </c>
      <c r="E773" s="167" t="s">
        <v>2135</v>
      </c>
      <c r="F773" s="167" t="s">
        <v>2136</v>
      </c>
      <c r="G773" s="167" t="s">
        <v>74</v>
      </c>
      <c r="H773" s="167" t="s">
        <v>13</v>
      </c>
      <c r="I773" s="167" t="s">
        <v>13036</v>
      </c>
      <c r="J773" s="167" t="s">
        <v>11847</v>
      </c>
      <c r="K773" s="167">
        <v>26362535</v>
      </c>
      <c r="L773" s="167">
        <v>26362535</v>
      </c>
    </row>
    <row r="774" spans="1:13" x14ac:dyDescent="0.2">
      <c r="A774" s="167" t="s">
        <v>8893</v>
      </c>
      <c r="B774" s="167" t="s">
        <v>1873</v>
      </c>
      <c r="D774" s="167" t="s">
        <v>2138</v>
      </c>
      <c r="E774" s="167" t="s">
        <v>2139</v>
      </c>
      <c r="F774" s="167" t="s">
        <v>2140</v>
      </c>
      <c r="G774" s="167" t="s">
        <v>74</v>
      </c>
      <c r="H774" s="167" t="s">
        <v>13</v>
      </c>
      <c r="I774" s="167" t="s">
        <v>13036</v>
      </c>
      <c r="J774" s="167" t="s">
        <v>12325</v>
      </c>
      <c r="K774" s="167">
        <v>24282249</v>
      </c>
      <c r="L774" s="167">
        <v>24282249</v>
      </c>
    </row>
    <row r="775" spans="1:13" x14ac:dyDescent="0.2">
      <c r="A775" s="167" t="s">
        <v>8894</v>
      </c>
      <c r="B775" s="167" t="s">
        <v>2158</v>
      </c>
      <c r="D775" s="167" t="s">
        <v>2142</v>
      </c>
      <c r="E775" s="167" t="s">
        <v>2143</v>
      </c>
      <c r="F775" s="167" t="s">
        <v>2144</v>
      </c>
      <c r="G775" s="167" t="s">
        <v>1259</v>
      </c>
      <c r="H775" s="167" t="s">
        <v>7</v>
      </c>
      <c r="I775" s="167" t="s">
        <v>13036</v>
      </c>
      <c r="J775" s="167" t="s">
        <v>6837</v>
      </c>
      <c r="K775" s="167">
        <v>26431189</v>
      </c>
      <c r="L775" s="167">
        <v>26431189</v>
      </c>
    </row>
    <row r="776" spans="1:13" x14ac:dyDescent="0.2">
      <c r="A776" s="167" t="s">
        <v>1899</v>
      </c>
      <c r="B776" s="167" t="s">
        <v>200</v>
      </c>
      <c r="D776" s="167" t="s">
        <v>2146</v>
      </c>
      <c r="E776" s="167" t="s">
        <v>2147</v>
      </c>
      <c r="F776" s="167" t="s">
        <v>376</v>
      </c>
      <c r="G776" s="167" t="s">
        <v>74</v>
      </c>
      <c r="H776" s="167" t="s">
        <v>13</v>
      </c>
      <c r="I776" s="167" t="s">
        <v>13036</v>
      </c>
      <c r="J776" s="167" t="s">
        <v>12327</v>
      </c>
      <c r="K776" s="167">
        <v>24286812</v>
      </c>
      <c r="L776" s="167">
        <v>0</v>
      </c>
    </row>
    <row r="777" spans="1:13" x14ac:dyDescent="0.2">
      <c r="A777" s="167" t="s">
        <v>1990</v>
      </c>
      <c r="B777" s="167" t="s">
        <v>1989</v>
      </c>
      <c r="D777" s="167" t="s">
        <v>2094</v>
      </c>
      <c r="E777" s="167" t="s">
        <v>2149</v>
      </c>
      <c r="F777" s="167" t="s">
        <v>2150</v>
      </c>
      <c r="G777" s="167" t="s">
        <v>74</v>
      </c>
      <c r="H777" s="167" t="s">
        <v>13</v>
      </c>
      <c r="I777" s="167" t="s">
        <v>13036</v>
      </c>
      <c r="J777" s="167" t="s">
        <v>11443</v>
      </c>
      <c r="K777" s="167">
        <v>24286162</v>
      </c>
      <c r="L777" s="167">
        <v>24286162</v>
      </c>
    </row>
    <row r="778" spans="1:13" x14ac:dyDescent="0.2">
      <c r="A778" s="167" t="s">
        <v>1875</v>
      </c>
      <c r="B778" s="167" t="s">
        <v>1874</v>
      </c>
      <c r="D778" s="167" t="s">
        <v>2152</v>
      </c>
      <c r="E778" s="167" t="s">
        <v>9641</v>
      </c>
      <c r="F778" s="167" t="s">
        <v>11151</v>
      </c>
      <c r="G778" s="167" t="s">
        <v>1259</v>
      </c>
      <c r="H778" s="167" t="s">
        <v>7</v>
      </c>
      <c r="I778" s="167" t="s">
        <v>13036</v>
      </c>
      <c r="J778" s="167" t="s">
        <v>11152</v>
      </c>
      <c r="K778" s="167">
        <v>24285994</v>
      </c>
      <c r="L778" s="167">
        <v>0</v>
      </c>
    </row>
    <row r="779" spans="1:13" x14ac:dyDescent="0.2">
      <c r="A779" s="167" t="s">
        <v>1924</v>
      </c>
      <c r="B779" s="167" t="s">
        <v>652</v>
      </c>
      <c r="D779" s="167" t="s">
        <v>2153</v>
      </c>
      <c r="E779" s="167" t="s">
        <v>2154</v>
      </c>
      <c r="F779" s="167" t="s">
        <v>2155</v>
      </c>
      <c r="G779" s="167" t="s">
        <v>74</v>
      </c>
      <c r="H779" s="167" t="s">
        <v>13</v>
      </c>
      <c r="I779" s="167" t="s">
        <v>13036</v>
      </c>
      <c r="J779" s="167" t="s">
        <v>12225</v>
      </c>
      <c r="K779" s="167">
        <v>24289122</v>
      </c>
      <c r="L779" s="167">
        <v>24289122</v>
      </c>
    </row>
    <row r="780" spans="1:13" x14ac:dyDescent="0.2">
      <c r="A780" s="167" t="s">
        <v>5990</v>
      </c>
      <c r="B780" s="167" t="s">
        <v>6842</v>
      </c>
      <c r="D780" s="167" t="s">
        <v>10060</v>
      </c>
      <c r="E780" s="167" t="s">
        <v>9643</v>
      </c>
      <c r="F780" s="167" t="s">
        <v>177</v>
      </c>
      <c r="G780" s="167" t="s">
        <v>1259</v>
      </c>
      <c r="H780" s="167" t="s">
        <v>7</v>
      </c>
      <c r="I780" s="167" t="s">
        <v>13036</v>
      </c>
      <c r="J780" s="167" t="s">
        <v>12328</v>
      </c>
      <c r="K780" s="167">
        <v>26431657</v>
      </c>
      <c r="L780" s="167">
        <v>0</v>
      </c>
    </row>
    <row r="781" spans="1:13" x14ac:dyDescent="0.2">
      <c r="A781" s="167" t="s">
        <v>2020</v>
      </c>
      <c r="B781" s="167" t="s">
        <v>2019</v>
      </c>
      <c r="D781" s="167" t="s">
        <v>7834</v>
      </c>
      <c r="E781" s="167" t="s">
        <v>8898</v>
      </c>
      <c r="F781" s="167" t="s">
        <v>10463</v>
      </c>
      <c r="G781" s="167" t="s">
        <v>74</v>
      </c>
      <c r="H781" s="167" t="s">
        <v>13</v>
      </c>
      <c r="I781" s="167" t="s">
        <v>13036</v>
      </c>
      <c r="J781" s="167" t="s">
        <v>12329</v>
      </c>
      <c r="K781" s="167">
        <v>24288628</v>
      </c>
      <c r="L781" s="167">
        <v>24283278</v>
      </c>
    </row>
    <row r="782" spans="1:13" x14ac:dyDescent="0.2">
      <c r="A782" s="167" t="s">
        <v>592</v>
      </c>
      <c r="B782" s="167" t="s">
        <v>552</v>
      </c>
      <c r="D782" s="167" t="s">
        <v>166</v>
      </c>
      <c r="E782" s="167" t="s">
        <v>8904</v>
      </c>
      <c r="F782" s="167" t="s">
        <v>2156</v>
      </c>
      <c r="G782" s="167" t="s">
        <v>74</v>
      </c>
      <c r="H782" s="167" t="s">
        <v>13</v>
      </c>
      <c r="I782" s="167" t="s">
        <v>13036</v>
      </c>
      <c r="J782" s="167" t="s">
        <v>10471</v>
      </c>
      <c r="K782" s="167">
        <v>88502009</v>
      </c>
      <c r="L782" s="167">
        <v>0</v>
      </c>
    </row>
    <row r="783" spans="1:13" x14ac:dyDescent="0.2">
      <c r="A783" s="167" t="s">
        <v>1937</v>
      </c>
      <c r="B783" s="167" t="s">
        <v>634</v>
      </c>
      <c r="D783" s="167" t="s">
        <v>2157</v>
      </c>
      <c r="E783" s="167" t="s">
        <v>8890</v>
      </c>
      <c r="F783" s="167" t="s">
        <v>10457</v>
      </c>
      <c r="G783" s="167" t="s">
        <v>74</v>
      </c>
      <c r="H783" s="167" t="s">
        <v>13</v>
      </c>
      <c r="I783" s="167" t="s">
        <v>13036</v>
      </c>
      <c r="J783" s="167" t="s">
        <v>12698</v>
      </c>
      <c r="K783" s="167">
        <v>24283275</v>
      </c>
      <c r="L783" s="167">
        <v>0</v>
      </c>
    </row>
    <row r="784" spans="1:13" x14ac:dyDescent="0.2">
      <c r="A784" s="167" t="s">
        <v>2085</v>
      </c>
      <c r="B784" s="167" t="s">
        <v>2084</v>
      </c>
      <c r="D784" s="167" t="s">
        <v>2158</v>
      </c>
      <c r="E784" s="167" t="s">
        <v>8894</v>
      </c>
      <c r="F784" s="167" t="s">
        <v>581</v>
      </c>
      <c r="G784" s="167" t="s">
        <v>74</v>
      </c>
      <c r="H784" s="167" t="s">
        <v>13</v>
      </c>
      <c r="I784" s="167" t="s">
        <v>13036</v>
      </c>
      <c r="J784" s="167" t="s">
        <v>13200</v>
      </c>
      <c r="K784" s="167">
        <v>88331875</v>
      </c>
      <c r="L784" s="167">
        <v>0</v>
      </c>
    </row>
    <row r="785" spans="1:12" x14ac:dyDescent="0.2">
      <c r="A785" s="167" t="s">
        <v>2175</v>
      </c>
      <c r="B785" s="167" t="s">
        <v>6918</v>
      </c>
      <c r="D785" s="167" t="s">
        <v>294</v>
      </c>
      <c r="E785" s="167" t="s">
        <v>8897</v>
      </c>
      <c r="F785" s="167" t="s">
        <v>10462</v>
      </c>
      <c r="G785" s="167" t="s">
        <v>74</v>
      </c>
      <c r="H785" s="167" t="s">
        <v>13</v>
      </c>
      <c r="I785" s="167" t="s">
        <v>13036</v>
      </c>
      <c r="J785" s="167" t="s">
        <v>13201</v>
      </c>
      <c r="K785" s="167">
        <v>0</v>
      </c>
      <c r="L785" s="167">
        <v>0</v>
      </c>
    </row>
    <row r="786" spans="1:12" x14ac:dyDescent="0.2">
      <c r="A786" s="167" t="s">
        <v>2179</v>
      </c>
      <c r="B786" s="167" t="s">
        <v>6611</v>
      </c>
      <c r="D786" s="167" t="s">
        <v>7835</v>
      </c>
      <c r="E786" s="167" t="s">
        <v>9633</v>
      </c>
      <c r="F786" s="167" t="s">
        <v>8627</v>
      </c>
      <c r="G786" s="167" t="s">
        <v>1259</v>
      </c>
      <c r="H786" s="167" t="s">
        <v>7</v>
      </c>
      <c r="I786" s="167" t="s">
        <v>13036</v>
      </c>
      <c r="J786" s="167" t="s">
        <v>12326</v>
      </c>
      <c r="K786" s="167">
        <v>26431840</v>
      </c>
      <c r="L786" s="167">
        <v>26431840</v>
      </c>
    </row>
    <row r="787" spans="1:12" x14ac:dyDescent="0.2">
      <c r="A787" s="167" t="s">
        <v>2048</v>
      </c>
      <c r="B787" s="167" t="s">
        <v>813</v>
      </c>
      <c r="D787" s="167" t="s">
        <v>2159</v>
      </c>
      <c r="E787" s="167" t="s">
        <v>9634</v>
      </c>
      <c r="F787" s="167" t="s">
        <v>11142</v>
      </c>
      <c r="G787" s="167" t="s">
        <v>1259</v>
      </c>
      <c r="H787" s="167" t="s">
        <v>7</v>
      </c>
      <c r="I787" s="167" t="s">
        <v>13036</v>
      </c>
      <c r="J787" s="167" t="s">
        <v>11444</v>
      </c>
      <c r="K787" s="167">
        <v>26435706</v>
      </c>
      <c r="L787" s="167">
        <v>0</v>
      </c>
    </row>
    <row r="788" spans="1:12" x14ac:dyDescent="0.2">
      <c r="A788" s="167" t="s">
        <v>8895</v>
      </c>
      <c r="B788" s="167" t="s">
        <v>7836</v>
      </c>
      <c r="D788" s="167" t="s">
        <v>6608</v>
      </c>
      <c r="E788" s="167" t="s">
        <v>2160</v>
      </c>
      <c r="F788" s="167" t="s">
        <v>2161</v>
      </c>
      <c r="G788" s="167" t="s">
        <v>1259</v>
      </c>
      <c r="H788" s="167" t="s">
        <v>7</v>
      </c>
      <c r="I788" s="167" t="s">
        <v>13036</v>
      </c>
      <c r="J788" s="167" t="s">
        <v>12880</v>
      </c>
      <c r="K788" s="167">
        <v>26370090</v>
      </c>
      <c r="L788" s="167">
        <v>26370090</v>
      </c>
    </row>
    <row r="789" spans="1:12" x14ac:dyDescent="0.2">
      <c r="A789" s="167" t="s">
        <v>1845</v>
      </c>
      <c r="B789" s="167" t="s">
        <v>6913</v>
      </c>
      <c r="D789" s="167" t="s">
        <v>484</v>
      </c>
      <c r="E789" s="167" t="s">
        <v>8901</v>
      </c>
      <c r="F789" s="167" t="s">
        <v>1999</v>
      </c>
      <c r="G789" s="167" t="s">
        <v>74</v>
      </c>
      <c r="H789" s="167" t="s">
        <v>13</v>
      </c>
      <c r="I789" s="167" t="s">
        <v>13036</v>
      </c>
      <c r="J789" s="167" t="s">
        <v>13202</v>
      </c>
      <c r="K789" s="167">
        <v>24285548</v>
      </c>
      <c r="L789" s="167">
        <v>0</v>
      </c>
    </row>
    <row r="790" spans="1:12" x14ac:dyDescent="0.2">
      <c r="A790" s="167" t="s">
        <v>2124</v>
      </c>
      <c r="B790" s="167" t="s">
        <v>7574</v>
      </c>
      <c r="D790" s="167" t="s">
        <v>7497</v>
      </c>
      <c r="E790" s="167" t="s">
        <v>2163</v>
      </c>
      <c r="F790" s="167" t="s">
        <v>2164</v>
      </c>
      <c r="G790" s="167" t="s">
        <v>74</v>
      </c>
      <c r="H790" s="167" t="s">
        <v>13</v>
      </c>
      <c r="I790" s="167" t="s">
        <v>13036</v>
      </c>
      <c r="J790" s="167" t="s">
        <v>2165</v>
      </c>
      <c r="K790" s="167">
        <v>24289774</v>
      </c>
      <c r="L790" s="167">
        <v>24283362</v>
      </c>
    </row>
    <row r="791" spans="1:12" x14ac:dyDescent="0.2">
      <c r="A791" s="167" t="s">
        <v>1913</v>
      </c>
      <c r="B791" s="167" t="s">
        <v>503</v>
      </c>
      <c r="D791" s="167" t="s">
        <v>6609</v>
      </c>
      <c r="E791" s="167" t="s">
        <v>2166</v>
      </c>
      <c r="F791" s="167" t="s">
        <v>7354</v>
      </c>
      <c r="G791" s="167" t="s">
        <v>74</v>
      </c>
      <c r="H791" s="167" t="s">
        <v>13</v>
      </c>
      <c r="I791" s="167" t="s">
        <v>13036</v>
      </c>
      <c r="J791" s="167" t="s">
        <v>2167</v>
      </c>
      <c r="K791" s="167">
        <v>24282338</v>
      </c>
      <c r="L791" s="167">
        <v>0</v>
      </c>
    </row>
    <row r="792" spans="1:12" x14ac:dyDescent="0.2">
      <c r="A792" s="167" t="s">
        <v>2183</v>
      </c>
      <c r="B792" s="167" t="s">
        <v>7487</v>
      </c>
      <c r="D792" s="167" t="s">
        <v>9887</v>
      </c>
      <c r="E792" s="167" t="s">
        <v>8892</v>
      </c>
      <c r="F792" s="167" t="s">
        <v>41</v>
      </c>
      <c r="G792" s="167" t="s">
        <v>74</v>
      </c>
      <c r="H792" s="167" t="s">
        <v>13</v>
      </c>
      <c r="I792" s="167" t="s">
        <v>13036</v>
      </c>
      <c r="J792" s="167" t="s">
        <v>13203</v>
      </c>
      <c r="K792" s="167">
        <v>24284698</v>
      </c>
      <c r="L792" s="167">
        <v>0</v>
      </c>
    </row>
    <row r="793" spans="1:12" x14ac:dyDescent="0.2">
      <c r="A793" s="167" t="s">
        <v>2132</v>
      </c>
      <c r="B793" s="167" t="s">
        <v>2131</v>
      </c>
      <c r="D793" s="167" t="s">
        <v>6610</v>
      </c>
      <c r="E793" s="167" t="s">
        <v>2169</v>
      </c>
      <c r="F793" s="167" t="s">
        <v>2170</v>
      </c>
      <c r="G793" s="167" t="s">
        <v>74</v>
      </c>
      <c r="H793" s="167" t="s">
        <v>12</v>
      </c>
      <c r="I793" s="167" t="s">
        <v>13036</v>
      </c>
      <c r="J793" s="167" t="s">
        <v>12701</v>
      </c>
      <c r="K793" s="167">
        <v>24462230</v>
      </c>
      <c r="L793" s="167">
        <v>24462230</v>
      </c>
    </row>
    <row r="794" spans="1:12" x14ac:dyDescent="0.2">
      <c r="A794" s="167" t="s">
        <v>1930</v>
      </c>
      <c r="B794" s="167" t="s">
        <v>668</v>
      </c>
      <c r="D794" s="167" t="s">
        <v>7585</v>
      </c>
      <c r="E794" s="167" t="s">
        <v>2172</v>
      </c>
      <c r="F794" s="167" t="s">
        <v>2173</v>
      </c>
      <c r="G794" s="167" t="s">
        <v>74</v>
      </c>
      <c r="H794" s="167" t="s">
        <v>12</v>
      </c>
      <c r="I794" s="167" t="s">
        <v>13036</v>
      </c>
      <c r="J794" s="167" t="s">
        <v>8040</v>
      </c>
      <c r="K794" s="167">
        <v>24467874</v>
      </c>
      <c r="L794" s="167">
        <v>24467874</v>
      </c>
    </row>
    <row r="795" spans="1:12" x14ac:dyDescent="0.2">
      <c r="A795" s="167" t="s">
        <v>2005</v>
      </c>
      <c r="B795" s="167" t="s">
        <v>2004</v>
      </c>
      <c r="D795" s="167" t="s">
        <v>6918</v>
      </c>
      <c r="E795" s="167" t="s">
        <v>2175</v>
      </c>
      <c r="F795" s="167" t="s">
        <v>2176</v>
      </c>
      <c r="G795" s="167" t="s">
        <v>74</v>
      </c>
      <c r="H795" s="167" t="s">
        <v>12</v>
      </c>
      <c r="I795" s="167" t="s">
        <v>13036</v>
      </c>
      <c r="J795" s="167" t="s">
        <v>13204</v>
      </c>
      <c r="K795" s="167">
        <v>24463090</v>
      </c>
      <c r="L795" s="167">
        <v>24462364</v>
      </c>
    </row>
    <row r="796" spans="1:12" x14ac:dyDescent="0.2">
      <c r="A796" s="167" t="s">
        <v>8896</v>
      </c>
      <c r="B796" s="167" t="s">
        <v>969</v>
      </c>
      <c r="D796" s="167" t="s">
        <v>6611</v>
      </c>
      <c r="E796" s="167" t="s">
        <v>2179</v>
      </c>
      <c r="F796" s="167" t="s">
        <v>2180</v>
      </c>
      <c r="G796" s="167" t="s">
        <v>74</v>
      </c>
      <c r="H796" s="167" t="s">
        <v>12</v>
      </c>
      <c r="I796" s="167" t="s">
        <v>13036</v>
      </c>
      <c r="J796" s="167" t="s">
        <v>13205</v>
      </c>
      <c r="K796" s="167">
        <v>24460486</v>
      </c>
      <c r="L796" s="167">
        <v>24460486</v>
      </c>
    </row>
    <row r="797" spans="1:12" x14ac:dyDescent="0.2">
      <c r="A797" s="167" t="s">
        <v>1926</v>
      </c>
      <c r="B797" s="167" t="s">
        <v>948</v>
      </c>
      <c r="D797" s="167" t="s">
        <v>7487</v>
      </c>
      <c r="E797" s="167" t="s">
        <v>2183</v>
      </c>
      <c r="F797" s="167" t="s">
        <v>2184</v>
      </c>
      <c r="G797" s="167" t="s">
        <v>74</v>
      </c>
      <c r="H797" s="167" t="s">
        <v>12</v>
      </c>
      <c r="I797" s="167" t="s">
        <v>13036</v>
      </c>
      <c r="J797" s="167" t="s">
        <v>12331</v>
      </c>
      <c r="K797" s="167">
        <v>24467442</v>
      </c>
      <c r="L797" s="167">
        <v>24467442</v>
      </c>
    </row>
    <row r="798" spans="1:12" x14ac:dyDescent="0.2">
      <c r="A798" s="167" t="s">
        <v>1974</v>
      </c>
      <c r="B798" s="167" t="s">
        <v>1973</v>
      </c>
      <c r="D798" s="167" t="s">
        <v>6612</v>
      </c>
      <c r="E798" s="167" t="s">
        <v>2186</v>
      </c>
      <c r="F798" s="167" t="s">
        <v>8043</v>
      </c>
      <c r="G798" s="167" t="s">
        <v>74</v>
      </c>
      <c r="H798" s="167" t="s">
        <v>12</v>
      </c>
      <c r="I798" s="167" t="s">
        <v>13036</v>
      </c>
      <c r="J798" s="167" t="s">
        <v>12332</v>
      </c>
      <c r="K798" s="167">
        <v>24467973</v>
      </c>
      <c r="L798" s="167">
        <v>24467973</v>
      </c>
    </row>
    <row r="799" spans="1:12" x14ac:dyDescent="0.2">
      <c r="A799" s="167" t="s">
        <v>2011</v>
      </c>
      <c r="B799" s="167" t="s">
        <v>2010</v>
      </c>
      <c r="D799" s="167" t="s">
        <v>6613</v>
      </c>
      <c r="E799" s="167" t="s">
        <v>2188</v>
      </c>
      <c r="F799" s="167" t="s">
        <v>8044</v>
      </c>
      <c r="G799" s="167" t="s">
        <v>74</v>
      </c>
      <c r="H799" s="167" t="s">
        <v>12</v>
      </c>
      <c r="I799" s="167" t="s">
        <v>13036</v>
      </c>
      <c r="J799" s="167" t="s">
        <v>2205</v>
      </c>
      <c r="K799" s="167">
        <v>24466845</v>
      </c>
      <c r="L799" s="167">
        <v>24467476</v>
      </c>
    </row>
    <row r="800" spans="1:12" x14ac:dyDescent="0.2">
      <c r="A800" s="167" t="s">
        <v>2221</v>
      </c>
      <c r="B800" s="167" t="s">
        <v>6616</v>
      </c>
      <c r="D800" s="167" t="s">
        <v>2083</v>
      </c>
      <c r="E800" s="167" t="s">
        <v>2191</v>
      </c>
      <c r="F800" s="167" t="s">
        <v>30</v>
      </c>
      <c r="G800" s="167" t="s">
        <v>74</v>
      </c>
      <c r="H800" s="167" t="s">
        <v>12</v>
      </c>
      <c r="I800" s="167" t="s">
        <v>13036</v>
      </c>
      <c r="J800" s="167" t="s">
        <v>7618</v>
      </c>
      <c r="K800" s="167">
        <v>24468987</v>
      </c>
      <c r="L800" s="167">
        <v>24467784</v>
      </c>
    </row>
    <row r="801" spans="1:12" x14ac:dyDescent="0.2">
      <c r="A801" s="167" t="s">
        <v>1938</v>
      </c>
      <c r="B801" s="167" t="s">
        <v>628</v>
      </c>
      <c r="D801" s="167" t="s">
        <v>2193</v>
      </c>
      <c r="E801" s="167" t="s">
        <v>2194</v>
      </c>
      <c r="F801" s="167" t="s">
        <v>2195</v>
      </c>
      <c r="G801" s="167" t="s">
        <v>74</v>
      </c>
      <c r="H801" s="167" t="s">
        <v>12</v>
      </c>
      <c r="I801" s="167" t="s">
        <v>13036</v>
      </c>
      <c r="J801" s="167" t="s">
        <v>8045</v>
      </c>
      <c r="K801" s="167">
        <v>24550238</v>
      </c>
      <c r="L801" s="167">
        <v>0</v>
      </c>
    </row>
    <row r="802" spans="1:12" x14ac:dyDescent="0.2">
      <c r="A802" s="167" t="s">
        <v>2024</v>
      </c>
      <c r="B802" s="167" t="s">
        <v>2023</v>
      </c>
      <c r="D802" s="167" t="s">
        <v>2197</v>
      </c>
      <c r="E802" s="167" t="s">
        <v>2198</v>
      </c>
      <c r="F802" s="167" t="s">
        <v>228</v>
      </c>
      <c r="G802" s="167" t="s">
        <v>74</v>
      </c>
      <c r="H802" s="167" t="s">
        <v>12</v>
      </c>
      <c r="I802" s="167" t="s">
        <v>13036</v>
      </c>
      <c r="J802" s="167" t="s">
        <v>7621</v>
      </c>
      <c r="K802" s="167">
        <v>24462060</v>
      </c>
      <c r="L802" s="167">
        <v>24462060</v>
      </c>
    </row>
    <row r="803" spans="1:12" x14ac:dyDescent="0.2">
      <c r="A803" s="167" t="s">
        <v>2135</v>
      </c>
      <c r="B803" s="167" t="s">
        <v>6607</v>
      </c>
      <c r="D803" s="167" t="s">
        <v>1962</v>
      </c>
      <c r="E803" s="167" t="s">
        <v>2200</v>
      </c>
      <c r="F803" s="167" t="s">
        <v>35</v>
      </c>
      <c r="G803" s="167" t="s">
        <v>74</v>
      </c>
      <c r="H803" s="167" t="s">
        <v>12</v>
      </c>
      <c r="I803" s="167" t="s">
        <v>13036</v>
      </c>
      <c r="J803" s="167" t="s">
        <v>12333</v>
      </c>
      <c r="K803" s="167">
        <v>24468845</v>
      </c>
      <c r="L803" s="167">
        <v>0</v>
      </c>
    </row>
    <row r="804" spans="1:12" x14ac:dyDescent="0.2">
      <c r="A804" s="167" t="s">
        <v>1902</v>
      </c>
      <c r="B804" s="167" t="s">
        <v>1901</v>
      </c>
      <c r="D804" s="167" t="s">
        <v>7524</v>
      </c>
      <c r="E804" s="167" t="s">
        <v>8891</v>
      </c>
      <c r="F804" s="167" t="s">
        <v>11370</v>
      </c>
      <c r="G804" s="167" t="s">
        <v>74</v>
      </c>
      <c r="H804" s="167" t="s">
        <v>12</v>
      </c>
      <c r="I804" s="167" t="s">
        <v>13036</v>
      </c>
      <c r="J804" s="167" t="s">
        <v>11445</v>
      </c>
      <c r="K804" s="167">
        <v>24464623</v>
      </c>
      <c r="L804" s="167">
        <v>0</v>
      </c>
    </row>
    <row r="805" spans="1:12" x14ac:dyDescent="0.2">
      <c r="A805" s="167" t="s">
        <v>2186</v>
      </c>
      <c r="B805" s="167" t="s">
        <v>6612</v>
      </c>
      <c r="D805" s="167" t="s">
        <v>7041</v>
      </c>
      <c r="E805" s="167" t="s">
        <v>2201</v>
      </c>
      <c r="F805" s="167" t="s">
        <v>2202</v>
      </c>
      <c r="G805" s="167" t="s">
        <v>74</v>
      </c>
      <c r="H805" s="167" t="s">
        <v>12</v>
      </c>
      <c r="I805" s="167" t="s">
        <v>13036</v>
      </c>
      <c r="J805" s="167" t="s">
        <v>12334</v>
      </c>
      <c r="K805" s="167">
        <v>24460245</v>
      </c>
      <c r="L805" s="167">
        <v>0</v>
      </c>
    </row>
    <row r="806" spans="1:12" x14ac:dyDescent="0.2">
      <c r="A806" s="167" t="s">
        <v>2375</v>
      </c>
      <c r="B806" s="167" t="s">
        <v>2374</v>
      </c>
      <c r="D806" s="167" t="s">
        <v>6614</v>
      </c>
      <c r="E806" s="167" t="s">
        <v>2204</v>
      </c>
      <c r="F806" s="167" t="s">
        <v>184</v>
      </c>
      <c r="G806" s="167" t="s">
        <v>74</v>
      </c>
      <c r="H806" s="167" t="s">
        <v>12</v>
      </c>
      <c r="I806" s="167" t="s">
        <v>13036</v>
      </c>
      <c r="J806" s="167" t="s">
        <v>11848</v>
      </c>
      <c r="K806" s="167">
        <v>24460255</v>
      </c>
      <c r="L806" s="167">
        <v>0</v>
      </c>
    </row>
    <row r="807" spans="1:12" x14ac:dyDescent="0.2">
      <c r="A807" s="167" t="s">
        <v>8897</v>
      </c>
      <c r="B807" s="167" t="s">
        <v>294</v>
      </c>
      <c r="D807" s="167" t="s">
        <v>2065</v>
      </c>
      <c r="E807" s="167" t="s">
        <v>2207</v>
      </c>
      <c r="F807" s="167" t="s">
        <v>2208</v>
      </c>
      <c r="G807" s="167" t="s">
        <v>74</v>
      </c>
      <c r="H807" s="167" t="s">
        <v>12</v>
      </c>
      <c r="I807" s="167" t="s">
        <v>13036</v>
      </c>
      <c r="J807" s="167" t="s">
        <v>13206</v>
      </c>
      <c r="K807" s="167">
        <v>24461296</v>
      </c>
      <c r="L807" s="167">
        <v>24461296</v>
      </c>
    </row>
    <row r="808" spans="1:12" x14ac:dyDescent="0.2">
      <c r="A808" s="167" t="s">
        <v>2163</v>
      </c>
      <c r="B808" s="167" t="s">
        <v>7497</v>
      </c>
      <c r="D808" s="167" t="s">
        <v>2210</v>
      </c>
      <c r="E808" s="167" t="s">
        <v>2211</v>
      </c>
      <c r="F808" s="167" t="s">
        <v>2212</v>
      </c>
      <c r="G808" s="167" t="s">
        <v>74</v>
      </c>
      <c r="H808" s="167" t="s">
        <v>12</v>
      </c>
      <c r="I808" s="167" t="s">
        <v>13036</v>
      </c>
      <c r="J808" s="167" t="s">
        <v>12702</v>
      </c>
      <c r="K808" s="167">
        <v>24468974</v>
      </c>
      <c r="L808" s="167">
        <v>0</v>
      </c>
    </row>
    <row r="809" spans="1:12" x14ac:dyDescent="0.2">
      <c r="A809" s="167" t="s">
        <v>2188</v>
      </c>
      <c r="B809" s="167" t="s">
        <v>6613</v>
      </c>
      <c r="D809" s="167" t="s">
        <v>9886</v>
      </c>
      <c r="E809" s="167" t="s">
        <v>8889</v>
      </c>
      <c r="F809" s="167" t="s">
        <v>10455</v>
      </c>
      <c r="G809" s="167" t="s">
        <v>74</v>
      </c>
      <c r="H809" s="167" t="s">
        <v>12</v>
      </c>
      <c r="I809" s="167" t="s">
        <v>13036</v>
      </c>
      <c r="J809" s="167" t="s">
        <v>13207</v>
      </c>
      <c r="K809" s="167">
        <v>24464522</v>
      </c>
      <c r="L809" s="167">
        <v>24464522</v>
      </c>
    </row>
    <row r="810" spans="1:12" x14ac:dyDescent="0.2">
      <c r="A810" s="167" t="s">
        <v>1877</v>
      </c>
      <c r="B810" s="167" t="s">
        <v>6958</v>
      </c>
      <c r="D810" s="167" t="s">
        <v>6615</v>
      </c>
      <c r="E810" s="167" t="s">
        <v>2214</v>
      </c>
      <c r="F810" s="167" t="s">
        <v>2215</v>
      </c>
      <c r="G810" s="167" t="s">
        <v>74</v>
      </c>
      <c r="H810" s="167" t="s">
        <v>12</v>
      </c>
      <c r="I810" s="167" t="s">
        <v>13036</v>
      </c>
      <c r="J810" s="167" t="s">
        <v>13208</v>
      </c>
      <c r="K810" s="167">
        <v>24466797</v>
      </c>
      <c r="L810" s="167">
        <v>24466797</v>
      </c>
    </row>
    <row r="811" spans="1:12" x14ac:dyDescent="0.2">
      <c r="A811" s="167" t="s">
        <v>1952</v>
      </c>
      <c r="B811" s="167" t="s">
        <v>690</v>
      </c>
      <c r="D811" s="167" t="s">
        <v>2217</v>
      </c>
      <c r="E811" s="167" t="s">
        <v>2218</v>
      </c>
      <c r="F811" s="167" t="s">
        <v>2219</v>
      </c>
      <c r="G811" s="167" t="s">
        <v>74</v>
      </c>
      <c r="H811" s="167" t="s">
        <v>12</v>
      </c>
      <c r="I811" s="167" t="s">
        <v>13036</v>
      </c>
      <c r="J811" s="167" t="s">
        <v>13209</v>
      </c>
      <c r="K811" s="167">
        <v>24463640</v>
      </c>
      <c r="L811" s="167">
        <v>24460137</v>
      </c>
    </row>
    <row r="812" spans="1:12" x14ac:dyDescent="0.2">
      <c r="A812" s="167" t="s">
        <v>2191</v>
      </c>
      <c r="B812" s="167" t="s">
        <v>2083</v>
      </c>
      <c r="D812" s="167" t="s">
        <v>7836</v>
      </c>
      <c r="E812" s="167" t="s">
        <v>8895</v>
      </c>
      <c r="F812" s="167" t="s">
        <v>2220</v>
      </c>
      <c r="G812" s="167" t="s">
        <v>74</v>
      </c>
      <c r="H812" s="167" t="s">
        <v>12</v>
      </c>
      <c r="I812" s="167" t="s">
        <v>13036</v>
      </c>
      <c r="J812" s="167" t="s">
        <v>12704</v>
      </c>
      <c r="K812" s="167">
        <v>24468679</v>
      </c>
      <c r="L812" s="167">
        <v>0</v>
      </c>
    </row>
    <row r="813" spans="1:12" x14ac:dyDescent="0.2">
      <c r="A813" s="167" t="s">
        <v>1928</v>
      </c>
      <c r="B813" s="167" t="s">
        <v>641</v>
      </c>
      <c r="D813" s="167" t="s">
        <v>6616</v>
      </c>
      <c r="E813" s="167" t="s">
        <v>2221</v>
      </c>
      <c r="F813" s="167" t="s">
        <v>2222</v>
      </c>
      <c r="G813" s="167" t="s">
        <v>74</v>
      </c>
      <c r="H813" s="167" t="s">
        <v>12</v>
      </c>
      <c r="I813" s="167" t="s">
        <v>13036</v>
      </c>
      <c r="J813" s="167" t="s">
        <v>12618</v>
      </c>
      <c r="K813" s="167">
        <v>24461233</v>
      </c>
      <c r="L813" s="167">
        <v>0</v>
      </c>
    </row>
    <row r="814" spans="1:12" x14ac:dyDescent="0.2">
      <c r="A814" s="167" t="s">
        <v>2139</v>
      </c>
      <c r="B814" s="167" t="s">
        <v>2138</v>
      </c>
      <c r="D814" s="167" t="s">
        <v>883</v>
      </c>
      <c r="E814" s="167" t="s">
        <v>8903</v>
      </c>
      <c r="F814" s="167" t="s">
        <v>10469</v>
      </c>
      <c r="G814" s="167" t="s">
        <v>74</v>
      </c>
      <c r="H814" s="167" t="s">
        <v>12</v>
      </c>
      <c r="I814" s="167" t="s">
        <v>13036</v>
      </c>
      <c r="J814" s="167" t="s">
        <v>10470</v>
      </c>
      <c r="K814" s="167">
        <v>24460536</v>
      </c>
      <c r="L814" s="167">
        <v>0</v>
      </c>
    </row>
    <row r="815" spans="1:12" x14ac:dyDescent="0.2">
      <c r="A815" s="167" t="s">
        <v>1995</v>
      </c>
      <c r="B815" s="167" t="s">
        <v>1994</v>
      </c>
      <c r="D815" s="167" t="s">
        <v>6617</v>
      </c>
      <c r="E815" s="167" t="s">
        <v>2224</v>
      </c>
      <c r="F815" s="167" t="s">
        <v>7055</v>
      </c>
      <c r="G815" s="167" t="s">
        <v>73</v>
      </c>
      <c r="H815" s="167" t="s">
        <v>3</v>
      </c>
      <c r="I815" s="167" t="s">
        <v>13036</v>
      </c>
      <c r="J815" s="167" t="s">
        <v>11447</v>
      </c>
      <c r="K815" s="167">
        <v>24534632</v>
      </c>
      <c r="L815" s="167">
        <v>24564632</v>
      </c>
    </row>
    <row r="816" spans="1:12" x14ac:dyDescent="0.2">
      <c r="A816" s="167" t="s">
        <v>8898</v>
      </c>
      <c r="B816" s="167" t="s">
        <v>7834</v>
      </c>
      <c r="D816" s="167" t="s">
        <v>1848</v>
      </c>
      <c r="E816" s="167" t="s">
        <v>2227</v>
      </c>
      <c r="F816" s="167" t="s">
        <v>2228</v>
      </c>
      <c r="G816" s="167" t="s">
        <v>73</v>
      </c>
      <c r="H816" s="167" t="s">
        <v>3</v>
      </c>
      <c r="I816" s="167" t="s">
        <v>13036</v>
      </c>
      <c r="J816" s="167" t="s">
        <v>13210</v>
      </c>
      <c r="K816" s="167">
        <v>24533246</v>
      </c>
      <c r="L816" s="167">
        <v>24533246</v>
      </c>
    </row>
    <row r="817" spans="1:12" x14ac:dyDescent="0.2">
      <c r="A817" s="167" t="s">
        <v>2016</v>
      </c>
      <c r="B817" s="167" t="s">
        <v>2015</v>
      </c>
      <c r="D817" s="167" t="s">
        <v>2231</v>
      </c>
      <c r="E817" s="167" t="s">
        <v>2232</v>
      </c>
      <c r="F817" s="167" t="s">
        <v>2233</v>
      </c>
      <c r="G817" s="167" t="s">
        <v>73</v>
      </c>
      <c r="H817" s="167" t="s">
        <v>3</v>
      </c>
      <c r="I817" s="167" t="s">
        <v>13036</v>
      </c>
      <c r="J817" s="167" t="s">
        <v>2234</v>
      </c>
      <c r="K817" s="167">
        <v>24470520</v>
      </c>
      <c r="L817" s="167">
        <v>24470520</v>
      </c>
    </row>
    <row r="818" spans="1:12" x14ac:dyDescent="0.2">
      <c r="A818" s="167" t="s">
        <v>1977</v>
      </c>
      <c r="B818" s="167" t="s">
        <v>1976</v>
      </c>
      <c r="D818" s="167" t="s">
        <v>2235</v>
      </c>
      <c r="E818" s="167" t="s">
        <v>2236</v>
      </c>
      <c r="F818" s="167" t="s">
        <v>1203</v>
      </c>
      <c r="G818" s="167" t="s">
        <v>73</v>
      </c>
      <c r="H818" s="167" t="s">
        <v>3</v>
      </c>
      <c r="I818" s="167" t="s">
        <v>13036</v>
      </c>
      <c r="J818" s="167" t="s">
        <v>8047</v>
      </c>
      <c r="K818" s="167">
        <v>24455029</v>
      </c>
      <c r="L818" s="167">
        <v>24455029</v>
      </c>
    </row>
    <row r="819" spans="1:12" x14ac:dyDescent="0.2">
      <c r="A819" s="167" t="s">
        <v>2149</v>
      </c>
      <c r="B819" s="167" t="s">
        <v>2094</v>
      </c>
      <c r="D819" s="167" t="s">
        <v>2237</v>
      </c>
      <c r="E819" s="167" t="s">
        <v>8921</v>
      </c>
      <c r="F819" s="167" t="s">
        <v>11669</v>
      </c>
      <c r="G819" s="167" t="s">
        <v>73</v>
      </c>
      <c r="H819" s="167" t="s">
        <v>3</v>
      </c>
      <c r="I819" s="167" t="s">
        <v>13036</v>
      </c>
      <c r="J819" s="167" t="s">
        <v>13211</v>
      </c>
      <c r="K819" s="167">
        <v>24455350</v>
      </c>
      <c r="L819" s="167">
        <v>24455350</v>
      </c>
    </row>
    <row r="820" spans="1:12" x14ac:dyDescent="0.2">
      <c r="A820" s="167" t="s">
        <v>8899</v>
      </c>
      <c r="B820" s="167" t="s">
        <v>7832</v>
      </c>
      <c r="D820" s="167" t="s">
        <v>2239</v>
      </c>
      <c r="E820" s="167" t="s">
        <v>2240</v>
      </c>
      <c r="F820" s="167" t="s">
        <v>8048</v>
      </c>
      <c r="G820" s="167" t="s">
        <v>73</v>
      </c>
      <c r="H820" s="167" t="s">
        <v>3</v>
      </c>
      <c r="I820" s="167" t="s">
        <v>13036</v>
      </c>
      <c r="J820" s="167" t="s">
        <v>11849</v>
      </c>
      <c r="K820" s="167">
        <v>24454990</v>
      </c>
      <c r="L820" s="167">
        <v>24454990</v>
      </c>
    </row>
    <row r="821" spans="1:12" x14ac:dyDescent="0.2">
      <c r="A821" s="167" t="s">
        <v>2001</v>
      </c>
      <c r="B821" s="167" t="s">
        <v>2000</v>
      </c>
      <c r="D821" s="167" t="s">
        <v>2242</v>
      </c>
      <c r="E821" s="167" t="s">
        <v>8919</v>
      </c>
      <c r="F821" s="167" t="s">
        <v>10481</v>
      </c>
      <c r="G821" s="167" t="s">
        <v>73</v>
      </c>
      <c r="H821" s="167" t="s">
        <v>3</v>
      </c>
      <c r="I821" s="167" t="s">
        <v>13036</v>
      </c>
      <c r="J821" s="167" t="s">
        <v>11448</v>
      </c>
      <c r="K821" s="167">
        <v>24455195</v>
      </c>
      <c r="L821" s="167">
        <v>24455195</v>
      </c>
    </row>
    <row r="822" spans="1:12" x14ac:dyDescent="0.2">
      <c r="A822" s="167" t="s">
        <v>2030</v>
      </c>
      <c r="B822" s="167" t="s">
        <v>2029</v>
      </c>
      <c r="D822" s="167" t="s">
        <v>2243</v>
      </c>
      <c r="E822" s="167" t="s">
        <v>2244</v>
      </c>
      <c r="F822" s="167" t="s">
        <v>2245</v>
      </c>
      <c r="G822" s="167" t="s">
        <v>73</v>
      </c>
      <c r="H822" s="167" t="s">
        <v>3</v>
      </c>
      <c r="I822" s="167" t="s">
        <v>13036</v>
      </c>
      <c r="J822" s="167" t="s">
        <v>11850</v>
      </c>
      <c r="K822" s="167">
        <v>24470171</v>
      </c>
      <c r="L822" s="167">
        <v>24470171</v>
      </c>
    </row>
    <row r="823" spans="1:12" x14ac:dyDescent="0.2">
      <c r="A823" s="167" t="s">
        <v>2044</v>
      </c>
      <c r="B823" s="167" t="s">
        <v>2043</v>
      </c>
      <c r="D823" s="167" t="s">
        <v>7583</v>
      </c>
      <c r="E823" s="167" t="s">
        <v>2248</v>
      </c>
      <c r="F823" s="167" t="s">
        <v>11670</v>
      </c>
      <c r="G823" s="167" t="s">
        <v>73</v>
      </c>
      <c r="H823" s="167" t="s">
        <v>3</v>
      </c>
      <c r="I823" s="167" t="s">
        <v>13039</v>
      </c>
      <c r="J823" s="167" t="s">
        <v>13212</v>
      </c>
      <c r="K823" s="167">
        <v>24455670</v>
      </c>
      <c r="L823" s="167">
        <v>24456160</v>
      </c>
    </row>
    <row r="824" spans="1:12" x14ac:dyDescent="0.2">
      <c r="A824" s="167" t="s">
        <v>1866</v>
      </c>
      <c r="B824" s="167" t="s">
        <v>1865</v>
      </c>
      <c r="D824" s="167" t="s">
        <v>7490</v>
      </c>
      <c r="E824" s="167" t="s">
        <v>2249</v>
      </c>
      <c r="F824" s="167" t="s">
        <v>205</v>
      </c>
      <c r="G824" s="167" t="s">
        <v>73</v>
      </c>
      <c r="H824" s="167" t="s">
        <v>3</v>
      </c>
      <c r="I824" s="167" t="s">
        <v>13036</v>
      </c>
      <c r="J824" s="167" t="s">
        <v>11451</v>
      </c>
      <c r="K824" s="167">
        <v>24453679</v>
      </c>
      <c r="L824" s="167">
        <v>24474300</v>
      </c>
    </row>
    <row r="825" spans="1:12" x14ac:dyDescent="0.2">
      <c r="A825" s="167" t="s">
        <v>1905</v>
      </c>
      <c r="B825" s="167" t="s">
        <v>982</v>
      </c>
      <c r="D825" s="167" t="s">
        <v>2252</v>
      </c>
      <c r="E825" s="167" t="s">
        <v>2253</v>
      </c>
      <c r="F825" s="167" t="s">
        <v>4183</v>
      </c>
      <c r="G825" s="167" t="s">
        <v>73</v>
      </c>
      <c r="H825" s="167" t="s">
        <v>3</v>
      </c>
      <c r="I825" s="167" t="s">
        <v>13036</v>
      </c>
      <c r="J825" s="167" t="s">
        <v>10486</v>
      </c>
      <c r="K825" s="167">
        <v>24474337</v>
      </c>
      <c r="L825" s="167">
        <v>24474337</v>
      </c>
    </row>
    <row r="826" spans="1:12" x14ac:dyDescent="0.2">
      <c r="A826" s="167" t="s">
        <v>1907</v>
      </c>
      <c r="B826" s="167" t="s">
        <v>6899</v>
      </c>
      <c r="D826" s="167" t="s">
        <v>7491</v>
      </c>
      <c r="E826" s="167" t="s">
        <v>2255</v>
      </c>
      <c r="F826" s="167" t="s">
        <v>557</v>
      </c>
      <c r="G826" s="167" t="s">
        <v>73</v>
      </c>
      <c r="H826" s="167" t="s">
        <v>5</v>
      </c>
      <c r="I826" s="167" t="s">
        <v>13036</v>
      </c>
      <c r="J826" s="167" t="s">
        <v>11851</v>
      </c>
      <c r="K826" s="167">
        <v>24454373</v>
      </c>
      <c r="L826" s="167">
        <v>24454373</v>
      </c>
    </row>
    <row r="827" spans="1:12" x14ac:dyDescent="0.2">
      <c r="A827" s="167" t="s">
        <v>2194</v>
      </c>
      <c r="B827" s="167" t="s">
        <v>2193</v>
      </c>
      <c r="D827" s="167" t="s">
        <v>2257</v>
      </c>
      <c r="E827" s="167" t="s">
        <v>8908</v>
      </c>
      <c r="F827" s="167" t="s">
        <v>10473</v>
      </c>
      <c r="G827" s="167" t="s">
        <v>73</v>
      </c>
      <c r="H827" s="167" t="s">
        <v>5</v>
      </c>
      <c r="I827" s="167" t="s">
        <v>13036</v>
      </c>
      <c r="J827" s="167" t="s">
        <v>12705</v>
      </c>
      <c r="K827" s="167">
        <v>24473736</v>
      </c>
      <c r="L827" s="167">
        <v>0</v>
      </c>
    </row>
    <row r="828" spans="1:12" x14ac:dyDescent="0.2">
      <c r="A828" s="167" t="s">
        <v>2077</v>
      </c>
      <c r="B828" s="167" t="s">
        <v>2076</v>
      </c>
      <c r="D828" s="167" t="s">
        <v>2258</v>
      </c>
      <c r="E828" s="167" t="s">
        <v>8909</v>
      </c>
      <c r="F828" s="167" t="s">
        <v>10474</v>
      </c>
      <c r="G828" s="167" t="s">
        <v>73</v>
      </c>
      <c r="H828" s="167" t="s">
        <v>3</v>
      </c>
      <c r="I828" s="167" t="s">
        <v>13036</v>
      </c>
      <c r="J828" s="167" t="s">
        <v>13213</v>
      </c>
      <c r="K828" s="167">
        <v>24535754</v>
      </c>
      <c r="L828" s="167">
        <v>24535754</v>
      </c>
    </row>
    <row r="829" spans="1:12" x14ac:dyDescent="0.2">
      <c r="A829" s="167" t="s">
        <v>1922</v>
      </c>
      <c r="B829" s="167" t="s">
        <v>659</v>
      </c>
      <c r="D829" s="167" t="s">
        <v>807</v>
      </c>
      <c r="E829" s="167" t="s">
        <v>8927</v>
      </c>
      <c r="F829" s="167" t="s">
        <v>11671</v>
      </c>
      <c r="G829" s="167" t="s">
        <v>73</v>
      </c>
      <c r="H829" s="167" t="s">
        <v>3</v>
      </c>
      <c r="I829" s="167" t="s">
        <v>13036</v>
      </c>
      <c r="J829" s="167" t="s">
        <v>10485</v>
      </c>
      <c r="K829" s="167">
        <v>24477992</v>
      </c>
      <c r="L829" s="167">
        <v>24477992</v>
      </c>
    </row>
    <row r="830" spans="1:12" x14ac:dyDescent="0.2">
      <c r="A830" s="167" t="s">
        <v>1943</v>
      </c>
      <c r="B830" s="167" t="s">
        <v>673</v>
      </c>
      <c r="D830" s="167" t="s">
        <v>887</v>
      </c>
      <c r="E830" s="167" t="s">
        <v>2259</v>
      </c>
      <c r="F830" s="167" t="s">
        <v>11672</v>
      </c>
      <c r="G830" s="167" t="s">
        <v>73</v>
      </c>
      <c r="H830" s="167" t="s">
        <v>3</v>
      </c>
      <c r="I830" s="167" t="s">
        <v>13036</v>
      </c>
      <c r="J830" s="167" t="s">
        <v>2260</v>
      </c>
      <c r="K830" s="167">
        <v>24473694</v>
      </c>
      <c r="L830" s="167">
        <v>24473694</v>
      </c>
    </row>
    <row r="831" spans="1:12" x14ac:dyDescent="0.2">
      <c r="A831" s="167" t="s">
        <v>1920</v>
      </c>
      <c r="B831" s="167" t="s">
        <v>664</v>
      </c>
      <c r="D831" s="167" t="s">
        <v>904</v>
      </c>
      <c r="E831" s="167" t="s">
        <v>2261</v>
      </c>
      <c r="F831" s="167" t="s">
        <v>11673</v>
      </c>
      <c r="G831" s="167" t="s">
        <v>73</v>
      </c>
      <c r="H831" s="167" t="s">
        <v>4</v>
      </c>
      <c r="I831" s="167" t="s">
        <v>13036</v>
      </c>
      <c r="J831" s="167" t="s">
        <v>12335</v>
      </c>
      <c r="K831" s="167">
        <v>24564062</v>
      </c>
      <c r="L831" s="167">
        <v>24564062</v>
      </c>
    </row>
    <row r="832" spans="1:12" x14ac:dyDescent="0.2">
      <c r="A832" s="167" t="s">
        <v>2198</v>
      </c>
      <c r="B832" s="167" t="s">
        <v>2197</v>
      </c>
      <c r="D832" s="167" t="s">
        <v>945</v>
      </c>
      <c r="E832" s="167" t="s">
        <v>2263</v>
      </c>
      <c r="F832" s="167" t="s">
        <v>2264</v>
      </c>
      <c r="G832" s="167" t="s">
        <v>73</v>
      </c>
      <c r="H832" s="167" t="s">
        <v>13</v>
      </c>
      <c r="I832" s="167" t="s">
        <v>13036</v>
      </c>
      <c r="J832" s="167" t="s">
        <v>11457</v>
      </c>
      <c r="K832" s="167">
        <v>24751354</v>
      </c>
      <c r="L832" s="167">
        <v>24741354</v>
      </c>
    </row>
    <row r="833" spans="1:12" x14ac:dyDescent="0.2">
      <c r="A833" s="167" t="s">
        <v>2147</v>
      </c>
      <c r="B833" s="167" t="s">
        <v>2146</v>
      </c>
      <c r="D833" s="167" t="s">
        <v>973</v>
      </c>
      <c r="E833" s="167" t="s">
        <v>8910</v>
      </c>
      <c r="F833" s="167" t="s">
        <v>11674</v>
      </c>
      <c r="G833" s="167" t="s">
        <v>73</v>
      </c>
      <c r="H833" s="167" t="s">
        <v>13</v>
      </c>
      <c r="I833" s="167" t="s">
        <v>13036</v>
      </c>
      <c r="J833" s="167" t="s">
        <v>10475</v>
      </c>
      <c r="K833" s="167">
        <v>83301605</v>
      </c>
      <c r="L833" s="167">
        <v>0</v>
      </c>
    </row>
    <row r="834" spans="1:12" x14ac:dyDescent="0.2">
      <c r="A834" s="167" t="s">
        <v>2200</v>
      </c>
      <c r="B834" s="167" t="s">
        <v>1962</v>
      </c>
      <c r="D834" s="167" t="s">
        <v>2268</v>
      </c>
      <c r="E834" s="167" t="s">
        <v>2269</v>
      </c>
      <c r="F834" s="167" t="s">
        <v>8049</v>
      </c>
      <c r="G834" s="167" t="s">
        <v>73</v>
      </c>
      <c r="H834" s="167" t="s">
        <v>4</v>
      </c>
      <c r="I834" s="167" t="s">
        <v>13036</v>
      </c>
      <c r="J834" s="167" t="s">
        <v>12706</v>
      </c>
      <c r="K834" s="167">
        <v>24473844</v>
      </c>
      <c r="L834" s="167">
        <v>24473844</v>
      </c>
    </row>
    <row r="835" spans="1:12" x14ac:dyDescent="0.2">
      <c r="A835" s="167" t="s">
        <v>2201</v>
      </c>
      <c r="B835" s="167" t="s">
        <v>7041</v>
      </c>
      <c r="D835" s="167" t="s">
        <v>2271</v>
      </c>
      <c r="E835" s="167" t="s">
        <v>8354</v>
      </c>
      <c r="F835" s="167" t="s">
        <v>2222</v>
      </c>
      <c r="G835" s="167" t="s">
        <v>73</v>
      </c>
      <c r="H835" s="167" t="s">
        <v>4</v>
      </c>
      <c r="I835" s="167" t="s">
        <v>13036</v>
      </c>
      <c r="J835" s="167" t="s">
        <v>11852</v>
      </c>
      <c r="K835" s="167">
        <v>24479221</v>
      </c>
      <c r="L835" s="167">
        <v>24479221</v>
      </c>
    </row>
    <row r="836" spans="1:12" x14ac:dyDescent="0.2">
      <c r="A836" s="167" t="s">
        <v>2079</v>
      </c>
      <c r="B836" s="167" t="s">
        <v>321</v>
      </c>
      <c r="D836" s="167" t="s">
        <v>2272</v>
      </c>
      <c r="E836" s="167" t="s">
        <v>2273</v>
      </c>
      <c r="F836" s="167" t="s">
        <v>12336</v>
      </c>
      <c r="G836" s="167" t="s">
        <v>73</v>
      </c>
      <c r="H836" s="167" t="s">
        <v>4</v>
      </c>
      <c r="I836" s="167" t="s">
        <v>13036</v>
      </c>
      <c r="J836" s="167" t="s">
        <v>12337</v>
      </c>
      <c r="K836" s="167">
        <v>24451606</v>
      </c>
      <c r="L836" s="167">
        <v>24451606</v>
      </c>
    </row>
    <row r="837" spans="1:12" x14ac:dyDescent="0.2">
      <c r="A837" s="167" t="s">
        <v>2080</v>
      </c>
      <c r="B837" s="167" t="s">
        <v>7039</v>
      </c>
      <c r="D837" s="167" t="s">
        <v>2275</v>
      </c>
      <c r="E837" s="167" t="s">
        <v>8923</v>
      </c>
      <c r="F837" s="167" t="s">
        <v>954</v>
      </c>
      <c r="G837" s="167" t="s">
        <v>73</v>
      </c>
      <c r="H837" s="167" t="s">
        <v>4</v>
      </c>
      <c r="I837" s="167" t="s">
        <v>13036</v>
      </c>
      <c r="J837" s="167" t="s">
        <v>10487</v>
      </c>
      <c r="K837" s="167">
        <v>24450620</v>
      </c>
      <c r="L837" s="167">
        <v>24450620</v>
      </c>
    </row>
    <row r="838" spans="1:12" x14ac:dyDescent="0.2">
      <c r="A838" s="167" t="s">
        <v>2358</v>
      </c>
      <c r="B838" s="167" t="s">
        <v>2357</v>
      </c>
      <c r="D838" s="167" t="s">
        <v>2177</v>
      </c>
      <c r="E838" s="167" t="s">
        <v>2277</v>
      </c>
      <c r="F838" s="167" t="s">
        <v>2278</v>
      </c>
      <c r="G838" s="167" t="s">
        <v>73</v>
      </c>
      <c r="H838" s="167" t="s">
        <v>4</v>
      </c>
      <c r="I838" s="167" t="s">
        <v>13036</v>
      </c>
      <c r="J838" s="167" t="s">
        <v>11853</v>
      </c>
      <c r="K838" s="167">
        <v>24473454</v>
      </c>
      <c r="L838" s="167">
        <v>24483454</v>
      </c>
    </row>
    <row r="839" spans="1:12" x14ac:dyDescent="0.2">
      <c r="A839" s="167" t="s">
        <v>2362</v>
      </c>
      <c r="B839" s="167" t="s">
        <v>6622</v>
      </c>
      <c r="D839" s="167" t="s">
        <v>6618</v>
      </c>
      <c r="E839" s="167" t="s">
        <v>2279</v>
      </c>
      <c r="F839" s="167" t="s">
        <v>2280</v>
      </c>
      <c r="G839" s="167" t="s">
        <v>73</v>
      </c>
      <c r="H839" s="167" t="s">
        <v>13</v>
      </c>
      <c r="I839" s="167" t="s">
        <v>13036</v>
      </c>
      <c r="J839" s="167" t="s">
        <v>12707</v>
      </c>
      <c r="K839" s="167">
        <v>24688009</v>
      </c>
      <c r="L839" s="167">
        <v>24689310</v>
      </c>
    </row>
    <row r="840" spans="1:12" x14ac:dyDescent="0.2">
      <c r="A840" s="167" t="s">
        <v>2051</v>
      </c>
      <c r="B840" s="167" t="s">
        <v>2014</v>
      </c>
      <c r="D840" s="167" t="s">
        <v>6977</v>
      </c>
      <c r="E840" s="167" t="s">
        <v>2282</v>
      </c>
      <c r="F840" s="167" t="s">
        <v>11675</v>
      </c>
      <c r="G840" s="167" t="s">
        <v>73</v>
      </c>
      <c r="H840" s="167" t="s">
        <v>4</v>
      </c>
      <c r="I840" s="167" t="s">
        <v>13036</v>
      </c>
      <c r="J840" s="167" t="s">
        <v>12338</v>
      </c>
      <c r="K840" s="167">
        <v>24470148</v>
      </c>
      <c r="L840" s="167">
        <v>24470148</v>
      </c>
    </row>
    <row r="841" spans="1:12" x14ac:dyDescent="0.2">
      <c r="A841" s="167" t="s">
        <v>2037</v>
      </c>
      <c r="B841" s="167" t="s">
        <v>6603</v>
      </c>
      <c r="D841" s="167" t="s">
        <v>2285</v>
      </c>
      <c r="E841" s="167" t="s">
        <v>2286</v>
      </c>
      <c r="F841" s="167" t="s">
        <v>7357</v>
      </c>
      <c r="G841" s="167" t="s">
        <v>73</v>
      </c>
      <c r="H841" s="167" t="s">
        <v>4</v>
      </c>
      <c r="I841" s="167" t="s">
        <v>13036</v>
      </c>
      <c r="J841" s="167" t="s">
        <v>11610</v>
      </c>
      <c r="K841" s="167">
        <v>24451810</v>
      </c>
      <c r="L841" s="167">
        <v>24451810</v>
      </c>
    </row>
    <row r="842" spans="1:12" x14ac:dyDescent="0.2">
      <c r="A842" s="167" t="s">
        <v>8900</v>
      </c>
      <c r="B842" s="167" t="s">
        <v>7833</v>
      </c>
      <c r="D842" s="167" t="s">
        <v>2288</v>
      </c>
      <c r="E842" s="167" t="s">
        <v>8917</v>
      </c>
      <c r="F842" s="167" t="s">
        <v>10480</v>
      </c>
      <c r="G842" s="167" t="s">
        <v>73</v>
      </c>
      <c r="H842" s="167" t="s">
        <v>4</v>
      </c>
      <c r="I842" s="167" t="s">
        <v>13036</v>
      </c>
      <c r="J842" s="167" t="s">
        <v>12339</v>
      </c>
      <c r="K842" s="167">
        <v>24455538</v>
      </c>
      <c r="L842" s="167">
        <v>24455538</v>
      </c>
    </row>
    <row r="843" spans="1:12" x14ac:dyDescent="0.2">
      <c r="A843" s="167" t="s">
        <v>2057</v>
      </c>
      <c r="B843" s="167" t="s">
        <v>136</v>
      </c>
      <c r="D843" s="167" t="s">
        <v>2289</v>
      </c>
      <c r="E843" s="167" t="s">
        <v>2290</v>
      </c>
      <c r="F843" s="167" t="s">
        <v>11676</v>
      </c>
      <c r="G843" s="167" t="s">
        <v>73</v>
      </c>
      <c r="H843" s="167" t="s">
        <v>4</v>
      </c>
      <c r="I843" s="167" t="s">
        <v>13036</v>
      </c>
      <c r="J843" s="167" t="s">
        <v>13214</v>
      </c>
      <c r="K843" s="167">
        <v>24474379</v>
      </c>
      <c r="L843" s="167">
        <v>24474379</v>
      </c>
    </row>
    <row r="844" spans="1:12" x14ac:dyDescent="0.2">
      <c r="A844" s="167" t="s">
        <v>1948</v>
      </c>
      <c r="B844" s="167" t="s">
        <v>722</v>
      </c>
      <c r="D844" s="167" t="s">
        <v>2292</v>
      </c>
      <c r="E844" s="167" t="s">
        <v>2293</v>
      </c>
      <c r="F844" s="167" t="s">
        <v>1739</v>
      </c>
      <c r="G844" s="167" t="s">
        <v>73</v>
      </c>
      <c r="H844" s="167" t="s">
        <v>13</v>
      </c>
      <c r="I844" s="167" t="s">
        <v>13036</v>
      </c>
      <c r="J844" s="167" t="s">
        <v>11855</v>
      </c>
      <c r="K844" s="167">
        <v>24751609</v>
      </c>
      <c r="L844" s="167">
        <v>24751609</v>
      </c>
    </row>
    <row r="845" spans="1:12" x14ac:dyDescent="0.2">
      <c r="A845" s="167" t="s">
        <v>2046</v>
      </c>
      <c r="B845" s="167" t="s">
        <v>7517</v>
      </c>
      <c r="D845" s="167" t="s">
        <v>2295</v>
      </c>
      <c r="E845" s="167" t="s">
        <v>2296</v>
      </c>
      <c r="F845" s="167" t="s">
        <v>11677</v>
      </c>
      <c r="G845" s="167" t="s">
        <v>73</v>
      </c>
      <c r="H845" s="167" t="s">
        <v>13</v>
      </c>
      <c r="I845" s="167" t="s">
        <v>13036</v>
      </c>
      <c r="J845" s="167" t="s">
        <v>13215</v>
      </c>
      <c r="K845" s="167">
        <v>24751893</v>
      </c>
      <c r="L845" s="167">
        <v>24751893</v>
      </c>
    </row>
    <row r="846" spans="1:12" x14ac:dyDescent="0.2">
      <c r="A846" s="167" t="s">
        <v>2027</v>
      </c>
      <c r="B846" s="167" t="s">
        <v>1399</v>
      </c>
      <c r="D846" s="167" t="s">
        <v>2298</v>
      </c>
      <c r="E846" s="167" t="s">
        <v>2299</v>
      </c>
      <c r="F846" s="167" t="s">
        <v>3267</v>
      </c>
      <c r="G846" s="167" t="s">
        <v>73</v>
      </c>
      <c r="H846" s="167" t="s">
        <v>4</v>
      </c>
      <c r="I846" s="167" t="s">
        <v>13036</v>
      </c>
      <c r="J846" s="167" t="s">
        <v>11856</v>
      </c>
      <c r="K846" s="167">
        <v>24472863</v>
      </c>
      <c r="L846" s="167">
        <v>24472863</v>
      </c>
    </row>
    <row r="847" spans="1:12" x14ac:dyDescent="0.2">
      <c r="A847" s="167" t="s">
        <v>2040</v>
      </c>
      <c r="B847" s="167" t="s">
        <v>1909</v>
      </c>
      <c r="D847" s="167" t="s">
        <v>1094</v>
      </c>
      <c r="E847" s="167" t="s">
        <v>2300</v>
      </c>
      <c r="F847" s="167" t="s">
        <v>2301</v>
      </c>
      <c r="G847" s="167" t="s">
        <v>73</v>
      </c>
      <c r="H847" s="167" t="s">
        <v>4</v>
      </c>
      <c r="I847" s="167" t="s">
        <v>13036</v>
      </c>
      <c r="J847" s="167" t="s">
        <v>11857</v>
      </c>
      <c r="K847" s="167">
        <v>24459538</v>
      </c>
      <c r="L847" s="167">
        <v>24459538</v>
      </c>
    </row>
    <row r="848" spans="1:12" x14ac:dyDescent="0.2">
      <c r="A848" s="167" t="s">
        <v>2214</v>
      </c>
      <c r="B848" s="167" t="s">
        <v>6615</v>
      </c>
      <c r="D848" s="167" t="s">
        <v>7000</v>
      </c>
      <c r="E848" s="167" t="s">
        <v>2302</v>
      </c>
      <c r="F848" s="167" t="s">
        <v>2303</v>
      </c>
      <c r="G848" s="167" t="s">
        <v>73</v>
      </c>
      <c r="H848" s="167" t="s">
        <v>4</v>
      </c>
      <c r="I848" s="167" t="s">
        <v>13036</v>
      </c>
      <c r="J848" s="167" t="s">
        <v>12679</v>
      </c>
      <c r="K848" s="167">
        <v>24471402</v>
      </c>
      <c r="L848" s="167">
        <v>24471402</v>
      </c>
    </row>
    <row r="849" spans="1:12" x14ac:dyDescent="0.2">
      <c r="A849" s="167" t="s">
        <v>8901</v>
      </c>
      <c r="B849" s="167" t="s">
        <v>484</v>
      </c>
      <c r="D849" s="167" t="s">
        <v>1084</v>
      </c>
      <c r="E849" s="167" t="s">
        <v>2305</v>
      </c>
      <c r="F849" s="167" t="s">
        <v>2306</v>
      </c>
      <c r="G849" s="167" t="s">
        <v>73</v>
      </c>
      <c r="H849" s="167" t="s">
        <v>13</v>
      </c>
      <c r="I849" s="167" t="s">
        <v>13036</v>
      </c>
      <c r="J849" s="167" t="s">
        <v>6807</v>
      </c>
      <c r="K849" s="167">
        <v>24750000</v>
      </c>
      <c r="L849" s="167">
        <v>24750000</v>
      </c>
    </row>
    <row r="850" spans="1:12" x14ac:dyDescent="0.2">
      <c r="A850" s="167" t="s">
        <v>8902</v>
      </c>
      <c r="B850" s="167" t="s">
        <v>2050</v>
      </c>
      <c r="D850" s="167" t="s">
        <v>1298</v>
      </c>
      <c r="E850" s="167" t="s">
        <v>2309</v>
      </c>
      <c r="F850" s="167" t="s">
        <v>177</v>
      </c>
      <c r="G850" s="167" t="s">
        <v>188</v>
      </c>
      <c r="H850" s="167" t="s">
        <v>10</v>
      </c>
      <c r="I850" s="167" t="s">
        <v>13036</v>
      </c>
      <c r="J850" s="167" t="s">
        <v>13216</v>
      </c>
      <c r="K850" s="167">
        <v>0</v>
      </c>
      <c r="L850" s="167">
        <v>0</v>
      </c>
    </row>
    <row r="851" spans="1:12" x14ac:dyDescent="0.2">
      <c r="A851" s="167" t="s">
        <v>6089</v>
      </c>
      <c r="B851" s="167" t="s">
        <v>6900</v>
      </c>
      <c r="D851" s="167" t="s">
        <v>2123</v>
      </c>
      <c r="E851" s="167" t="s">
        <v>2311</v>
      </c>
      <c r="F851" s="167" t="s">
        <v>2312</v>
      </c>
      <c r="G851" s="167" t="s">
        <v>73</v>
      </c>
      <c r="H851" s="167" t="s">
        <v>5</v>
      </c>
      <c r="I851" s="167" t="s">
        <v>13036</v>
      </c>
      <c r="J851" s="167" t="s">
        <v>12346</v>
      </c>
      <c r="K851" s="167">
        <v>24456043</v>
      </c>
      <c r="L851" s="167">
        <v>24456043</v>
      </c>
    </row>
    <row r="852" spans="1:12" x14ac:dyDescent="0.2">
      <c r="A852" s="167" t="s">
        <v>6588</v>
      </c>
      <c r="B852" s="167" t="s">
        <v>6870</v>
      </c>
      <c r="D852" s="167" t="s">
        <v>7837</v>
      </c>
      <c r="E852" s="167" t="s">
        <v>7944</v>
      </c>
      <c r="F852" s="167" t="s">
        <v>8051</v>
      </c>
      <c r="G852" s="167" t="s">
        <v>73</v>
      </c>
      <c r="H852" s="167" t="s">
        <v>5</v>
      </c>
      <c r="I852" s="167" t="s">
        <v>13036</v>
      </c>
      <c r="J852" s="167" t="s">
        <v>12340</v>
      </c>
      <c r="K852" s="167">
        <v>24470927</v>
      </c>
      <c r="L852" s="167">
        <v>4474500</v>
      </c>
    </row>
    <row r="853" spans="1:12" x14ac:dyDescent="0.2">
      <c r="A853" s="167" t="s">
        <v>1950</v>
      </c>
      <c r="B853" s="167" t="s">
        <v>694</v>
      </c>
      <c r="D853" s="167" t="s">
        <v>1596</v>
      </c>
      <c r="E853" s="167" t="s">
        <v>2313</v>
      </c>
      <c r="F853" s="167" t="s">
        <v>2314</v>
      </c>
      <c r="G853" s="167" t="s">
        <v>73</v>
      </c>
      <c r="H853" s="167" t="s">
        <v>5</v>
      </c>
      <c r="I853" s="167" t="s">
        <v>13036</v>
      </c>
      <c r="J853" s="167" t="s">
        <v>8052</v>
      </c>
      <c r="K853" s="167">
        <v>24454795</v>
      </c>
      <c r="L853" s="167">
        <v>24454597</v>
      </c>
    </row>
    <row r="854" spans="1:12" x14ac:dyDescent="0.2">
      <c r="A854" s="167" t="s">
        <v>2071</v>
      </c>
      <c r="B854" s="167" t="s">
        <v>754</v>
      </c>
      <c r="D854" s="167" t="s">
        <v>1640</v>
      </c>
      <c r="E854" s="167" t="s">
        <v>2316</v>
      </c>
      <c r="F854" s="167" t="s">
        <v>2317</v>
      </c>
      <c r="G854" s="167" t="s">
        <v>73</v>
      </c>
      <c r="H854" s="167" t="s">
        <v>5</v>
      </c>
      <c r="I854" s="167" t="s">
        <v>13036</v>
      </c>
      <c r="J854" s="167" t="s">
        <v>11858</v>
      </c>
      <c r="K854" s="167">
        <v>24454706</v>
      </c>
      <c r="L854" s="167">
        <v>24454706</v>
      </c>
    </row>
    <row r="855" spans="1:12" x14ac:dyDescent="0.2">
      <c r="A855" s="167" t="s">
        <v>2059</v>
      </c>
      <c r="B855" s="167" t="s">
        <v>160</v>
      </c>
      <c r="D855" s="167" t="s">
        <v>1669</v>
      </c>
      <c r="E855" s="167" t="s">
        <v>2319</v>
      </c>
      <c r="F855" s="167" t="s">
        <v>1262</v>
      </c>
      <c r="G855" s="167" t="s">
        <v>73</v>
      </c>
      <c r="H855" s="167" t="s">
        <v>5</v>
      </c>
      <c r="I855" s="167" t="s">
        <v>13036</v>
      </c>
      <c r="J855" s="167" t="s">
        <v>3972</v>
      </c>
      <c r="K855" s="167">
        <v>24478107</v>
      </c>
      <c r="L855" s="167">
        <v>24478107</v>
      </c>
    </row>
    <row r="856" spans="1:12" x14ac:dyDescent="0.2">
      <c r="A856" s="167" t="s">
        <v>2082</v>
      </c>
      <c r="B856" s="167" t="s">
        <v>756</v>
      </c>
      <c r="D856" s="167" t="s">
        <v>1681</v>
      </c>
      <c r="E856" s="167" t="s">
        <v>2322</v>
      </c>
      <c r="F856" s="167" t="s">
        <v>11678</v>
      </c>
      <c r="G856" s="167" t="s">
        <v>73</v>
      </c>
      <c r="H856" s="167" t="s">
        <v>5</v>
      </c>
      <c r="I856" s="167" t="s">
        <v>13036</v>
      </c>
      <c r="J856" s="167" t="s">
        <v>12708</v>
      </c>
      <c r="K856" s="167">
        <v>24478363</v>
      </c>
      <c r="L856" s="167">
        <v>24478363</v>
      </c>
    </row>
    <row r="857" spans="1:12" x14ac:dyDescent="0.2">
      <c r="A857" s="167" t="s">
        <v>1915</v>
      </c>
      <c r="B857" s="167" t="s">
        <v>620</v>
      </c>
      <c r="D857" s="167" t="s">
        <v>1673</v>
      </c>
      <c r="E857" s="167" t="s">
        <v>2324</v>
      </c>
      <c r="F857" s="167" t="s">
        <v>11679</v>
      </c>
      <c r="G857" s="167" t="s">
        <v>73</v>
      </c>
      <c r="H857" s="167" t="s">
        <v>4</v>
      </c>
      <c r="I857" s="167" t="s">
        <v>13036</v>
      </c>
      <c r="J857" s="167" t="s">
        <v>11859</v>
      </c>
      <c r="K857" s="167">
        <v>24458764</v>
      </c>
      <c r="L857" s="167">
        <v>24458764</v>
      </c>
    </row>
    <row r="858" spans="1:12" x14ac:dyDescent="0.2">
      <c r="A858" s="167" t="s">
        <v>1980</v>
      </c>
      <c r="B858" s="167" t="s">
        <v>1979</v>
      </c>
      <c r="D858" s="167" t="s">
        <v>1690</v>
      </c>
      <c r="E858" s="167" t="s">
        <v>8911</v>
      </c>
      <c r="F858" s="167" t="s">
        <v>10476</v>
      </c>
      <c r="G858" s="167" t="s">
        <v>73</v>
      </c>
      <c r="H858" s="167" t="s">
        <v>5</v>
      </c>
      <c r="I858" s="167" t="s">
        <v>13036</v>
      </c>
      <c r="J858" s="167" t="s">
        <v>11860</v>
      </c>
      <c r="K858" s="167">
        <v>24454780</v>
      </c>
      <c r="L858" s="167">
        <v>0</v>
      </c>
    </row>
    <row r="859" spans="1:12" x14ac:dyDescent="0.2">
      <c r="A859" s="167" t="s">
        <v>1993</v>
      </c>
      <c r="B859" s="167" t="s">
        <v>1992</v>
      </c>
      <c r="D859" s="167" t="s">
        <v>9890</v>
      </c>
      <c r="E859" s="167" t="s">
        <v>8912</v>
      </c>
      <c r="F859" s="167" t="s">
        <v>11680</v>
      </c>
      <c r="G859" s="167" t="s">
        <v>73</v>
      </c>
      <c r="H859" s="167" t="s">
        <v>5</v>
      </c>
      <c r="I859" s="167" t="s">
        <v>13036</v>
      </c>
      <c r="J859" s="167" t="s">
        <v>12709</v>
      </c>
      <c r="K859" s="167">
        <v>26363096</v>
      </c>
      <c r="L859" s="167">
        <v>0</v>
      </c>
    </row>
    <row r="860" spans="1:12" x14ac:dyDescent="0.2">
      <c r="A860" s="167" t="s">
        <v>2154</v>
      </c>
      <c r="B860" s="167" t="s">
        <v>2153</v>
      </c>
      <c r="D860" s="167" t="s">
        <v>9891</v>
      </c>
      <c r="E860" s="167" t="s">
        <v>8922</v>
      </c>
      <c r="F860" s="167" t="s">
        <v>10483</v>
      </c>
      <c r="G860" s="167" t="s">
        <v>73</v>
      </c>
      <c r="H860" s="167" t="s">
        <v>5</v>
      </c>
      <c r="I860" s="167" t="s">
        <v>13036</v>
      </c>
      <c r="J860" s="167" t="s">
        <v>11861</v>
      </c>
      <c r="K860" s="167">
        <v>87068072</v>
      </c>
      <c r="L860" s="167">
        <v>0</v>
      </c>
    </row>
    <row r="861" spans="1:12" x14ac:dyDescent="0.2">
      <c r="A861" s="167" t="s">
        <v>1983</v>
      </c>
      <c r="B861" s="167" t="s">
        <v>1982</v>
      </c>
      <c r="D861" s="167" t="s">
        <v>6619</v>
      </c>
      <c r="E861" s="167" t="s">
        <v>2329</v>
      </c>
      <c r="F861" s="167" t="s">
        <v>2330</v>
      </c>
      <c r="G861" s="167" t="s">
        <v>73</v>
      </c>
      <c r="H861" s="167" t="s">
        <v>5</v>
      </c>
      <c r="I861" s="167" t="s">
        <v>13036</v>
      </c>
      <c r="J861" s="167" t="s">
        <v>11450</v>
      </c>
      <c r="K861" s="167">
        <v>24473428</v>
      </c>
      <c r="L861" s="167">
        <v>24473428</v>
      </c>
    </row>
    <row r="862" spans="1:12" x14ac:dyDescent="0.2">
      <c r="A862" s="167" t="s">
        <v>1988</v>
      </c>
      <c r="B862" s="167" t="s">
        <v>1987</v>
      </c>
      <c r="D862" s="167" t="s">
        <v>1747</v>
      </c>
      <c r="E862" s="167" t="s">
        <v>2333</v>
      </c>
      <c r="F862" s="167" t="s">
        <v>2334</v>
      </c>
      <c r="G862" s="167" t="s">
        <v>73</v>
      </c>
      <c r="H862" s="167" t="s">
        <v>5</v>
      </c>
      <c r="I862" s="167" t="s">
        <v>13036</v>
      </c>
      <c r="J862" s="167" t="s">
        <v>13217</v>
      </c>
      <c r="K862" s="167">
        <v>24470147</v>
      </c>
      <c r="L862" s="167">
        <v>24470147</v>
      </c>
    </row>
    <row r="863" spans="1:12" x14ac:dyDescent="0.2">
      <c r="A863" s="167" t="s">
        <v>2207</v>
      </c>
      <c r="B863" s="167" t="s">
        <v>2065</v>
      </c>
      <c r="D863" s="167" t="s">
        <v>1779</v>
      </c>
      <c r="E863" s="167" t="s">
        <v>8914</v>
      </c>
      <c r="F863" s="167" t="s">
        <v>10478</v>
      </c>
      <c r="G863" s="167" t="s">
        <v>73</v>
      </c>
      <c r="H863" s="167" t="s">
        <v>5</v>
      </c>
      <c r="I863" s="167" t="s">
        <v>13036</v>
      </c>
      <c r="J863" s="167" t="s">
        <v>12465</v>
      </c>
      <c r="K863" s="167">
        <v>0</v>
      </c>
      <c r="L863" s="167">
        <v>0</v>
      </c>
    </row>
    <row r="864" spans="1:12" x14ac:dyDescent="0.2">
      <c r="A864" s="167" t="s">
        <v>1850</v>
      </c>
      <c r="B864" s="167" t="s">
        <v>997</v>
      </c>
      <c r="D864" s="167" t="s">
        <v>1818</v>
      </c>
      <c r="E864" s="167" t="s">
        <v>2336</v>
      </c>
      <c r="F864" s="167" t="s">
        <v>2337</v>
      </c>
      <c r="G864" s="167" t="s">
        <v>73</v>
      </c>
      <c r="H864" s="167" t="s">
        <v>5</v>
      </c>
      <c r="I864" s="167" t="s">
        <v>13036</v>
      </c>
      <c r="J864" s="167" t="s">
        <v>2339</v>
      </c>
      <c r="K864" s="167">
        <v>24454430</v>
      </c>
      <c r="L864" s="167">
        <v>24454430</v>
      </c>
    </row>
    <row r="865" spans="1:12" x14ac:dyDescent="0.2">
      <c r="A865" s="167" t="s">
        <v>2370</v>
      </c>
      <c r="B865" s="167" t="s">
        <v>2369</v>
      </c>
      <c r="D865" s="167" t="s">
        <v>7298</v>
      </c>
      <c r="E865" s="167" t="s">
        <v>2341</v>
      </c>
      <c r="F865" s="167" t="s">
        <v>713</v>
      </c>
      <c r="G865" s="167" t="s">
        <v>73</v>
      </c>
      <c r="H865" s="167" t="s">
        <v>5</v>
      </c>
      <c r="I865" s="167" t="s">
        <v>13036</v>
      </c>
      <c r="J865" s="167" t="s">
        <v>11862</v>
      </c>
      <c r="K865" s="167">
        <v>24458976</v>
      </c>
      <c r="L865" s="167">
        <v>24458976</v>
      </c>
    </row>
    <row r="866" spans="1:12" x14ac:dyDescent="0.2">
      <c r="A866" s="167" t="s">
        <v>8903</v>
      </c>
      <c r="B866" s="167" t="s">
        <v>883</v>
      </c>
      <c r="D866" s="167" t="s">
        <v>7838</v>
      </c>
      <c r="E866" s="167" t="s">
        <v>8913</v>
      </c>
      <c r="F866" s="167" t="s">
        <v>11681</v>
      </c>
      <c r="G866" s="167" t="s">
        <v>73</v>
      </c>
      <c r="H866" s="167" t="s">
        <v>5</v>
      </c>
      <c r="I866" s="167" t="s">
        <v>13036</v>
      </c>
      <c r="J866" s="167" t="s">
        <v>10477</v>
      </c>
      <c r="K866" s="167">
        <v>24458806</v>
      </c>
      <c r="L866" s="167">
        <v>24560275</v>
      </c>
    </row>
    <row r="867" spans="1:12" x14ac:dyDescent="0.2">
      <c r="A867" s="167" t="s">
        <v>1868</v>
      </c>
      <c r="B867" s="167" t="s">
        <v>995</v>
      </c>
      <c r="D867" s="167" t="s">
        <v>43</v>
      </c>
      <c r="E867" s="167" t="s">
        <v>8916</v>
      </c>
      <c r="F867" s="167" t="s">
        <v>10479</v>
      </c>
      <c r="G867" s="167" t="s">
        <v>73</v>
      </c>
      <c r="H867" s="167" t="s">
        <v>5</v>
      </c>
      <c r="I867" s="167" t="s">
        <v>13036</v>
      </c>
      <c r="J867" s="167" t="s">
        <v>11863</v>
      </c>
      <c r="K867" s="167">
        <v>22000737</v>
      </c>
      <c r="L867" s="167">
        <v>0</v>
      </c>
    </row>
    <row r="868" spans="1:12" x14ac:dyDescent="0.2">
      <c r="A868" s="167" t="s">
        <v>8904</v>
      </c>
      <c r="B868" s="167" t="s">
        <v>166</v>
      </c>
      <c r="D868" s="167" t="s">
        <v>2344</v>
      </c>
      <c r="E868" s="167" t="s">
        <v>2345</v>
      </c>
      <c r="F868" s="167" t="s">
        <v>463</v>
      </c>
      <c r="G868" s="167" t="s">
        <v>73</v>
      </c>
      <c r="H868" s="167" t="s">
        <v>5</v>
      </c>
      <c r="I868" s="167" t="s">
        <v>13036</v>
      </c>
      <c r="J868" s="167" t="s">
        <v>12342</v>
      </c>
      <c r="K868" s="167">
        <v>24479106</v>
      </c>
      <c r="L868" s="167">
        <v>24479106</v>
      </c>
    </row>
    <row r="869" spans="1:12" x14ac:dyDescent="0.2">
      <c r="A869" s="167" t="s">
        <v>1941</v>
      </c>
      <c r="B869" s="167" t="s">
        <v>670</v>
      </c>
      <c r="D869" s="167" t="s">
        <v>6620</v>
      </c>
      <c r="E869" s="167" t="s">
        <v>2348</v>
      </c>
      <c r="F869" s="167" t="s">
        <v>11682</v>
      </c>
      <c r="G869" s="167" t="s">
        <v>73</v>
      </c>
      <c r="H869" s="167" t="s">
        <v>6</v>
      </c>
      <c r="I869" s="167" t="s">
        <v>13036</v>
      </c>
      <c r="J869" s="167" t="s">
        <v>8524</v>
      </c>
      <c r="K869" s="167">
        <v>24542005</v>
      </c>
      <c r="L869" s="167">
        <v>24542005</v>
      </c>
    </row>
    <row r="870" spans="1:12" x14ac:dyDescent="0.2">
      <c r="A870" s="167" t="s">
        <v>2033</v>
      </c>
      <c r="B870" s="167" t="s">
        <v>2032</v>
      </c>
      <c r="D870" s="167" t="s">
        <v>290</v>
      </c>
      <c r="E870" s="167" t="s">
        <v>2350</v>
      </c>
      <c r="F870" s="167" t="s">
        <v>11683</v>
      </c>
      <c r="G870" s="167" t="s">
        <v>73</v>
      </c>
      <c r="H870" s="167" t="s">
        <v>6</v>
      </c>
      <c r="I870" s="167" t="s">
        <v>13036</v>
      </c>
      <c r="J870" s="167" t="s">
        <v>11864</v>
      </c>
      <c r="K870" s="167">
        <v>24543100</v>
      </c>
      <c r="L870" s="167">
        <v>24543100</v>
      </c>
    </row>
    <row r="871" spans="1:12" x14ac:dyDescent="0.2">
      <c r="A871" s="167" t="s">
        <v>5994</v>
      </c>
      <c r="B871" s="167" t="s">
        <v>6845</v>
      </c>
      <c r="D871" s="167" t="s">
        <v>7489</v>
      </c>
      <c r="E871" s="167" t="s">
        <v>7488</v>
      </c>
      <c r="F871" s="167" t="s">
        <v>816</v>
      </c>
      <c r="G871" s="167" t="s">
        <v>73</v>
      </c>
      <c r="H871" s="167" t="s">
        <v>6</v>
      </c>
      <c r="I871" s="167" t="s">
        <v>13036</v>
      </c>
      <c r="J871" s="167" t="s">
        <v>13218</v>
      </c>
      <c r="K871" s="167">
        <v>24541461</v>
      </c>
      <c r="L871" s="167">
        <v>24541461</v>
      </c>
    </row>
    <row r="872" spans="1:12" x14ac:dyDescent="0.2">
      <c r="A872" s="167" t="s">
        <v>5991</v>
      </c>
      <c r="B872" s="167" t="s">
        <v>6843</v>
      </c>
      <c r="D872" s="167" t="s">
        <v>6903</v>
      </c>
      <c r="E872" s="167" t="s">
        <v>2355</v>
      </c>
      <c r="F872" s="167" t="s">
        <v>2356</v>
      </c>
      <c r="G872" s="167" t="s">
        <v>73</v>
      </c>
      <c r="H872" s="167" t="s">
        <v>6</v>
      </c>
      <c r="I872" s="167" t="s">
        <v>13036</v>
      </c>
      <c r="J872" s="167" t="s">
        <v>12568</v>
      </c>
      <c r="K872" s="167">
        <v>24545256</v>
      </c>
      <c r="L872" s="167">
        <v>24543971</v>
      </c>
    </row>
    <row r="873" spans="1:12" x14ac:dyDescent="0.2">
      <c r="A873" s="167" t="s">
        <v>1883</v>
      </c>
      <c r="B873" s="167" t="s">
        <v>6602</v>
      </c>
      <c r="D873" s="167" t="s">
        <v>2357</v>
      </c>
      <c r="E873" s="167" t="s">
        <v>2358</v>
      </c>
      <c r="F873" s="167" t="s">
        <v>147</v>
      </c>
      <c r="G873" s="167" t="s">
        <v>74</v>
      </c>
      <c r="H873" s="167" t="s">
        <v>9</v>
      </c>
      <c r="I873" s="167" t="s">
        <v>13036</v>
      </c>
      <c r="J873" s="167" t="s">
        <v>2372</v>
      </c>
      <c r="K873" s="167">
        <v>24446050</v>
      </c>
      <c r="L873" s="167">
        <v>24446050</v>
      </c>
    </row>
    <row r="874" spans="1:12" x14ac:dyDescent="0.2">
      <c r="A874" s="167" t="s">
        <v>6079</v>
      </c>
      <c r="B874" s="167" t="s">
        <v>6907</v>
      </c>
      <c r="D874" s="167" t="s">
        <v>7515</v>
      </c>
      <c r="E874" s="167" t="s">
        <v>2360</v>
      </c>
      <c r="F874" s="167" t="s">
        <v>2361</v>
      </c>
      <c r="G874" s="167" t="s">
        <v>73</v>
      </c>
      <c r="H874" s="167" t="s">
        <v>6</v>
      </c>
      <c r="I874" s="167" t="s">
        <v>13036</v>
      </c>
      <c r="J874" s="167" t="s">
        <v>11866</v>
      </c>
      <c r="K874" s="167">
        <v>24541535</v>
      </c>
      <c r="L874" s="167">
        <v>24541535</v>
      </c>
    </row>
    <row r="875" spans="1:12" x14ac:dyDescent="0.2">
      <c r="A875" s="167" t="s">
        <v>7960</v>
      </c>
      <c r="B875" s="167" t="s">
        <v>8226</v>
      </c>
      <c r="D875" s="167" t="s">
        <v>6622</v>
      </c>
      <c r="E875" s="167" t="s">
        <v>2362</v>
      </c>
      <c r="F875" s="167" t="s">
        <v>644</v>
      </c>
      <c r="G875" s="167" t="s">
        <v>74</v>
      </c>
      <c r="H875" s="167" t="s">
        <v>9</v>
      </c>
      <c r="I875" s="167" t="s">
        <v>13036</v>
      </c>
      <c r="J875" s="167" t="s">
        <v>8229</v>
      </c>
      <c r="K875" s="167">
        <v>24440624</v>
      </c>
      <c r="L875" s="167">
        <v>24440624</v>
      </c>
    </row>
    <row r="876" spans="1:12" x14ac:dyDescent="0.2">
      <c r="A876" s="167" t="s">
        <v>2311</v>
      </c>
      <c r="B876" s="167" t="s">
        <v>2123</v>
      </c>
      <c r="D876" s="167" t="s">
        <v>7839</v>
      </c>
      <c r="E876" s="167" t="s">
        <v>8928</v>
      </c>
      <c r="F876" s="167" t="s">
        <v>2351</v>
      </c>
      <c r="G876" s="167" t="s">
        <v>73</v>
      </c>
      <c r="H876" s="167" t="s">
        <v>6</v>
      </c>
      <c r="I876" s="167" t="s">
        <v>13036</v>
      </c>
      <c r="J876" s="167" t="s">
        <v>10488</v>
      </c>
      <c r="K876" s="167">
        <v>24544375</v>
      </c>
      <c r="L876" s="167">
        <v>24544072</v>
      </c>
    </row>
    <row r="877" spans="1:12" x14ac:dyDescent="0.2">
      <c r="A877" s="167" t="s">
        <v>2410</v>
      </c>
      <c r="B877" s="167" t="s">
        <v>2409</v>
      </c>
      <c r="D877" s="167" t="s">
        <v>2365</v>
      </c>
      <c r="E877" s="167" t="s">
        <v>2366</v>
      </c>
      <c r="F877" s="167" t="s">
        <v>11684</v>
      </c>
      <c r="G877" s="167" t="s">
        <v>73</v>
      </c>
      <c r="H877" s="167" t="s">
        <v>6</v>
      </c>
      <c r="I877" s="167" t="s">
        <v>13036</v>
      </c>
      <c r="J877" s="167" t="s">
        <v>12343</v>
      </c>
      <c r="K877" s="167">
        <v>24542206</v>
      </c>
      <c r="L877" s="167">
        <v>0</v>
      </c>
    </row>
    <row r="878" spans="1:12" x14ac:dyDescent="0.2">
      <c r="A878" s="167" t="s">
        <v>8905</v>
      </c>
      <c r="B878" s="167" t="s">
        <v>7791</v>
      </c>
      <c r="D878" s="167" t="s">
        <v>2369</v>
      </c>
      <c r="E878" s="167" t="s">
        <v>2370</v>
      </c>
      <c r="F878" s="167" t="s">
        <v>2371</v>
      </c>
      <c r="G878" s="167" t="s">
        <v>74</v>
      </c>
      <c r="H878" s="167" t="s">
        <v>9</v>
      </c>
      <c r="I878" s="167" t="s">
        <v>13036</v>
      </c>
      <c r="J878" s="167" t="s">
        <v>12553</v>
      </c>
      <c r="K878" s="167">
        <v>24441594</v>
      </c>
      <c r="L878" s="167">
        <v>24441594</v>
      </c>
    </row>
    <row r="879" spans="1:12" x14ac:dyDescent="0.2">
      <c r="A879" s="167" t="s">
        <v>2248</v>
      </c>
      <c r="B879" s="167" t="s">
        <v>7583</v>
      </c>
      <c r="D879" s="167" t="s">
        <v>2374</v>
      </c>
      <c r="E879" s="167" t="s">
        <v>2375</v>
      </c>
      <c r="F879" s="167" t="s">
        <v>63</v>
      </c>
      <c r="G879" s="167" t="s">
        <v>74</v>
      </c>
      <c r="H879" s="167" t="s">
        <v>9</v>
      </c>
      <c r="I879" s="167" t="s">
        <v>13036</v>
      </c>
      <c r="J879" s="167" t="s">
        <v>8041</v>
      </c>
      <c r="K879" s="167">
        <v>24941852</v>
      </c>
      <c r="L879" s="167">
        <v>24941852</v>
      </c>
    </row>
    <row r="880" spans="1:12" x14ac:dyDescent="0.2">
      <c r="A880" s="167" t="s">
        <v>2472</v>
      </c>
      <c r="B880" s="167" t="s">
        <v>2471</v>
      </c>
      <c r="D880" s="167" t="s">
        <v>6902</v>
      </c>
      <c r="E880" s="167" t="s">
        <v>2376</v>
      </c>
      <c r="F880" s="167" t="s">
        <v>590</v>
      </c>
      <c r="G880" s="167" t="s">
        <v>73</v>
      </c>
      <c r="H880" s="167" t="s">
        <v>6</v>
      </c>
      <c r="I880" s="167" t="s">
        <v>13036</v>
      </c>
      <c r="J880" s="167" t="s">
        <v>13219</v>
      </c>
      <c r="K880" s="167">
        <v>24543370</v>
      </c>
      <c r="L880" s="167">
        <v>0</v>
      </c>
    </row>
    <row r="881" spans="1:12" x14ac:dyDescent="0.2">
      <c r="A881" s="167" t="s">
        <v>8906</v>
      </c>
      <c r="B881" s="167" t="s">
        <v>9888</v>
      </c>
      <c r="D881" s="167" t="s">
        <v>2377</v>
      </c>
      <c r="E881" s="167" t="s">
        <v>2378</v>
      </c>
      <c r="F881" s="167" t="s">
        <v>2379</v>
      </c>
      <c r="G881" s="167" t="s">
        <v>73</v>
      </c>
      <c r="H881" s="167" t="s">
        <v>6</v>
      </c>
      <c r="I881" s="167" t="s">
        <v>13036</v>
      </c>
      <c r="J881" s="167" t="s">
        <v>11867</v>
      </c>
      <c r="K881" s="167">
        <v>24544378</v>
      </c>
      <c r="L881" s="167">
        <v>24544378</v>
      </c>
    </row>
    <row r="882" spans="1:12" x14ac:dyDescent="0.2">
      <c r="A882" s="167" t="s">
        <v>6094</v>
      </c>
      <c r="B882" s="167" t="s">
        <v>7220</v>
      </c>
      <c r="D882" s="167" t="s">
        <v>6623</v>
      </c>
      <c r="E882" s="167" t="s">
        <v>6851</v>
      </c>
      <c r="F882" s="167" t="s">
        <v>6852</v>
      </c>
      <c r="G882" s="167" t="s">
        <v>73</v>
      </c>
      <c r="H882" s="167" t="s">
        <v>6</v>
      </c>
      <c r="I882" s="167" t="s">
        <v>13036</v>
      </c>
      <c r="J882" s="167" t="s">
        <v>13220</v>
      </c>
      <c r="K882" s="167">
        <v>24760950</v>
      </c>
      <c r="L882" s="167">
        <v>24760950</v>
      </c>
    </row>
    <row r="883" spans="1:12" x14ac:dyDescent="0.2">
      <c r="A883" s="167" t="s">
        <v>6095</v>
      </c>
      <c r="B883" s="167" t="s">
        <v>7075</v>
      </c>
      <c r="D883" s="167" t="s">
        <v>6624</v>
      </c>
      <c r="E883" s="167" t="s">
        <v>2382</v>
      </c>
      <c r="F883" s="167" t="s">
        <v>752</v>
      </c>
      <c r="G883" s="167" t="s">
        <v>73</v>
      </c>
      <c r="H883" s="167" t="s">
        <v>6</v>
      </c>
      <c r="I883" s="167" t="s">
        <v>13036</v>
      </c>
      <c r="J883" s="167" t="s">
        <v>12710</v>
      </c>
      <c r="K883" s="167">
        <v>24545232</v>
      </c>
      <c r="L883" s="167">
        <v>24545232</v>
      </c>
    </row>
    <row r="884" spans="1:12" x14ac:dyDescent="0.2">
      <c r="A884" s="167" t="s">
        <v>2290</v>
      </c>
      <c r="B884" s="167" t="s">
        <v>2289</v>
      </c>
      <c r="D884" s="167" t="s">
        <v>2385</v>
      </c>
      <c r="E884" s="167" t="s">
        <v>2386</v>
      </c>
      <c r="F884" s="167" t="s">
        <v>11685</v>
      </c>
      <c r="G884" s="167" t="s">
        <v>73</v>
      </c>
      <c r="H884" s="167" t="s">
        <v>7</v>
      </c>
      <c r="I884" s="167" t="s">
        <v>13036</v>
      </c>
      <c r="J884" s="167" t="s">
        <v>13221</v>
      </c>
      <c r="K884" s="167">
        <v>24504926</v>
      </c>
      <c r="L884" s="167">
        <v>0</v>
      </c>
    </row>
    <row r="885" spans="1:12" x14ac:dyDescent="0.2">
      <c r="A885" s="167" t="s">
        <v>2261</v>
      </c>
      <c r="B885" s="167" t="s">
        <v>904</v>
      </c>
      <c r="D885" s="167" t="s">
        <v>72</v>
      </c>
      <c r="E885" s="167" t="s">
        <v>2388</v>
      </c>
      <c r="F885" s="167" t="s">
        <v>78</v>
      </c>
      <c r="G885" s="167" t="s">
        <v>73</v>
      </c>
      <c r="H885" s="167" t="s">
        <v>7</v>
      </c>
      <c r="I885" s="167" t="s">
        <v>13036</v>
      </c>
      <c r="J885" s="167" t="s">
        <v>13222</v>
      </c>
      <c r="K885" s="167">
        <v>24514648</v>
      </c>
      <c r="L885" s="167">
        <v>24514648</v>
      </c>
    </row>
    <row r="886" spans="1:12" x14ac:dyDescent="0.2">
      <c r="A886" s="167" t="s">
        <v>8907</v>
      </c>
      <c r="B886" s="167" t="s">
        <v>9889</v>
      </c>
      <c r="D886" s="167" t="s">
        <v>2390</v>
      </c>
      <c r="E886" s="167" t="s">
        <v>2391</v>
      </c>
      <c r="F886" s="167" t="s">
        <v>2392</v>
      </c>
      <c r="G886" s="167" t="s">
        <v>73</v>
      </c>
      <c r="H886" s="167" t="s">
        <v>12</v>
      </c>
      <c r="I886" s="167" t="s">
        <v>13036</v>
      </c>
      <c r="J886" s="167" t="s">
        <v>12353</v>
      </c>
      <c r="K886" s="167">
        <v>24512500</v>
      </c>
      <c r="L886" s="167">
        <v>24501625</v>
      </c>
    </row>
    <row r="887" spans="1:12" x14ac:dyDescent="0.2">
      <c r="A887" s="167" t="s">
        <v>2476</v>
      </c>
      <c r="B887" s="167" t="s">
        <v>6625</v>
      </c>
      <c r="D887" s="167" t="s">
        <v>250</v>
      </c>
      <c r="E887" s="167" t="s">
        <v>2394</v>
      </c>
      <c r="F887" s="167" t="s">
        <v>451</v>
      </c>
      <c r="G887" s="167" t="s">
        <v>73</v>
      </c>
      <c r="H887" s="167" t="s">
        <v>7</v>
      </c>
      <c r="I887" s="167" t="s">
        <v>13036</v>
      </c>
      <c r="J887" s="167" t="s">
        <v>2798</v>
      </c>
      <c r="K887" s="167">
        <v>24514140</v>
      </c>
      <c r="L887" s="167">
        <v>24514140</v>
      </c>
    </row>
    <row r="888" spans="1:12" x14ac:dyDescent="0.2">
      <c r="A888" s="167" t="s">
        <v>2421</v>
      </c>
      <c r="B888" s="167" t="s">
        <v>2126</v>
      </c>
      <c r="D888" s="167" t="s">
        <v>586</v>
      </c>
      <c r="E888" s="167" t="s">
        <v>2396</v>
      </c>
      <c r="F888" s="167" t="s">
        <v>8053</v>
      </c>
      <c r="G888" s="167" t="s">
        <v>73</v>
      </c>
      <c r="H888" s="167" t="s">
        <v>12</v>
      </c>
      <c r="I888" s="167" t="s">
        <v>13036</v>
      </c>
      <c r="J888" s="167" t="s">
        <v>2480</v>
      </c>
      <c r="K888" s="167">
        <v>24511727</v>
      </c>
      <c r="L888" s="167">
        <v>24511727</v>
      </c>
    </row>
    <row r="889" spans="1:12" x14ac:dyDescent="0.2">
      <c r="A889" s="167" t="s">
        <v>7944</v>
      </c>
      <c r="B889" s="167" t="s">
        <v>7837</v>
      </c>
      <c r="D889" s="167" t="s">
        <v>2398</v>
      </c>
      <c r="E889" s="167" t="s">
        <v>2399</v>
      </c>
      <c r="F889" s="167" t="s">
        <v>2400</v>
      </c>
      <c r="G889" s="167" t="s">
        <v>73</v>
      </c>
      <c r="H889" s="167" t="s">
        <v>12</v>
      </c>
      <c r="I889" s="167" t="s">
        <v>13036</v>
      </c>
      <c r="J889" s="167" t="s">
        <v>11869</v>
      </c>
      <c r="K889" s="167">
        <v>24515121</v>
      </c>
      <c r="L889" s="167">
        <v>24515121</v>
      </c>
    </row>
    <row r="890" spans="1:12" x14ac:dyDescent="0.2">
      <c r="A890" s="167" t="s">
        <v>6851</v>
      </c>
      <c r="B890" s="167" t="s">
        <v>6623</v>
      </c>
      <c r="D890" s="167" t="s">
        <v>604</v>
      </c>
      <c r="E890" s="167" t="s">
        <v>2401</v>
      </c>
      <c r="F890" s="167" t="s">
        <v>11686</v>
      </c>
      <c r="G890" s="167" t="s">
        <v>73</v>
      </c>
      <c r="H890" s="167" t="s">
        <v>12</v>
      </c>
      <c r="I890" s="167" t="s">
        <v>13036</v>
      </c>
      <c r="J890" s="167" t="s">
        <v>2402</v>
      </c>
      <c r="K890" s="167">
        <v>24500005</v>
      </c>
      <c r="L890" s="167">
        <v>24500005</v>
      </c>
    </row>
    <row r="891" spans="1:12" x14ac:dyDescent="0.2">
      <c r="A891" s="167" t="s">
        <v>8908</v>
      </c>
      <c r="B891" s="167" t="s">
        <v>2257</v>
      </c>
      <c r="D891" s="167" t="s">
        <v>2403</v>
      </c>
      <c r="E891" s="167" t="s">
        <v>2404</v>
      </c>
      <c r="F891" s="167" t="s">
        <v>2009</v>
      </c>
      <c r="G891" s="167" t="s">
        <v>73</v>
      </c>
      <c r="H891" s="167" t="s">
        <v>12</v>
      </c>
      <c r="I891" s="167" t="s">
        <v>13036</v>
      </c>
      <c r="J891" s="167" t="s">
        <v>12347</v>
      </c>
      <c r="K891" s="167">
        <v>24514612</v>
      </c>
      <c r="L891" s="167">
        <v>24514612</v>
      </c>
    </row>
    <row r="892" spans="1:12" x14ac:dyDescent="0.2">
      <c r="A892" s="167" t="s">
        <v>2469</v>
      </c>
      <c r="B892" s="167" t="s">
        <v>2468</v>
      </c>
      <c r="D892" s="167" t="s">
        <v>2406</v>
      </c>
      <c r="E892" s="167" t="s">
        <v>2407</v>
      </c>
      <c r="F892" s="167" t="s">
        <v>134</v>
      </c>
      <c r="G892" s="167" t="s">
        <v>73</v>
      </c>
      <c r="H892" s="167" t="s">
        <v>7</v>
      </c>
      <c r="I892" s="167" t="s">
        <v>13036</v>
      </c>
      <c r="J892" s="167" t="s">
        <v>12341</v>
      </c>
      <c r="K892" s="167">
        <v>24512458</v>
      </c>
      <c r="L892" s="167">
        <v>24512458</v>
      </c>
    </row>
    <row r="893" spans="1:12" x14ac:dyDescent="0.2">
      <c r="A893" s="167" t="s">
        <v>8909</v>
      </c>
      <c r="B893" s="167" t="s">
        <v>2258</v>
      </c>
      <c r="D893" s="167" t="s">
        <v>2409</v>
      </c>
      <c r="E893" s="167" t="s">
        <v>2410</v>
      </c>
      <c r="F893" s="167" t="s">
        <v>11687</v>
      </c>
      <c r="G893" s="167" t="s">
        <v>73</v>
      </c>
      <c r="H893" s="167" t="s">
        <v>7</v>
      </c>
      <c r="I893" s="167" t="s">
        <v>13036</v>
      </c>
      <c r="J893" s="167" t="s">
        <v>11868</v>
      </c>
      <c r="K893" s="167">
        <v>24513411</v>
      </c>
      <c r="L893" s="167">
        <v>24513411</v>
      </c>
    </row>
    <row r="894" spans="1:12" x14ac:dyDescent="0.2">
      <c r="A894" s="167" t="s">
        <v>1250</v>
      </c>
      <c r="B894" s="167" t="s">
        <v>1249</v>
      </c>
      <c r="D894" s="167" t="s">
        <v>1859</v>
      </c>
      <c r="E894" s="167" t="s">
        <v>2411</v>
      </c>
      <c r="F894" s="167" t="s">
        <v>11688</v>
      </c>
      <c r="G894" s="167" t="s">
        <v>73</v>
      </c>
      <c r="H894" s="167" t="s">
        <v>12</v>
      </c>
      <c r="I894" s="167" t="s">
        <v>13036</v>
      </c>
      <c r="J894" s="167" t="s">
        <v>2346</v>
      </c>
      <c r="K894" s="167">
        <v>24511228</v>
      </c>
      <c r="L894" s="167">
        <v>24511228</v>
      </c>
    </row>
    <row r="895" spans="1:12" x14ac:dyDescent="0.2">
      <c r="A895" s="167" t="s">
        <v>2504</v>
      </c>
      <c r="B895" s="167" t="s">
        <v>7057</v>
      </c>
      <c r="D895" s="167" t="s">
        <v>1904</v>
      </c>
      <c r="E895" s="167" t="s">
        <v>2413</v>
      </c>
      <c r="F895" s="167" t="s">
        <v>2414</v>
      </c>
      <c r="G895" s="167" t="s">
        <v>73</v>
      </c>
      <c r="H895" s="167" t="s">
        <v>7</v>
      </c>
      <c r="I895" s="167" t="s">
        <v>13036</v>
      </c>
      <c r="J895" s="167" t="s">
        <v>11870</v>
      </c>
      <c r="K895" s="167">
        <v>24512700</v>
      </c>
      <c r="L895" s="167">
        <v>24512700</v>
      </c>
    </row>
    <row r="896" spans="1:12" x14ac:dyDescent="0.2">
      <c r="A896" s="167" t="s">
        <v>2348</v>
      </c>
      <c r="B896" s="167" t="s">
        <v>6620</v>
      </c>
      <c r="D896" s="167" t="s">
        <v>2359</v>
      </c>
      <c r="E896" s="167" t="s">
        <v>8926</v>
      </c>
      <c r="F896" s="167" t="s">
        <v>11689</v>
      </c>
      <c r="G896" s="167" t="s">
        <v>73</v>
      </c>
      <c r="H896" s="167" t="s">
        <v>7</v>
      </c>
      <c r="I896" s="167" t="s">
        <v>13036</v>
      </c>
      <c r="J896" s="167" t="s">
        <v>4827</v>
      </c>
      <c r="K896" s="167">
        <v>24500044</v>
      </c>
      <c r="L896" s="167">
        <v>24510853</v>
      </c>
    </row>
    <row r="897" spans="1:12" x14ac:dyDescent="0.2">
      <c r="A897" s="167" t="s">
        <v>2293</v>
      </c>
      <c r="B897" s="167" t="s">
        <v>2292</v>
      </c>
      <c r="D897" s="167" t="s">
        <v>2111</v>
      </c>
      <c r="E897" s="167" t="s">
        <v>7624</v>
      </c>
      <c r="F897" s="167" t="s">
        <v>7626</v>
      </c>
      <c r="G897" s="167" t="s">
        <v>73</v>
      </c>
      <c r="H897" s="167" t="s">
        <v>12</v>
      </c>
      <c r="I897" s="167" t="s">
        <v>13036</v>
      </c>
      <c r="J897" s="167" t="s">
        <v>12348</v>
      </c>
      <c r="K897" s="167">
        <v>24502116</v>
      </c>
      <c r="L897" s="167">
        <v>24502116</v>
      </c>
    </row>
    <row r="898" spans="1:12" x14ac:dyDescent="0.2">
      <c r="A898" s="167" t="s">
        <v>8910</v>
      </c>
      <c r="B898" s="167" t="s">
        <v>973</v>
      </c>
      <c r="D898" s="167" t="s">
        <v>7123</v>
      </c>
      <c r="E898" s="167" t="s">
        <v>2415</v>
      </c>
      <c r="F898" s="167" t="s">
        <v>406</v>
      </c>
      <c r="G898" s="167" t="s">
        <v>73</v>
      </c>
      <c r="H898" s="167" t="s">
        <v>12</v>
      </c>
      <c r="I898" s="167" t="s">
        <v>13036</v>
      </c>
      <c r="J898" s="167" t="s">
        <v>13223</v>
      </c>
      <c r="K898" s="167">
        <v>24631045</v>
      </c>
      <c r="L898" s="167">
        <v>24631045</v>
      </c>
    </row>
    <row r="899" spans="1:12" x14ac:dyDescent="0.2">
      <c r="A899" s="167" t="s">
        <v>7624</v>
      </c>
      <c r="B899" s="167" t="s">
        <v>2111</v>
      </c>
      <c r="D899" s="167" t="s">
        <v>2056</v>
      </c>
      <c r="E899" s="167" t="s">
        <v>2416</v>
      </c>
      <c r="F899" s="167" t="s">
        <v>2417</v>
      </c>
      <c r="G899" s="167" t="s">
        <v>73</v>
      </c>
      <c r="H899" s="167" t="s">
        <v>7</v>
      </c>
      <c r="I899" s="167" t="s">
        <v>13036</v>
      </c>
      <c r="J899" s="167" t="s">
        <v>12349</v>
      </c>
      <c r="K899" s="167">
        <v>24503742</v>
      </c>
      <c r="L899" s="167">
        <v>24503742</v>
      </c>
    </row>
    <row r="900" spans="1:12" x14ac:dyDescent="0.2">
      <c r="A900" s="167" t="s">
        <v>2313</v>
      </c>
      <c r="B900" s="167" t="s">
        <v>1596</v>
      </c>
      <c r="D900" s="167" t="s">
        <v>1200</v>
      </c>
      <c r="E900" s="167" t="s">
        <v>2418</v>
      </c>
      <c r="F900" s="167" t="s">
        <v>2419</v>
      </c>
      <c r="G900" s="167" t="s">
        <v>73</v>
      </c>
      <c r="H900" s="167" t="s">
        <v>12</v>
      </c>
      <c r="I900" s="167" t="s">
        <v>13036</v>
      </c>
      <c r="J900" s="167" t="s">
        <v>12345</v>
      </c>
      <c r="K900" s="167">
        <v>24634746</v>
      </c>
      <c r="L900" s="167">
        <v>24634746</v>
      </c>
    </row>
    <row r="901" spans="1:12" x14ac:dyDescent="0.2">
      <c r="A901" s="167" t="s">
        <v>8911</v>
      </c>
      <c r="B901" s="167" t="s">
        <v>1690</v>
      </c>
      <c r="D901" s="167" t="s">
        <v>2126</v>
      </c>
      <c r="E901" s="167" t="s">
        <v>2421</v>
      </c>
      <c r="F901" s="167" t="s">
        <v>11690</v>
      </c>
      <c r="G901" s="167" t="s">
        <v>73</v>
      </c>
      <c r="H901" s="167" t="s">
        <v>9</v>
      </c>
      <c r="I901" s="167" t="s">
        <v>13036</v>
      </c>
      <c r="J901" s="167" t="s">
        <v>2367</v>
      </c>
      <c r="K901" s="167">
        <v>24533264</v>
      </c>
      <c r="L901" s="167">
        <v>0</v>
      </c>
    </row>
    <row r="902" spans="1:12" x14ac:dyDescent="0.2">
      <c r="A902" s="167" t="s">
        <v>2444</v>
      </c>
      <c r="B902" s="167" t="s">
        <v>2247</v>
      </c>
      <c r="D902" s="167" t="s">
        <v>2018</v>
      </c>
      <c r="E902" s="167" t="s">
        <v>2424</v>
      </c>
      <c r="F902" s="167" t="s">
        <v>2425</v>
      </c>
      <c r="G902" s="167" t="s">
        <v>73</v>
      </c>
      <c r="H902" s="167" t="s">
        <v>7</v>
      </c>
      <c r="I902" s="167" t="s">
        <v>13036</v>
      </c>
      <c r="J902" s="167" t="s">
        <v>8054</v>
      </c>
      <c r="K902" s="167">
        <v>24510319</v>
      </c>
      <c r="L902" s="167">
        <v>24503291</v>
      </c>
    </row>
    <row r="903" spans="1:12" x14ac:dyDescent="0.2">
      <c r="A903" s="167" t="s">
        <v>2435</v>
      </c>
      <c r="B903" s="167" t="s">
        <v>2434</v>
      </c>
      <c r="D903" s="167" t="s">
        <v>2428</v>
      </c>
      <c r="E903" s="167" t="s">
        <v>2429</v>
      </c>
      <c r="F903" s="167" t="s">
        <v>7629</v>
      </c>
      <c r="G903" s="167" t="s">
        <v>73</v>
      </c>
      <c r="H903" s="167" t="s">
        <v>7</v>
      </c>
      <c r="I903" s="167" t="s">
        <v>13036</v>
      </c>
      <c r="J903" s="167" t="s">
        <v>7630</v>
      </c>
      <c r="K903" s="167">
        <v>24512590</v>
      </c>
      <c r="L903" s="167">
        <v>24512590</v>
      </c>
    </row>
    <row r="904" spans="1:12" x14ac:dyDescent="0.2">
      <c r="A904" s="167" t="s">
        <v>2386</v>
      </c>
      <c r="B904" s="167" t="s">
        <v>2385</v>
      </c>
      <c r="D904" s="167" t="s">
        <v>2431</v>
      </c>
      <c r="E904" s="167" t="s">
        <v>2432</v>
      </c>
      <c r="F904" s="167" t="s">
        <v>436</v>
      </c>
      <c r="G904" s="167" t="s">
        <v>73</v>
      </c>
      <c r="H904" s="167" t="s">
        <v>7</v>
      </c>
      <c r="I904" s="167" t="s">
        <v>13036</v>
      </c>
      <c r="J904" s="167" t="s">
        <v>11872</v>
      </c>
      <c r="K904" s="167">
        <v>24510655</v>
      </c>
      <c r="L904" s="167">
        <v>24510655</v>
      </c>
    </row>
    <row r="905" spans="1:12" x14ac:dyDescent="0.2">
      <c r="A905" s="167" t="s">
        <v>8912</v>
      </c>
      <c r="B905" s="167" t="s">
        <v>9890</v>
      </c>
      <c r="D905" s="167" t="s">
        <v>2434</v>
      </c>
      <c r="E905" s="167" t="s">
        <v>2435</v>
      </c>
      <c r="F905" s="167" t="s">
        <v>11691</v>
      </c>
      <c r="G905" s="167" t="s">
        <v>73</v>
      </c>
      <c r="H905" s="167" t="s">
        <v>9</v>
      </c>
      <c r="I905" s="167" t="s">
        <v>13036</v>
      </c>
      <c r="J905" s="167" t="s">
        <v>12350</v>
      </c>
      <c r="K905" s="167">
        <v>24520637</v>
      </c>
      <c r="L905" s="167">
        <v>0</v>
      </c>
    </row>
    <row r="906" spans="1:12" x14ac:dyDescent="0.2">
      <c r="A906" s="167" t="s">
        <v>2329</v>
      </c>
      <c r="B906" s="167" t="s">
        <v>6619</v>
      </c>
      <c r="D906" s="167" t="s">
        <v>2437</v>
      </c>
      <c r="E906" s="167" t="s">
        <v>2438</v>
      </c>
      <c r="F906" s="167" t="s">
        <v>2439</v>
      </c>
      <c r="G906" s="167" t="s">
        <v>73</v>
      </c>
      <c r="H906" s="167" t="s">
        <v>7</v>
      </c>
      <c r="I906" s="167" t="s">
        <v>13036</v>
      </c>
      <c r="J906" s="167" t="s">
        <v>13224</v>
      </c>
      <c r="K906" s="167">
        <v>24510560</v>
      </c>
      <c r="L906" s="167">
        <v>24510560</v>
      </c>
    </row>
    <row r="907" spans="1:12" x14ac:dyDescent="0.2">
      <c r="A907" s="167" t="s">
        <v>8913</v>
      </c>
      <c r="B907" s="167" t="s">
        <v>7838</v>
      </c>
      <c r="D907" s="167" t="s">
        <v>6940</v>
      </c>
      <c r="E907" s="167" t="s">
        <v>2442</v>
      </c>
      <c r="F907" s="167" t="s">
        <v>11692</v>
      </c>
      <c r="G907" s="167" t="s">
        <v>73</v>
      </c>
      <c r="H907" s="167" t="s">
        <v>7</v>
      </c>
      <c r="I907" s="167" t="s">
        <v>13036</v>
      </c>
      <c r="J907" s="167" t="s">
        <v>11873</v>
      </c>
      <c r="K907" s="167">
        <v>24510570</v>
      </c>
      <c r="L907" s="167">
        <v>24510570</v>
      </c>
    </row>
    <row r="908" spans="1:12" x14ac:dyDescent="0.2">
      <c r="A908" s="167" t="s">
        <v>8914</v>
      </c>
      <c r="B908" s="167" t="s">
        <v>1779</v>
      </c>
      <c r="D908" s="167" t="s">
        <v>2247</v>
      </c>
      <c r="E908" s="167" t="s">
        <v>2444</v>
      </c>
      <c r="F908" s="167" t="s">
        <v>205</v>
      </c>
      <c r="G908" s="167" t="s">
        <v>73</v>
      </c>
      <c r="H908" s="167" t="s">
        <v>9</v>
      </c>
      <c r="I908" s="167" t="s">
        <v>13036</v>
      </c>
      <c r="J908" s="167" t="s">
        <v>13225</v>
      </c>
      <c r="K908" s="167">
        <v>24532971</v>
      </c>
      <c r="L908" s="167">
        <v>24532971</v>
      </c>
    </row>
    <row r="909" spans="1:12" x14ac:dyDescent="0.2">
      <c r="A909" s="167" t="s">
        <v>7945</v>
      </c>
      <c r="B909" s="167" t="s">
        <v>2506</v>
      </c>
      <c r="D909" s="167" t="s">
        <v>2446</v>
      </c>
      <c r="E909" s="167" t="s">
        <v>2447</v>
      </c>
      <c r="F909" s="167" t="s">
        <v>11693</v>
      </c>
      <c r="G909" s="167" t="s">
        <v>73</v>
      </c>
      <c r="H909" s="167" t="s">
        <v>12</v>
      </c>
      <c r="I909" s="167" t="s">
        <v>13036</v>
      </c>
      <c r="J909" s="167" t="s">
        <v>11874</v>
      </c>
      <c r="K909" s="167">
        <v>24511838</v>
      </c>
      <c r="L909" s="167">
        <v>24511838</v>
      </c>
    </row>
    <row r="910" spans="1:12" x14ac:dyDescent="0.2">
      <c r="A910" s="167" t="s">
        <v>8915</v>
      </c>
      <c r="B910" s="167" t="s">
        <v>1631</v>
      </c>
      <c r="D910" s="167" t="s">
        <v>701</v>
      </c>
      <c r="E910" s="167" t="s">
        <v>2448</v>
      </c>
      <c r="F910" s="167" t="s">
        <v>223</v>
      </c>
      <c r="G910" s="167" t="s">
        <v>73</v>
      </c>
      <c r="H910" s="167" t="s">
        <v>9</v>
      </c>
      <c r="I910" s="167" t="s">
        <v>13036</v>
      </c>
      <c r="J910" s="167" t="s">
        <v>11453</v>
      </c>
      <c r="K910" s="167">
        <v>24533239</v>
      </c>
      <c r="L910" s="167">
        <v>24532100</v>
      </c>
    </row>
    <row r="911" spans="1:12" x14ac:dyDescent="0.2">
      <c r="A911" s="167" t="s">
        <v>2263</v>
      </c>
      <c r="B911" s="167" t="s">
        <v>945</v>
      </c>
      <c r="D911" s="167" t="s">
        <v>7586</v>
      </c>
      <c r="E911" s="167" t="s">
        <v>2450</v>
      </c>
      <c r="F911" s="167" t="s">
        <v>1951</v>
      </c>
      <c r="G911" s="167" t="s">
        <v>73</v>
      </c>
      <c r="H911" s="167" t="s">
        <v>9</v>
      </c>
      <c r="I911" s="167" t="s">
        <v>13036</v>
      </c>
      <c r="J911" s="167" t="s">
        <v>11875</v>
      </c>
      <c r="K911" s="167">
        <v>24530917</v>
      </c>
      <c r="L911" s="167">
        <v>24530917</v>
      </c>
    </row>
    <row r="912" spans="1:12" x14ac:dyDescent="0.2">
      <c r="A912" s="167" t="s">
        <v>6247</v>
      </c>
      <c r="B912" s="167" t="s">
        <v>7001</v>
      </c>
      <c r="D912" s="167" t="s">
        <v>2453</v>
      </c>
      <c r="E912" s="167" t="s">
        <v>2454</v>
      </c>
      <c r="F912" s="167" t="s">
        <v>2455</v>
      </c>
      <c r="G912" s="167" t="s">
        <v>73</v>
      </c>
      <c r="H912" s="167" t="s">
        <v>9</v>
      </c>
      <c r="I912" s="167" t="s">
        <v>13036</v>
      </c>
      <c r="J912" s="167" t="s">
        <v>8056</v>
      </c>
      <c r="K912" s="167">
        <v>24531586</v>
      </c>
      <c r="L912" s="167">
        <v>24531586</v>
      </c>
    </row>
    <row r="913" spans="1:12" x14ac:dyDescent="0.2">
      <c r="A913" s="167" t="s">
        <v>2296</v>
      </c>
      <c r="B913" s="167" t="s">
        <v>2295</v>
      </c>
      <c r="D913" s="167" t="s">
        <v>2457</v>
      </c>
      <c r="E913" s="167" t="s">
        <v>2458</v>
      </c>
      <c r="F913" s="167" t="s">
        <v>2459</v>
      </c>
      <c r="G913" s="167" t="s">
        <v>73</v>
      </c>
      <c r="H913" s="167" t="s">
        <v>9</v>
      </c>
      <c r="I913" s="167" t="s">
        <v>13036</v>
      </c>
      <c r="J913" s="167" t="s">
        <v>11876</v>
      </c>
      <c r="K913" s="167">
        <v>24531186</v>
      </c>
      <c r="L913" s="167">
        <v>24531186</v>
      </c>
    </row>
    <row r="914" spans="1:12" x14ac:dyDescent="0.2">
      <c r="A914" s="167" t="s">
        <v>697</v>
      </c>
      <c r="B914" s="167" t="s">
        <v>696</v>
      </c>
      <c r="D914" s="167" t="s">
        <v>2461</v>
      </c>
      <c r="E914" s="167" t="s">
        <v>2462</v>
      </c>
      <c r="F914" s="167" t="s">
        <v>11694</v>
      </c>
      <c r="G914" s="167" t="s">
        <v>73</v>
      </c>
      <c r="H914" s="167" t="s">
        <v>9</v>
      </c>
      <c r="I914" s="167" t="s">
        <v>13036</v>
      </c>
      <c r="J914" s="167" t="s">
        <v>11877</v>
      </c>
      <c r="K914" s="167">
        <v>24531286</v>
      </c>
      <c r="L914" s="167">
        <v>24531286</v>
      </c>
    </row>
    <row r="915" spans="1:12" x14ac:dyDescent="0.2">
      <c r="A915" s="167" t="s">
        <v>2432</v>
      </c>
      <c r="B915" s="167" t="s">
        <v>2431</v>
      </c>
      <c r="D915" s="167" t="s">
        <v>2463</v>
      </c>
      <c r="E915" s="167" t="s">
        <v>2464</v>
      </c>
      <c r="F915" s="167" t="s">
        <v>1906</v>
      </c>
      <c r="G915" s="167" t="s">
        <v>73</v>
      </c>
      <c r="H915" s="167" t="s">
        <v>9</v>
      </c>
      <c r="I915" s="167" t="s">
        <v>13036</v>
      </c>
      <c r="J915" s="167" t="s">
        <v>2250</v>
      </c>
      <c r="K915" s="167">
        <v>24531486</v>
      </c>
      <c r="L915" s="167">
        <v>24531486</v>
      </c>
    </row>
    <row r="916" spans="1:12" x14ac:dyDescent="0.2">
      <c r="A916" s="167" t="s">
        <v>8916</v>
      </c>
      <c r="B916" s="167" t="s">
        <v>43</v>
      </c>
      <c r="D916" s="167" t="s">
        <v>2465</v>
      </c>
      <c r="E916" s="167" t="s">
        <v>2466</v>
      </c>
      <c r="F916" s="167" t="s">
        <v>11695</v>
      </c>
      <c r="G916" s="167" t="s">
        <v>73</v>
      </c>
      <c r="H916" s="167" t="s">
        <v>9</v>
      </c>
      <c r="I916" s="167" t="s">
        <v>13036</v>
      </c>
      <c r="J916" s="167" t="s">
        <v>13226</v>
      </c>
      <c r="K916" s="167">
        <v>24520190</v>
      </c>
      <c r="L916" s="167">
        <v>24520190</v>
      </c>
    </row>
    <row r="917" spans="1:12" x14ac:dyDescent="0.2">
      <c r="A917" s="167" t="s">
        <v>2316</v>
      </c>
      <c r="B917" s="167" t="s">
        <v>1640</v>
      </c>
      <c r="D917" s="167" t="s">
        <v>2467</v>
      </c>
      <c r="E917" s="167" t="s">
        <v>8924</v>
      </c>
      <c r="F917" s="167" t="s">
        <v>11696</v>
      </c>
      <c r="G917" s="167" t="s">
        <v>73</v>
      </c>
      <c r="H917" s="167" t="s">
        <v>9</v>
      </c>
      <c r="I917" s="167" t="s">
        <v>13036</v>
      </c>
      <c r="J917" s="167" t="s">
        <v>13227</v>
      </c>
      <c r="K917" s="167">
        <v>24533686</v>
      </c>
      <c r="L917" s="167">
        <v>24533686</v>
      </c>
    </row>
    <row r="918" spans="1:12" x14ac:dyDescent="0.2">
      <c r="A918" s="167" t="s">
        <v>2464</v>
      </c>
      <c r="B918" s="167" t="s">
        <v>2463</v>
      </c>
      <c r="D918" s="167" t="s">
        <v>2468</v>
      </c>
      <c r="E918" s="167" t="s">
        <v>2469</v>
      </c>
      <c r="F918" s="167" t="s">
        <v>210</v>
      </c>
      <c r="G918" s="167" t="s">
        <v>73</v>
      </c>
      <c r="H918" s="167" t="s">
        <v>7</v>
      </c>
      <c r="I918" s="167" t="s">
        <v>13036</v>
      </c>
      <c r="J918" s="167" t="s">
        <v>8057</v>
      </c>
      <c r="K918" s="167">
        <v>24506017</v>
      </c>
      <c r="L918" s="167">
        <v>24506017</v>
      </c>
    </row>
    <row r="919" spans="1:12" x14ac:dyDescent="0.2">
      <c r="A919" s="167" t="s">
        <v>8917</v>
      </c>
      <c r="B919" s="167" t="s">
        <v>2288</v>
      </c>
      <c r="D919" s="167" t="s">
        <v>2471</v>
      </c>
      <c r="E919" s="167" t="s">
        <v>2472</v>
      </c>
      <c r="F919" s="167" t="s">
        <v>2473</v>
      </c>
      <c r="G919" s="167" t="s">
        <v>73</v>
      </c>
      <c r="H919" s="167" t="s">
        <v>10</v>
      </c>
      <c r="I919" s="167" t="s">
        <v>13036</v>
      </c>
      <c r="J919" s="167" t="s">
        <v>12352</v>
      </c>
      <c r="K919" s="167">
        <v>24632955</v>
      </c>
      <c r="L919" s="167">
        <v>24634612</v>
      </c>
    </row>
    <row r="920" spans="1:12" x14ac:dyDescent="0.2">
      <c r="A920" s="167" t="s">
        <v>2479</v>
      </c>
      <c r="B920" s="167" t="s">
        <v>2478</v>
      </c>
      <c r="D920" s="167" t="s">
        <v>6625</v>
      </c>
      <c r="E920" s="167" t="s">
        <v>2476</v>
      </c>
      <c r="F920" s="167" t="s">
        <v>2477</v>
      </c>
      <c r="G920" s="167" t="s">
        <v>73</v>
      </c>
      <c r="H920" s="167" t="s">
        <v>10</v>
      </c>
      <c r="I920" s="167" t="s">
        <v>13036</v>
      </c>
      <c r="J920" s="167" t="s">
        <v>11452</v>
      </c>
      <c r="K920" s="167">
        <v>24634686</v>
      </c>
      <c r="L920" s="167">
        <v>24632745</v>
      </c>
    </row>
    <row r="921" spans="1:12" x14ac:dyDescent="0.2">
      <c r="A921" s="167" t="s">
        <v>2269</v>
      </c>
      <c r="B921" s="167" t="s">
        <v>2268</v>
      </c>
      <c r="D921" s="167" t="s">
        <v>2478</v>
      </c>
      <c r="E921" s="167" t="s">
        <v>2479</v>
      </c>
      <c r="F921" s="167" t="s">
        <v>11697</v>
      </c>
      <c r="G921" s="167" t="s">
        <v>73</v>
      </c>
      <c r="H921" s="167" t="s">
        <v>10</v>
      </c>
      <c r="I921" s="167" t="s">
        <v>13036</v>
      </c>
      <c r="J921" s="167" t="s">
        <v>12351</v>
      </c>
      <c r="K921" s="167">
        <v>24633200</v>
      </c>
      <c r="L921" s="167">
        <v>24633200</v>
      </c>
    </row>
    <row r="922" spans="1:12" x14ac:dyDescent="0.2">
      <c r="A922" s="167" t="s">
        <v>2224</v>
      </c>
      <c r="B922" s="167" t="s">
        <v>6617</v>
      </c>
      <c r="D922" s="167" t="s">
        <v>2482</v>
      </c>
      <c r="E922" s="167" t="s">
        <v>2483</v>
      </c>
      <c r="F922" s="167" t="s">
        <v>2484</v>
      </c>
      <c r="G922" s="167" t="s">
        <v>73</v>
      </c>
      <c r="H922" s="167" t="s">
        <v>12</v>
      </c>
      <c r="I922" s="167" t="s">
        <v>13036</v>
      </c>
      <c r="J922" s="167" t="s">
        <v>11878</v>
      </c>
      <c r="K922" s="167">
        <v>24631569</v>
      </c>
      <c r="L922" s="167">
        <v>24631569</v>
      </c>
    </row>
    <row r="923" spans="1:12" x14ac:dyDescent="0.2">
      <c r="A923" s="167" t="s">
        <v>8918</v>
      </c>
      <c r="B923" s="167" t="s">
        <v>556</v>
      </c>
      <c r="D923" s="167" t="s">
        <v>2486</v>
      </c>
      <c r="E923" s="167" t="s">
        <v>2487</v>
      </c>
      <c r="F923" s="167" t="s">
        <v>2488</v>
      </c>
      <c r="G923" s="167" t="s">
        <v>73</v>
      </c>
      <c r="H923" s="167" t="s">
        <v>10</v>
      </c>
      <c r="I923" s="167" t="s">
        <v>13036</v>
      </c>
      <c r="J923" s="167" t="s">
        <v>10482</v>
      </c>
      <c r="K923" s="167">
        <v>24632455</v>
      </c>
      <c r="L923" s="167">
        <v>24632455</v>
      </c>
    </row>
    <row r="924" spans="1:12" x14ac:dyDescent="0.2">
      <c r="A924" s="167" t="s">
        <v>2483</v>
      </c>
      <c r="B924" s="167" t="s">
        <v>2482</v>
      </c>
      <c r="D924" s="167" t="s">
        <v>2490</v>
      </c>
      <c r="E924" s="167" t="s">
        <v>2491</v>
      </c>
      <c r="F924" s="167" t="s">
        <v>2492</v>
      </c>
      <c r="G924" s="167" t="s">
        <v>73</v>
      </c>
      <c r="H924" s="167" t="s">
        <v>10</v>
      </c>
      <c r="I924" s="167" t="s">
        <v>13036</v>
      </c>
      <c r="J924" s="167" t="s">
        <v>11880</v>
      </c>
      <c r="K924" s="167">
        <v>24631645</v>
      </c>
      <c r="L924" s="167">
        <v>24631645</v>
      </c>
    </row>
    <row r="925" spans="1:12" x14ac:dyDescent="0.2">
      <c r="A925" s="167" t="s">
        <v>565</v>
      </c>
      <c r="B925" s="167" t="s">
        <v>547</v>
      </c>
      <c r="D925" s="167" t="s">
        <v>2495</v>
      </c>
      <c r="E925" s="167" t="s">
        <v>2496</v>
      </c>
      <c r="F925" s="167" t="s">
        <v>11698</v>
      </c>
      <c r="G925" s="167" t="s">
        <v>73</v>
      </c>
      <c r="H925" s="167" t="s">
        <v>12</v>
      </c>
      <c r="I925" s="167" t="s">
        <v>13036</v>
      </c>
      <c r="J925" s="167" t="s">
        <v>13228</v>
      </c>
      <c r="K925" s="167">
        <v>24631696</v>
      </c>
      <c r="L925" s="167">
        <v>24634291</v>
      </c>
    </row>
    <row r="926" spans="1:12" x14ac:dyDescent="0.2">
      <c r="A926" s="167" t="s">
        <v>2466</v>
      </c>
      <c r="B926" s="167" t="s">
        <v>2465</v>
      </c>
      <c r="D926" s="167" t="s">
        <v>411</v>
      </c>
      <c r="E926" s="167" t="s">
        <v>2499</v>
      </c>
      <c r="F926" s="167" t="s">
        <v>2500</v>
      </c>
      <c r="G926" s="167" t="s">
        <v>73</v>
      </c>
      <c r="H926" s="167" t="s">
        <v>10</v>
      </c>
      <c r="I926" s="167" t="s">
        <v>13036</v>
      </c>
      <c r="J926" s="167" t="s">
        <v>11879</v>
      </c>
      <c r="K926" s="167">
        <v>24633903</v>
      </c>
      <c r="L926" s="167">
        <v>24633339</v>
      </c>
    </row>
    <row r="927" spans="1:12" x14ac:dyDescent="0.2">
      <c r="A927" s="167" t="s">
        <v>8919</v>
      </c>
      <c r="B927" s="167" t="s">
        <v>2242</v>
      </c>
      <c r="D927" s="167" t="s">
        <v>382</v>
      </c>
      <c r="E927" s="167" t="s">
        <v>2502</v>
      </c>
      <c r="F927" s="167" t="s">
        <v>2503</v>
      </c>
      <c r="G927" s="167" t="s">
        <v>73</v>
      </c>
      <c r="H927" s="167" t="s">
        <v>10</v>
      </c>
      <c r="I927" s="167" t="s">
        <v>13036</v>
      </c>
      <c r="J927" s="167" t="s">
        <v>7617</v>
      </c>
      <c r="K927" s="167">
        <v>24633145</v>
      </c>
      <c r="L927" s="167">
        <v>24633145</v>
      </c>
    </row>
    <row r="928" spans="1:12" x14ac:dyDescent="0.2">
      <c r="A928" s="167" t="s">
        <v>2447</v>
      </c>
      <c r="B928" s="167" t="s">
        <v>2446</v>
      </c>
      <c r="D928" s="167" t="s">
        <v>7057</v>
      </c>
      <c r="E928" s="167" t="s">
        <v>2504</v>
      </c>
      <c r="F928" s="167" t="s">
        <v>455</v>
      </c>
      <c r="G928" s="167" t="s">
        <v>73</v>
      </c>
      <c r="H928" s="167" t="s">
        <v>10</v>
      </c>
      <c r="I928" s="167" t="s">
        <v>13036</v>
      </c>
      <c r="J928" s="167" t="s">
        <v>11454</v>
      </c>
      <c r="K928" s="167">
        <v>24632309</v>
      </c>
      <c r="L928" s="167">
        <v>24632309</v>
      </c>
    </row>
    <row r="929" spans="1:12" x14ac:dyDescent="0.2">
      <c r="A929" s="167" t="s">
        <v>2508</v>
      </c>
      <c r="B929" s="167" t="s">
        <v>2507</v>
      </c>
      <c r="D929" s="167" t="s">
        <v>2506</v>
      </c>
      <c r="E929" s="167" t="s">
        <v>7945</v>
      </c>
      <c r="F929" s="167" t="s">
        <v>8058</v>
      </c>
      <c r="G929" s="167" t="s">
        <v>73</v>
      </c>
      <c r="H929" s="167" t="s">
        <v>10</v>
      </c>
      <c r="I929" s="167" t="s">
        <v>13036</v>
      </c>
      <c r="J929" s="167" t="s">
        <v>13229</v>
      </c>
      <c r="K929" s="167">
        <v>87027013</v>
      </c>
      <c r="L929" s="167">
        <v>0</v>
      </c>
    </row>
    <row r="930" spans="1:12" x14ac:dyDescent="0.2">
      <c r="A930" s="167" t="s">
        <v>2388</v>
      </c>
      <c r="B930" s="167" t="s">
        <v>72</v>
      </c>
      <c r="D930" s="167" t="s">
        <v>2507</v>
      </c>
      <c r="E930" s="167" t="s">
        <v>2508</v>
      </c>
      <c r="F930" s="167" t="s">
        <v>11699</v>
      </c>
      <c r="G930" s="167" t="s">
        <v>73</v>
      </c>
      <c r="H930" s="167" t="s">
        <v>10</v>
      </c>
      <c r="I930" s="167" t="s">
        <v>13036</v>
      </c>
      <c r="J930" s="167" t="s">
        <v>13230</v>
      </c>
      <c r="K930" s="167">
        <v>24632358</v>
      </c>
      <c r="L930" s="167">
        <v>24632358</v>
      </c>
    </row>
    <row r="931" spans="1:12" x14ac:dyDescent="0.2">
      <c r="A931" s="167" t="s">
        <v>2396</v>
      </c>
      <c r="B931" s="167" t="s">
        <v>586</v>
      </c>
      <c r="D931" s="167" t="s">
        <v>7840</v>
      </c>
      <c r="E931" s="167" t="s">
        <v>8920</v>
      </c>
      <c r="F931" s="167" t="s">
        <v>11700</v>
      </c>
      <c r="G931" s="167" t="s">
        <v>73</v>
      </c>
      <c r="H931" s="167" t="s">
        <v>10</v>
      </c>
      <c r="I931" s="167" t="s">
        <v>13036</v>
      </c>
      <c r="J931" s="167" t="s">
        <v>13231</v>
      </c>
      <c r="K931" s="167">
        <v>24634601</v>
      </c>
      <c r="L931" s="167">
        <v>0</v>
      </c>
    </row>
    <row r="932" spans="1:12" x14ac:dyDescent="0.2">
      <c r="A932" s="167" t="s">
        <v>2450</v>
      </c>
      <c r="B932" s="167" t="s">
        <v>7586</v>
      </c>
      <c r="D932" s="167" t="s">
        <v>768</v>
      </c>
      <c r="E932" s="167" t="s">
        <v>8925</v>
      </c>
      <c r="F932" s="167" t="s">
        <v>10484</v>
      </c>
      <c r="G932" s="167" t="s">
        <v>73</v>
      </c>
      <c r="H932" s="167" t="s">
        <v>10</v>
      </c>
      <c r="I932" s="167" t="s">
        <v>13036</v>
      </c>
      <c r="J932" s="167" t="s">
        <v>13232</v>
      </c>
      <c r="K932" s="167">
        <v>24634385</v>
      </c>
      <c r="L932" s="167">
        <v>24634287</v>
      </c>
    </row>
    <row r="933" spans="1:12" x14ac:dyDescent="0.2">
      <c r="A933" s="167" t="s">
        <v>8354</v>
      </c>
      <c r="B933" s="167" t="s">
        <v>2271</v>
      </c>
      <c r="D933" s="167" t="s">
        <v>773</v>
      </c>
      <c r="E933" s="167" t="s">
        <v>2511</v>
      </c>
      <c r="F933" s="167" t="s">
        <v>82</v>
      </c>
      <c r="G933" s="167" t="s">
        <v>73</v>
      </c>
      <c r="H933" s="167" t="s">
        <v>10</v>
      </c>
      <c r="I933" s="167" t="s">
        <v>13036</v>
      </c>
      <c r="J933" s="167" t="s">
        <v>2512</v>
      </c>
      <c r="K933" s="167">
        <v>24631745</v>
      </c>
      <c r="L933" s="167">
        <v>24631745</v>
      </c>
    </row>
    <row r="934" spans="1:12" x14ac:dyDescent="0.2">
      <c r="A934" s="167" t="s">
        <v>2487</v>
      </c>
      <c r="B934" s="167" t="s">
        <v>2486</v>
      </c>
      <c r="D934" s="167" t="s">
        <v>803</v>
      </c>
      <c r="E934" s="167" t="s">
        <v>2515</v>
      </c>
      <c r="F934" s="167" t="s">
        <v>1455</v>
      </c>
      <c r="G934" s="167" t="s">
        <v>188</v>
      </c>
      <c r="H934" s="167" t="s">
        <v>6</v>
      </c>
      <c r="I934" s="167" t="s">
        <v>13036</v>
      </c>
      <c r="J934" s="167" t="s">
        <v>2544</v>
      </c>
      <c r="K934" s="167">
        <v>24743933</v>
      </c>
      <c r="L934" s="167">
        <v>24743933</v>
      </c>
    </row>
    <row r="935" spans="1:12" x14ac:dyDescent="0.2">
      <c r="A935" s="167" t="s">
        <v>2336</v>
      </c>
      <c r="B935" s="167" t="s">
        <v>1818</v>
      </c>
      <c r="D935" s="167" t="s">
        <v>1011</v>
      </c>
      <c r="E935" s="167" t="s">
        <v>2518</v>
      </c>
      <c r="F935" s="167" t="s">
        <v>1526</v>
      </c>
      <c r="G935" s="167" t="s">
        <v>188</v>
      </c>
      <c r="H935" s="167" t="s">
        <v>3</v>
      </c>
      <c r="I935" s="167" t="s">
        <v>13036</v>
      </c>
      <c r="J935" s="167" t="s">
        <v>11458</v>
      </c>
      <c r="K935" s="167">
        <v>24722172</v>
      </c>
      <c r="L935" s="167">
        <v>24722172</v>
      </c>
    </row>
    <row r="936" spans="1:12" x14ac:dyDescent="0.2">
      <c r="A936" s="167" t="s">
        <v>2391</v>
      </c>
      <c r="B936" s="167" t="s">
        <v>2390</v>
      </c>
      <c r="D936" s="167" t="s">
        <v>799</v>
      </c>
      <c r="E936" s="167" t="s">
        <v>2520</v>
      </c>
      <c r="F936" s="167" t="s">
        <v>2521</v>
      </c>
      <c r="G936" s="167" t="s">
        <v>11639</v>
      </c>
      <c r="H936" s="167" t="s">
        <v>3</v>
      </c>
      <c r="I936" s="167" t="s">
        <v>13036</v>
      </c>
      <c r="J936" s="167" t="s">
        <v>6794</v>
      </c>
      <c r="K936" s="167">
        <v>24760356</v>
      </c>
      <c r="L936" s="167">
        <v>24760356</v>
      </c>
    </row>
    <row r="937" spans="1:12" x14ac:dyDescent="0.2">
      <c r="A937" s="167" t="s">
        <v>2299</v>
      </c>
      <c r="B937" s="167" t="s">
        <v>2298</v>
      </c>
      <c r="D937" s="167" t="s">
        <v>1048</v>
      </c>
      <c r="E937" s="167" t="s">
        <v>8981</v>
      </c>
      <c r="F937" s="167" t="s">
        <v>121</v>
      </c>
      <c r="G937" s="167" t="s">
        <v>11639</v>
      </c>
      <c r="H937" s="167" t="s">
        <v>3</v>
      </c>
      <c r="I937" s="167" t="s">
        <v>13036</v>
      </c>
      <c r="J937" s="167" t="s">
        <v>13233</v>
      </c>
      <c r="K937" s="167">
        <v>24760165</v>
      </c>
      <c r="L937" s="167">
        <v>24760165</v>
      </c>
    </row>
    <row r="938" spans="1:12" x14ac:dyDescent="0.2">
      <c r="A938" s="167" t="s">
        <v>2319</v>
      </c>
      <c r="B938" s="167" t="s">
        <v>1669</v>
      </c>
      <c r="D938" s="167" t="s">
        <v>2241</v>
      </c>
      <c r="E938" s="167" t="s">
        <v>2523</v>
      </c>
      <c r="F938" s="167" t="s">
        <v>205</v>
      </c>
      <c r="G938" s="167" t="s">
        <v>188</v>
      </c>
      <c r="H938" s="167" t="s">
        <v>3</v>
      </c>
      <c r="I938" s="167" t="s">
        <v>13036</v>
      </c>
      <c r="J938" s="167" t="s">
        <v>12367</v>
      </c>
      <c r="K938" s="167">
        <v>24722686</v>
      </c>
      <c r="L938" s="167">
        <v>24722686</v>
      </c>
    </row>
    <row r="939" spans="1:12" x14ac:dyDescent="0.2">
      <c r="A939" s="167" t="s">
        <v>2350</v>
      </c>
      <c r="B939" s="167" t="s">
        <v>290</v>
      </c>
      <c r="D939" s="167" t="s">
        <v>6970</v>
      </c>
      <c r="E939" s="167" t="s">
        <v>2524</v>
      </c>
      <c r="F939" s="167" t="s">
        <v>2525</v>
      </c>
      <c r="G939" s="167" t="s">
        <v>188</v>
      </c>
      <c r="H939" s="167" t="s">
        <v>3</v>
      </c>
      <c r="I939" s="167" t="s">
        <v>13036</v>
      </c>
      <c r="J939" s="167" t="s">
        <v>12711</v>
      </c>
      <c r="K939" s="167">
        <v>24722662</v>
      </c>
      <c r="L939" s="167">
        <v>24722662</v>
      </c>
    </row>
    <row r="940" spans="1:12" x14ac:dyDescent="0.2">
      <c r="A940" s="167" t="s">
        <v>2341</v>
      </c>
      <c r="B940" s="167" t="s">
        <v>7298</v>
      </c>
      <c r="D940" s="167" t="s">
        <v>2423</v>
      </c>
      <c r="E940" s="167" t="s">
        <v>2527</v>
      </c>
      <c r="F940" s="167" t="s">
        <v>2528</v>
      </c>
      <c r="G940" s="167" t="s">
        <v>188</v>
      </c>
      <c r="H940" s="167" t="s">
        <v>3</v>
      </c>
      <c r="I940" s="167" t="s">
        <v>13036</v>
      </c>
      <c r="J940" s="167" t="s">
        <v>11499</v>
      </c>
      <c r="K940" s="167">
        <v>24655244</v>
      </c>
      <c r="L940" s="167">
        <v>24655244</v>
      </c>
    </row>
    <row r="941" spans="1:12" x14ac:dyDescent="0.2">
      <c r="A941" s="167" t="s">
        <v>2273</v>
      </c>
      <c r="B941" s="167" t="s">
        <v>2272</v>
      </c>
      <c r="D941" s="167" t="s">
        <v>2452</v>
      </c>
      <c r="E941" s="167" t="s">
        <v>2530</v>
      </c>
      <c r="F941" s="167" t="s">
        <v>2531</v>
      </c>
      <c r="G941" s="167" t="s">
        <v>188</v>
      </c>
      <c r="H941" s="167" t="s">
        <v>3</v>
      </c>
      <c r="I941" s="167" t="s">
        <v>13036</v>
      </c>
      <c r="J941" s="167" t="s">
        <v>12716</v>
      </c>
      <c r="K941" s="167">
        <v>24722954</v>
      </c>
      <c r="L941" s="167">
        <v>24722954</v>
      </c>
    </row>
    <row r="942" spans="1:12" x14ac:dyDescent="0.2">
      <c r="A942" s="167" t="s">
        <v>8920</v>
      </c>
      <c r="B942" s="167" t="s">
        <v>7840</v>
      </c>
      <c r="D942" s="167" t="s">
        <v>1330</v>
      </c>
      <c r="E942" s="167" t="s">
        <v>2534</v>
      </c>
      <c r="F942" s="167" t="s">
        <v>2535</v>
      </c>
      <c r="G942" s="167" t="s">
        <v>11639</v>
      </c>
      <c r="H942" s="167" t="s">
        <v>3</v>
      </c>
      <c r="I942" s="167" t="s">
        <v>13036</v>
      </c>
      <c r="J942" s="167" t="s">
        <v>6667</v>
      </c>
      <c r="K942" s="167">
        <v>24760083</v>
      </c>
      <c r="L942" s="167">
        <v>24760398</v>
      </c>
    </row>
    <row r="943" spans="1:12" x14ac:dyDescent="0.2">
      <c r="A943" s="167" t="s">
        <v>2491</v>
      </c>
      <c r="B943" s="167" t="s">
        <v>2490</v>
      </c>
      <c r="D943" s="167" t="s">
        <v>8327</v>
      </c>
      <c r="E943" s="167" t="s">
        <v>8303</v>
      </c>
      <c r="F943" s="167" t="s">
        <v>2536</v>
      </c>
      <c r="G943" s="167" t="s">
        <v>11639</v>
      </c>
      <c r="H943" s="167" t="s">
        <v>3</v>
      </c>
      <c r="I943" s="167" t="s">
        <v>13036</v>
      </c>
      <c r="J943" s="167" t="s">
        <v>13234</v>
      </c>
      <c r="K943" s="167">
        <v>24760550</v>
      </c>
      <c r="L943" s="167">
        <v>24760550</v>
      </c>
    </row>
    <row r="944" spans="1:12" x14ac:dyDescent="0.2">
      <c r="A944" s="167" t="s">
        <v>2438</v>
      </c>
      <c r="B944" s="167" t="s">
        <v>2437</v>
      </c>
      <c r="D944" s="167" t="s">
        <v>2537</v>
      </c>
      <c r="E944" s="167" t="s">
        <v>2538</v>
      </c>
      <c r="F944" s="167" t="s">
        <v>1151</v>
      </c>
      <c r="G944" s="167" t="s">
        <v>188</v>
      </c>
      <c r="H944" s="167" t="s">
        <v>3</v>
      </c>
      <c r="I944" s="167" t="s">
        <v>13036</v>
      </c>
      <c r="J944" s="167" t="s">
        <v>8066</v>
      </c>
      <c r="K944" s="167">
        <v>24721314</v>
      </c>
      <c r="L944" s="167">
        <v>24721314</v>
      </c>
    </row>
    <row r="945" spans="1:12" x14ac:dyDescent="0.2">
      <c r="A945" s="167" t="s">
        <v>8921</v>
      </c>
      <c r="B945" s="167" t="s">
        <v>2237</v>
      </c>
      <c r="D945" s="167" t="s">
        <v>207</v>
      </c>
      <c r="E945" s="167" t="s">
        <v>2540</v>
      </c>
      <c r="F945" s="167" t="s">
        <v>2541</v>
      </c>
      <c r="G945" s="167" t="s">
        <v>188</v>
      </c>
      <c r="H945" s="167" t="s">
        <v>3</v>
      </c>
      <c r="I945" s="167" t="s">
        <v>13036</v>
      </c>
      <c r="J945" s="167" t="s">
        <v>12715</v>
      </c>
      <c r="K945" s="167">
        <v>24722058</v>
      </c>
      <c r="L945" s="167">
        <v>24272058</v>
      </c>
    </row>
    <row r="946" spans="1:12" x14ac:dyDescent="0.2">
      <c r="A946" s="167" t="s">
        <v>8922</v>
      </c>
      <c r="B946" s="167" t="s">
        <v>9891</v>
      </c>
      <c r="D946" s="167" t="s">
        <v>2443</v>
      </c>
      <c r="E946" s="167" t="s">
        <v>8998</v>
      </c>
      <c r="F946" s="167" t="s">
        <v>10552</v>
      </c>
      <c r="G946" s="167" t="s">
        <v>188</v>
      </c>
      <c r="H946" s="167" t="s">
        <v>3</v>
      </c>
      <c r="I946" s="167" t="s">
        <v>13036</v>
      </c>
      <c r="J946" s="167" t="s">
        <v>11881</v>
      </c>
      <c r="K946" s="167">
        <v>27610928</v>
      </c>
      <c r="L946" s="167">
        <v>27610928</v>
      </c>
    </row>
    <row r="947" spans="1:12" x14ac:dyDescent="0.2">
      <c r="A947" s="167" t="s">
        <v>8923</v>
      </c>
      <c r="B947" s="167" t="s">
        <v>2275</v>
      </c>
      <c r="D947" s="167" t="s">
        <v>2460</v>
      </c>
      <c r="E947" s="167" t="s">
        <v>2543</v>
      </c>
      <c r="F947" s="167" t="s">
        <v>1847</v>
      </c>
      <c r="G947" s="167" t="s">
        <v>188</v>
      </c>
      <c r="H947" s="167" t="s">
        <v>3</v>
      </c>
      <c r="I947" s="167" t="s">
        <v>13036</v>
      </c>
      <c r="J947" s="167" t="s">
        <v>12713</v>
      </c>
      <c r="K947" s="167">
        <v>24655100</v>
      </c>
      <c r="L947" s="167">
        <v>24655100</v>
      </c>
    </row>
    <row r="948" spans="1:12" x14ac:dyDescent="0.2">
      <c r="A948" s="167" t="s">
        <v>2415</v>
      </c>
      <c r="B948" s="167" t="s">
        <v>7123</v>
      </c>
      <c r="D948" s="167" t="s">
        <v>2456</v>
      </c>
      <c r="E948" s="167" t="s">
        <v>2546</v>
      </c>
      <c r="F948" s="167" t="s">
        <v>1345</v>
      </c>
      <c r="G948" s="167" t="s">
        <v>11639</v>
      </c>
      <c r="H948" s="167" t="s">
        <v>3</v>
      </c>
      <c r="I948" s="167" t="s">
        <v>13036</v>
      </c>
      <c r="J948" s="167" t="s">
        <v>8059</v>
      </c>
      <c r="K948" s="167">
        <v>27611622</v>
      </c>
      <c r="L948" s="167">
        <v>0</v>
      </c>
    </row>
    <row r="949" spans="1:12" x14ac:dyDescent="0.2">
      <c r="A949" s="167" t="s">
        <v>2227</v>
      </c>
      <c r="B949" s="167" t="s">
        <v>1848</v>
      </c>
      <c r="D949" s="167" t="s">
        <v>2436</v>
      </c>
      <c r="E949" s="167" t="s">
        <v>2547</v>
      </c>
      <c r="F949" s="167" t="s">
        <v>2548</v>
      </c>
      <c r="G949" s="167" t="s">
        <v>188</v>
      </c>
      <c r="H949" s="167" t="s">
        <v>3</v>
      </c>
      <c r="I949" s="167" t="s">
        <v>13036</v>
      </c>
      <c r="J949" s="167" t="s">
        <v>2549</v>
      </c>
      <c r="K949" s="167">
        <v>24760772</v>
      </c>
      <c r="L949" s="167">
        <v>24760772</v>
      </c>
    </row>
    <row r="950" spans="1:12" x14ac:dyDescent="0.2">
      <c r="A950" s="167" t="s">
        <v>7488</v>
      </c>
      <c r="B950" s="167" t="s">
        <v>7489</v>
      </c>
      <c r="D950" s="167" t="s">
        <v>2551</v>
      </c>
      <c r="E950" s="167" t="s">
        <v>2552</v>
      </c>
      <c r="F950" s="167" t="s">
        <v>2553</v>
      </c>
      <c r="G950" s="167" t="s">
        <v>188</v>
      </c>
      <c r="H950" s="167" t="s">
        <v>3</v>
      </c>
      <c r="I950" s="167" t="s">
        <v>13036</v>
      </c>
      <c r="J950" s="167" t="s">
        <v>8060</v>
      </c>
      <c r="K950" s="167">
        <v>24650146</v>
      </c>
      <c r="L950" s="167">
        <v>24650146</v>
      </c>
    </row>
    <row r="951" spans="1:12" x14ac:dyDescent="0.2">
      <c r="A951" s="167" t="s">
        <v>2496</v>
      </c>
      <c r="B951" s="167" t="s">
        <v>2495</v>
      </c>
      <c r="D951" s="167" t="s">
        <v>2389</v>
      </c>
      <c r="E951" s="167" t="s">
        <v>8997</v>
      </c>
      <c r="F951" s="167" t="s">
        <v>10550</v>
      </c>
      <c r="G951" s="167" t="s">
        <v>188</v>
      </c>
      <c r="H951" s="167" t="s">
        <v>3</v>
      </c>
      <c r="I951" s="167" t="s">
        <v>13036</v>
      </c>
      <c r="J951" s="167" t="s">
        <v>10551</v>
      </c>
      <c r="K951" s="167">
        <v>24760516</v>
      </c>
      <c r="L951" s="167">
        <v>24760516</v>
      </c>
    </row>
    <row r="952" spans="1:12" x14ac:dyDescent="0.2">
      <c r="A952" s="167" t="s">
        <v>2279</v>
      </c>
      <c r="B952" s="167" t="s">
        <v>6618</v>
      </c>
      <c r="D952" s="167" t="s">
        <v>2555</v>
      </c>
      <c r="E952" s="167" t="s">
        <v>2556</v>
      </c>
      <c r="F952" s="167" t="s">
        <v>307</v>
      </c>
      <c r="G952" s="167" t="s">
        <v>188</v>
      </c>
      <c r="H952" s="167" t="s">
        <v>3</v>
      </c>
      <c r="I952" s="167" t="s">
        <v>13036</v>
      </c>
      <c r="J952" s="167" t="s">
        <v>2557</v>
      </c>
      <c r="K952" s="167">
        <v>24655553</v>
      </c>
      <c r="L952" s="167">
        <v>24655553</v>
      </c>
    </row>
    <row r="953" spans="1:12" x14ac:dyDescent="0.2">
      <c r="A953" s="167" t="s">
        <v>2448</v>
      </c>
      <c r="B953" s="167" t="s">
        <v>701</v>
      </c>
      <c r="D953" s="167" t="s">
        <v>2559</v>
      </c>
      <c r="E953" s="167" t="s">
        <v>2560</v>
      </c>
      <c r="F953" s="167" t="s">
        <v>2561</v>
      </c>
      <c r="G953" s="167" t="s">
        <v>188</v>
      </c>
      <c r="H953" s="167" t="s">
        <v>4</v>
      </c>
      <c r="I953" s="167" t="s">
        <v>13036</v>
      </c>
      <c r="J953" s="167" t="s">
        <v>8061</v>
      </c>
      <c r="K953" s="167">
        <v>24755800</v>
      </c>
      <c r="L953" s="167">
        <v>0</v>
      </c>
    </row>
    <row r="954" spans="1:12" x14ac:dyDescent="0.2">
      <c r="A954" s="167" t="s">
        <v>2416</v>
      </c>
      <c r="B954" s="167" t="s">
        <v>2056</v>
      </c>
      <c r="D954" s="167" t="s">
        <v>2563</v>
      </c>
      <c r="E954" s="167" t="s">
        <v>2564</v>
      </c>
      <c r="F954" s="167" t="s">
        <v>2565</v>
      </c>
      <c r="G954" s="167" t="s">
        <v>188</v>
      </c>
      <c r="H954" s="167" t="s">
        <v>4</v>
      </c>
      <c r="I954" s="167" t="s">
        <v>13036</v>
      </c>
      <c r="J954" s="167" t="s">
        <v>6751</v>
      </c>
      <c r="K954" s="167">
        <v>24758200</v>
      </c>
      <c r="L954" s="167">
        <v>24758200</v>
      </c>
    </row>
    <row r="955" spans="1:12" x14ac:dyDescent="0.2">
      <c r="A955" s="167" t="s">
        <v>2394</v>
      </c>
      <c r="B955" s="167" t="s">
        <v>250</v>
      </c>
      <c r="D955" s="167" t="s">
        <v>2566</v>
      </c>
      <c r="E955" s="167" t="s">
        <v>2567</v>
      </c>
      <c r="F955" s="167" t="s">
        <v>1215</v>
      </c>
      <c r="G955" s="167" t="s">
        <v>188</v>
      </c>
      <c r="H955" s="167" t="s">
        <v>4</v>
      </c>
      <c r="I955" s="167" t="s">
        <v>13036</v>
      </c>
      <c r="J955" s="167" t="s">
        <v>2568</v>
      </c>
      <c r="K955" s="167">
        <v>24757485</v>
      </c>
      <c r="L955" s="167">
        <v>24757485</v>
      </c>
    </row>
    <row r="956" spans="1:12" x14ac:dyDescent="0.2">
      <c r="A956" s="167" t="s">
        <v>2232</v>
      </c>
      <c r="B956" s="167" t="s">
        <v>2231</v>
      </c>
      <c r="D956" s="167" t="s">
        <v>2570</v>
      </c>
      <c r="E956" s="167" t="s">
        <v>2571</v>
      </c>
      <c r="F956" s="167" t="s">
        <v>8062</v>
      </c>
      <c r="G956" s="167" t="s">
        <v>73</v>
      </c>
      <c r="H956" s="167" t="s">
        <v>13</v>
      </c>
      <c r="I956" s="167" t="s">
        <v>13036</v>
      </c>
      <c r="J956" s="167" t="s">
        <v>11882</v>
      </c>
      <c r="K956" s="167">
        <v>24680698</v>
      </c>
      <c r="L956" s="167">
        <v>0</v>
      </c>
    </row>
    <row r="957" spans="1:12" x14ac:dyDescent="0.2">
      <c r="A957" s="167" t="s">
        <v>8924</v>
      </c>
      <c r="B957" s="167" t="s">
        <v>2467</v>
      </c>
      <c r="D957" s="167" t="s">
        <v>2572</v>
      </c>
      <c r="E957" s="167" t="s">
        <v>2573</v>
      </c>
      <c r="F957" s="167" t="s">
        <v>2574</v>
      </c>
      <c r="G957" s="167" t="s">
        <v>188</v>
      </c>
      <c r="H957" s="167" t="s">
        <v>10</v>
      </c>
      <c r="I957" s="167" t="s">
        <v>13036</v>
      </c>
      <c r="J957" s="167" t="s">
        <v>13235</v>
      </c>
      <c r="K957" s="167">
        <v>24621552</v>
      </c>
      <c r="L957" s="167">
        <v>24621552</v>
      </c>
    </row>
    <row r="958" spans="1:12" x14ac:dyDescent="0.2">
      <c r="A958" s="167" t="s">
        <v>2300</v>
      </c>
      <c r="B958" s="167" t="s">
        <v>1094</v>
      </c>
      <c r="D958" s="167" t="s">
        <v>2576</v>
      </c>
      <c r="E958" s="167" t="s">
        <v>2577</v>
      </c>
      <c r="F958" s="167" t="s">
        <v>78</v>
      </c>
      <c r="G958" s="167" t="s">
        <v>188</v>
      </c>
      <c r="H958" s="167" t="s">
        <v>4</v>
      </c>
      <c r="I958" s="167" t="s">
        <v>13036</v>
      </c>
      <c r="J958" s="167" t="s">
        <v>7639</v>
      </c>
      <c r="K958" s="167">
        <v>24755323</v>
      </c>
      <c r="L958" s="167">
        <v>24755323</v>
      </c>
    </row>
    <row r="959" spans="1:12" x14ac:dyDescent="0.2">
      <c r="A959" s="167" t="s">
        <v>2277</v>
      </c>
      <c r="B959" s="167" t="s">
        <v>2177</v>
      </c>
      <c r="D959" s="167" t="s">
        <v>2580</v>
      </c>
      <c r="E959" s="167" t="s">
        <v>2581</v>
      </c>
      <c r="F959" s="167" t="s">
        <v>29</v>
      </c>
      <c r="G959" s="167" t="s">
        <v>188</v>
      </c>
      <c r="H959" s="167" t="s">
        <v>4</v>
      </c>
      <c r="I959" s="167" t="s">
        <v>13036</v>
      </c>
      <c r="J959" s="167" t="s">
        <v>13236</v>
      </c>
      <c r="K959" s="167">
        <v>24688567</v>
      </c>
      <c r="L959" s="167">
        <v>24688567</v>
      </c>
    </row>
    <row r="960" spans="1:12" x14ac:dyDescent="0.2">
      <c r="A960" s="167" t="s">
        <v>2418</v>
      </c>
      <c r="B960" s="167" t="s">
        <v>1200</v>
      </c>
      <c r="D960" s="167" t="s">
        <v>2583</v>
      </c>
      <c r="E960" s="167" t="s">
        <v>2584</v>
      </c>
      <c r="F960" s="167" t="s">
        <v>2585</v>
      </c>
      <c r="G960" s="167" t="s">
        <v>188</v>
      </c>
      <c r="H960" s="167" t="s">
        <v>4</v>
      </c>
      <c r="I960" s="167" t="s">
        <v>13036</v>
      </c>
      <c r="J960" s="167" t="s">
        <v>2602</v>
      </c>
      <c r="K960" s="167">
        <v>24756727</v>
      </c>
      <c r="L960" s="167">
        <v>24756727</v>
      </c>
    </row>
    <row r="961" spans="1:12" x14ac:dyDescent="0.2">
      <c r="A961" s="167" t="s">
        <v>2249</v>
      </c>
      <c r="B961" s="167" t="s">
        <v>7490</v>
      </c>
      <c r="D961" s="167" t="s">
        <v>7587</v>
      </c>
      <c r="E961" s="167" t="s">
        <v>2588</v>
      </c>
      <c r="F961" s="167" t="s">
        <v>12354</v>
      </c>
      <c r="G961" s="167" t="s">
        <v>188</v>
      </c>
      <c r="H961" s="167" t="s">
        <v>4</v>
      </c>
      <c r="I961" s="167" t="s">
        <v>13036</v>
      </c>
      <c r="J961" s="167" t="s">
        <v>2590</v>
      </c>
      <c r="K961" s="167">
        <v>24688008</v>
      </c>
      <c r="L961" s="167">
        <v>24688008</v>
      </c>
    </row>
    <row r="962" spans="1:12" x14ac:dyDescent="0.2">
      <c r="A962" s="167" t="s">
        <v>2322</v>
      </c>
      <c r="B962" s="167" t="s">
        <v>1681</v>
      </c>
      <c r="D962" s="167" t="s">
        <v>2592</v>
      </c>
      <c r="E962" s="167" t="s">
        <v>2593</v>
      </c>
      <c r="F962" s="167" t="s">
        <v>1999</v>
      </c>
      <c r="G962" s="167" t="s">
        <v>188</v>
      </c>
      <c r="H962" s="167" t="s">
        <v>4</v>
      </c>
      <c r="I962" s="167" t="s">
        <v>13036</v>
      </c>
      <c r="J962" s="167" t="s">
        <v>11455</v>
      </c>
      <c r="K962" s="167">
        <v>24751184</v>
      </c>
      <c r="L962" s="167">
        <v>24751184</v>
      </c>
    </row>
    <row r="963" spans="1:12" x14ac:dyDescent="0.2">
      <c r="A963" s="167" t="s">
        <v>2240</v>
      </c>
      <c r="B963" s="167" t="s">
        <v>2239</v>
      </c>
      <c r="D963" s="167" t="s">
        <v>2595</v>
      </c>
      <c r="E963" s="167" t="s">
        <v>2596</v>
      </c>
      <c r="F963" s="167" t="s">
        <v>2597</v>
      </c>
      <c r="G963" s="167" t="s">
        <v>188</v>
      </c>
      <c r="H963" s="167" t="s">
        <v>4</v>
      </c>
      <c r="I963" s="167" t="s">
        <v>13036</v>
      </c>
      <c r="J963" s="167" t="s">
        <v>12371</v>
      </c>
      <c r="K963" s="167">
        <v>24755521</v>
      </c>
      <c r="L963" s="167">
        <v>24755521</v>
      </c>
    </row>
    <row r="964" spans="1:12" x14ac:dyDescent="0.2">
      <c r="A964" s="167" t="s">
        <v>8925</v>
      </c>
      <c r="B964" s="167" t="s">
        <v>768</v>
      </c>
      <c r="D964" s="167" t="s">
        <v>2600</v>
      </c>
      <c r="E964" s="167" t="s">
        <v>2601</v>
      </c>
      <c r="F964" s="167" t="s">
        <v>228</v>
      </c>
      <c r="G964" s="167" t="s">
        <v>188</v>
      </c>
      <c r="H964" s="167" t="s">
        <v>4</v>
      </c>
      <c r="I964" s="167" t="s">
        <v>13036</v>
      </c>
      <c r="J964" s="167" t="s">
        <v>11462</v>
      </c>
      <c r="K964" s="167">
        <v>24688613</v>
      </c>
      <c r="L964" s="167">
        <v>24688613</v>
      </c>
    </row>
    <row r="965" spans="1:12" x14ac:dyDescent="0.2">
      <c r="A965" s="167" t="s">
        <v>2302</v>
      </c>
      <c r="B965" s="167" t="s">
        <v>7000</v>
      </c>
      <c r="D965" s="167" t="s">
        <v>2604</v>
      </c>
      <c r="E965" s="167" t="s">
        <v>2605</v>
      </c>
      <c r="F965" s="167" t="s">
        <v>2122</v>
      </c>
      <c r="G965" s="167" t="s">
        <v>188</v>
      </c>
      <c r="H965" s="167" t="s">
        <v>4</v>
      </c>
      <c r="I965" s="167" t="s">
        <v>13036</v>
      </c>
      <c r="J965" s="167" t="s">
        <v>10542</v>
      </c>
      <c r="K965" s="167">
        <v>24747041</v>
      </c>
      <c r="L965" s="167">
        <v>0</v>
      </c>
    </row>
    <row r="966" spans="1:12" x14ac:dyDescent="0.2">
      <c r="A966" s="167" t="s">
        <v>2286</v>
      </c>
      <c r="B966" s="167" t="s">
        <v>2285</v>
      </c>
      <c r="D966" s="167" t="s">
        <v>2608</v>
      </c>
      <c r="E966" s="167" t="s">
        <v>2609</v>
      </c>
      <c r="F966" s="167" t="s">
        <v>2610</v>
      </c>
      <c r="G966" s="167" t="s">
        <v>188</v>
      </c>
      <c r="H966" s="167" t="s">
        <v>9</v>
      </c>
      <c r="I966" s="167" t="s">
        <v>13036</v>
      </c>
      <c r="J966" s="167" t="s">
        <v>12355</v>
      </c>
      <c r="K966" s="167">
        <v>24671020</v>
      </c>
      <c r="L966" s="167">
        <v>24671020</v>
      </c>
    </row>
    <row r="967" spans="1:12" x14ac:dyDescent="0.2">
      <c r="A967" s="167" t="s">
        <v>2502</v>
      </c>
      <c r="B967" s="167" t="s">
        <v>382</v>
      </c>
      <c r="D967" s="167" t="s">
        <v>2611</v>
      </c>
      <c r="E967" s="167" t="s">
        <v>2612</v>
      </c>
      <c r="F967" s="167" t="s">
        <v>590</v>
      </c>
      <c r="G967" s="167" t="s">
        <v>188</v>
      </c>
      <c r="H967" s="167" t="s">
        <v>4</v>
      </c>
      <c r="I967" s="167" t="s">
        <v>13036</v>
      </c>
      <c r="J967" s="167" t="s">
        <v>7636</v>
      </c>
      <c r="K967" s="167">
        <v>24689268</v>
      </c>
      <c r="L967" s="167">
        <v>24689268</v>
      </c>
    </row>
    <row r="968" spans="1:12" x14ac:dyDescent="0.2">
      <c r="A968" s="167" t="s">
        <v>2499</v>
      </c>
      <c r="B968" s="167" t="s">
        <v>411</v>
      </c>
      <c r="D968" s="167" t="s">
        <v>2614</v>
      </c>
      <c r="E968" s="167" t="s">
        <v>2615</v>
      </c>
      <c r="F968" s="167" t="s">
        <v>392</v>
      </c>
      <c r="G968" s="167" t="s">
        <v>188</v>
      </c>
      <c r="H968" s="167" t="s">
        <v>4</v>
      </c>
      <c r="I968" s="167" t="s">
        <v>13036</v>
      </c>
      <c r="J968" s="167" t="s">
        <v>12356</v>
      </c>
      <c r="K968" s="167">
        <v>24688912</v>
      </c>
      <c r="L968" s="167">
        <v>24688912</v>
      </c>
    </row>
    <row r="969" spans="1:12" x14ac:dyDescent="0.2">
      <c r="A969" s="167" t="s">
        <v>2399</v>
      </c>
      <c r="B969" s="167" t="s">
        <v>2398</v>
      </c>
      <c r="D969" s="167" t="s">
        <v>2617</v>
      </c>
      <c r="E969" s="167" t="s">
        <v>2618</v>
      </c>
      <c r="F969" s="167" t="s">
        <v>2619</v>
      </c>
      <c r="G969" s="167" t="s">
        <v>188</v>
      </c>
      <c r="H969" s="167" t="s">
        <v>4</v>
      </c>
      <c r="I969" s="167" t="s">
        <v>13036</v>
      </c>
      <c r="J969" s="167" t="s">
        <v>2620</v>
      </c>
      <c r="K969" s="167">
        <v>24755250</v>
      </c>
      <c r="L969" s="167">
        <v>24755250</v>
      </c>
    </row>
    <row r="970" spans="1:12" x14ac:dyDescent="0.2">
      <c r="A970" s="167" t="s">
        <v>2355</v>
      </c>
      <c r="B970" s="167" t="s">
        <v>6903</v>
      </c>
      <c r="D970" s="167" t="s">
        <v>2621</v>
      </c>
      <c r="E970" s="167" t="s">
        <v>8965</v>
      </c>
      <c r="F970" s="167" t="s">
        <v>10519</v>
      </c>
      <c r="G970" s="167" t="s">
        <v>188</v>
      </c>
      <c r="H970" s="167" t="s">
        <v>4</v>
      </c>
      <c r="I970" s="167" t="s">
        <v>13036</v>
      </c>
      <c r="J970" s="167" t="s">
        <v>10520</v>
      </c>
      <c r="K970" s="167">
        <v>24688707</v>
      </c>
      <c r="L970" s="167">
        <v>24688707</v>
      </c>
    </row>
    <row r="971" spans="1:12" x14ac:dyDescent="0.2">
      <c r="A971" s="167" t="s">
        <v>2282</v>
      </c>
      <c r="B971" s="167" t="s">
        <v>6977</v>
      </c>
      <c r="D971" s="167" t="s">
        <v>2408</v>
      </c>
      <c r="E971" s="167" t="s">
        <v>2622</v>
      </c>
      <c r="F971" s="167" t="s">
        <v>2623</v>
      </c>
      <c r="G971" s="167" t="s">
        <v>188</v>
      </c>
      <c r="H971" s="167" t="s">
        <v>9</v>
      </c>
      <c r="I971" s="167" t="s">
        <v>13036</v>
      </c>
      <c r="J971" s="167" t="s">
        <v>8556</v>
      </c>
      <c r="K971" s="167">
        <v>24671148</v>
      </c>
      <c r="L971" s="167">
        <v>24671148</v>
      </c>
    </row>
    <row r="972" spans="1:12" x14ac:dyDescent="0.2">
      <c r="A972" s="167" t="s">
        <v>2333</v>
      </c>
      <c r="B972" s="167" t="s">
        <v>1747</v>
      </c>
      <c r="D972" s="167" t="s">
        <v>2625</v>
      </c>
      <c r="E972" s="167" t="s">
        <v>8986</v>
      </c>
      <c r="F972" s="167" t="s">
        <v>1906</v>
      </c>
      <c r="G972" s="167" t="s">
        <v>188</v>
      </c>
      <c r="H972" s="167" t="s">
        <v>4</v>
      </c>
      <c r="I972" s="167" t="s">
        <v>13036</v>
      </c>
      <c r="J972" s="167" t="s">
        <v>13237</v>
      </c>
      <c r="K972" s="167">
        <v>24755919</v>
      </c>
      <c r="L972" s="167">
        <v>0</v>
      </c>
    </row>
    <row r="973" spans="1:12" x14ac:dyDescent="0.2">
      <c r="A973" s="167" t="s">
        <v>2442</v>
      </c>
      <c r="B973" s="167" t="s">
        <v>6940</v>
      </c>
      <c r="D973" s="167" t="s">
        <v>2626</v>
      </c>
      <c r="E973" s="167" t="s">
        <v>2627</v>
      </c>
      <c r="F973" s="167" t="s">
        <v>2628</v>
      </c>
      <c r="G973" s="167" t="s">
        <v>188</v>
      </c>
      <c r="H973" s="167" t="s">
        <v>5</v>
      </c>
      <c r="I973" s="167" t="s">
        <v>13036</v>
      </c>
      <c r="J973" s="167" t="s">
        <v>13238</v>
      </c>
      <c r="K973" s="167">
        <v>24758252</v>
      </c>
      <c r="L973" s="167">
        <v>24758252</v>
      </c>
    </row>
    <row r="974" spans="1:12" x14ac:dyDescent="0.2">
      <c r="A974" s="167" t="s">
        <v>8926</v>
      </c>
      <c r="B974" s="167" t="s">
        <v>2359</v>
      </c>
      <c r="D974" s="167" t="s">
        <v>1077</v>
      </c>
      <c r="E974" s="167" t="s">
        <v>2630</v>
      </c>
      <c r="F974" s="167" t="s">
        <v>463</v>
      </c>
      <c r="G974" s="167" t="s">
        <v>188</v>
      </c>
      <c r="H974" s="167" t="s">
        <v>4</v>
      </c>
      <c r="I974" s="167" t="s">
        <v>13036</v>
      </c>
      <c r="J974" s="167" t="s">
        <v>13239</v>
      </c>
      <c r="K974" s="167">
        <v>24758404</v>
      </c>
      <c r="L974" s="167">
        <v>24758404</v>
      </c>
    </row>
    <row r="975" spans="1:12" x14ac:dyDescent="0.2">
      <c r="A975" s="167" t="s">
        <v>2411</v>
      </c>
      <c r="B975" s="167" t="s">
        <v>1859</v>
      </c>
      <c r="D975" s="167" t="s">
        <v>9912</v>
      </c>
      <c r="E975" s="167" t="s">
        <v>9017</v>
      </c>
      <c r="F975" s="167" t="s">
        <v>45</v>
      </c>
      <c r="G975" s="167" t="s">
        <v>188</v>
      </c>
      <c r="H975" s="167" t="s">
        <v>4</v>
      </c>
      <c r="I975" s="167" t="s">
        <v>13036</v>
      </c>
      <c r="J975" s="167" t="s">
        <v>13240</v>
      </c>
      <c r="K975" s="167">
        <v>24688434</v>
      </c>
      <c r="L975" s="167">
        <v>24688434</v>
      </c>
    </row>
    <row r="976" spans="1:12" x14ac:dyDescent="0.2">
      <c r="A976" s="167" t="s">
        <v>2401</v>
      </c>
      <c r="B976" s="167" t="s">
        <v>604</v>
      </c>
      <c r="D976" s="167" t="s">
        <v>595</v>
      </c>
      <c r="E976" s="167" t="s">
        <v>9019</v>
      </c>
      <c r="F976" s="167" t="s">
        <v>134</v>
      </c>
      <c r="G976" s="167" t="s">
        <v>188</v>
      </c>
      <c r="H976" s="167" t="s">
        <v>4</v>
      </c>
      <c r="I976" s="167" t="s">
        <v>13036</v>
      </c>
      <c r="J976" s="167" t="s">
        <v>10565</v>
      </c>
      <c r="K976" s="167">
        <v>24747208</v>
      </c>
      <c r="L976" s="167">
        <v>0</v>
      </c>
    </row>
    <row r="977" spans="1:12" x14ac:dyDescent="0.2">
      <c r="A977" s="167" t="s">
        <v>2454</v>
      </c>
      <c r="B977" s="167" t="s">
        <v>2453</v>
      </c>
      <c r="D977" s="167" t="s">
        <v>1722</v>
      </c>
      <c r="E977" s="167" t="s">
        <v>2632</v>
      </c>
      <c r="F977" s="167" t="s">
        <v>644</v>
      </c>
      <c r="G977" s="167" t="s">
        <v>188</v>
      </c>
      <c r="H977" s="167" t="s">
        <v>4</v>
      </c>
      <c r="I977" s="167" t="s">
        <v>13036</v>
      </c>
      <c r="J977" s="167" t="s">
        <v>11456</v>
      </c>
      <c r="K977" s="167">
        <v>24757747</v>
      </c>
      <c r="L977" s="167">
        <v>0</v>
      </c>
    </row>
    <row r="978" spans="1:12" x14ac:dyDescent="0.2">
      <c r="A978" s="167" t="s">
        <v>8927</v>
      </c>
      <c r="B978" s="167" t="s">
        <v>807</v>
      </c>
      <c r="D978" s="167" t="s">
        <v>1878</v>
      </c>
      <c r="E978" s="167" t="s">
        <v>2635</v>
      </c>
      <c r="F978" s="167" t="s">
        <v>2636</v>
      </c>
      <c r="G978" s="167" t="s">
        <v>73</v>
      </c>
      <c r="H978" s="167" t="s">
        <v>13</v>
      </c>
      <c r="I978" s="167" t="s">
        <v>13036</v>
      </c>
      <c r="J978" s="167" t="s">
        <v>13241</v>
      </c>
      <c r="K978" s="167">
        <v>24680163</v>
      </c>
      <c r="L978" s="167">
        <v>24680163</v>
      </c>
    </row>
    <row r="979" spans="1:12" x14ac:dyDescent="0.2">
      <c r="A979" s="167" t="s">
        <v>2458</v>
      </c>
      <c r="B979" s="167" t="s">
        <v>2457</v>
      </c>
      <c r="D979" s="167" t="s">
        <v>811</v>
      </c>
      <c r="E979" s="167" t="s">
        <v>2638</v>
      </c>
      <c r="F979" s="167" t="s">
        <v>307</v>
      </c>
      <c r="G979" s="167" t="s">
        <v>188</v>
      </c>
      <c r="H979" s="167" t="s">
        <v>5</v>
      </c>
      <c r="I979" s="167" t="s">
        <v>13036</v>
      </c>
      <c r="J979" s="167" t="s">
        <v>7640</v>
      </c>
      <c r="K979" s="167">
        <v>24600853</v>
      </c>
      <c r="L979" s="167">
        <v>24600853</v>
      </c>
    </row>
    <row r="980" spans="1:12" x14ac:dyDescent="0.2">
      <c r="A980" s="167" t="s">
        <v>2253</v>
      </c>
      <c r="B980" s="167" t="s">
        <v>2252</v>
      </c>
      <c r="D980" s="167" t="s">
        <v>930</v>
      </c>
      <c r="E980" s="167" t="s">
        <v>2639</v>
      </c>
      <c r="F980" s="167" t="s">
        <v>1354</v>
      </c>
      <c r="G980" s="167" t="s">
        <v>188</v>
      </c>
      <c r="H980" s="167" t="s">
        <v>189</v>
      </c>
      <c r="I980" s="167" t="s">
        <v>13036</v>
      </c>
      <c r="J980" s="167" t="s">
        <v>12714</v>
      </c>
      <c r="K980" s="167">
        <v>24609441</v>
      </c>
      <c r="L980" s="167">
        <v>24609441</v>
      </c>
    </row>
    <row r="981" spans="1:12" x14ac:dyDescent="0.2">
      <c r="A981" s="167" t="s">
        <v>2345</v>
      </c>
      <c r="B981" s="167" t="s">
        <v>2344</v>
      </c>
      <c r="D981" s="167" t="s">
        <v>6629</v>
      </c>
      <c r="E981" s="167" t="s">
        <v>2641</v>
      </c>
      <c r="F981" s="167" t="s">
        <v>206</v>
      </c>
      <c r="G981" s="167" t="s">
        <v>188</v>
      </c>
      <c r="H981" s="167" t="s">
        <v>189</v>
      </c>
      <c r="I981" s="167" t="s">
        <v>13036</v>
      </c>
      <c r="J981" s="167" t="s">
        <v>10537</v>
      </c>
      <c r="K981" s="167">
        <v>24604967</v>
      </c>
      <c r="L981" s="167">
        <v>24604967</v>
      </c>
    </row>
    <row r="982" spans="1:12" x14ac:dyDescent="0.2">
      <c r="A982" s="167" t="s">
        <v>2376</v>
      </c>
      <c r="B982" s="167" t="s">
        <v>6902</v>
      </c>
      <c r="D982" s="167" t="s">
        <v>2075</v>
      </c>
      <c r="E982" s="167" t="s">
        <v>2643</v>
      </c>
      <c r="F982" s="167" t="s">
        <v>581</v>
      </c>
      <c r="G982" s="167" t="s">
        <v>188</v>
      </c>
      <c r="H982" s="167" t="s">
        <v>5</v>
      </c>
      <c r="I982" s="167" t="s">
        <v>13036</v>
      </c>
      <c r="J982" s="167" t="s">
        <v>12357</v>
      </c>
      <c r="K982" s="167">
        <v>24606591</v>
      </c>
      <c r="L982" s="167">
        <v>24601238</v>
      </c>
    </row>
    <row r="983" spans="1:12" x14ac:dyDescent="0.2">
      <c r="A983" s="167" t="s">
        <v>2244</v>
      </c>
      <c r="B983" s="167" t="s">
        <v>2243</v>
      </c>
      <c r="D983" s="167" t="s">
        <v>1035</v>
      </c>
      <c r="E983" s="167" t="s">
        <v>2645</v>
      </c>
      <c r="F983" s="167" t="s">
        <v>1820</v>
      </c>
      <c r="G983" s="167" t="s">
        <v>188</v>
      </c>
      <c r="H983" s="167" t="s">
        <v>5</v>
      </c>
      <c r="I983" s="167" t="s">
        <v>13036</v>
      </c>
      <c r="J983" s="167" t="s">
        <v>6540</v>
      </c>
      <c r="K983" s="167">
        <v>24603972</v>
      </c>
      <c r="L983" s="167">
        <v>24603972</v>
      </c>
    </row>
    <row r="984" spans="1:12" x14ac:dyDescent="0.2">
      <c r="A984" s="167" t="s">
        <v>2404</v>
      </c>
      <c r="B984" s="167" t="s">
        <v>2403</v>
      </c>
      <c r="D984" s="167" t="s">
        <v>6861</v>
      </c>
      <c r="E984" s="167" t="s">
        <v>2646</v>
      </c>
      <c r="F984" s="167" t="s">
        <v>141</v>
      </c>
      <c r="G984" s="167" t="s">
        <v>188</v>
      </c>
      <c r="H984" s="167" t="s">
        <v>189</v>
      </c>
      <c r="I984" s="167" t="s">
        <v>13036</v>
      </c>
      <c r="J984" s="167" t="s">
        <v>2853</v>
      </c>
      <c r="K984" s="167">
        <v>24605276</v>
      </c>
      <c r="L984" s="167">
        <v>24605276</v>
      </c>
    </row>
    <row r="985" spans="1:12" x14ac:dyDescent="0.2">
      <c r="A985" s="167" t="s">
        <v>2255</v>
      </c>
      <c r="B985" s="167" t="s">
        <v>7491</v>
      </c>
      <c r="D985" s="167" t="s">
        <v>6973</v>
      </c>
      <c r="E985" s="167" t="s">
        <v>2647</v>
      </c>
      <c r="F985" s="167" t="s">
        <v>497</v>
      </c>
      <c r="G985" s="167" t="s">
        <v>188</v>
      </c>
      <c r="H985" s="167" t="s">
        <v>189</v>
      </c>
      <c r="I985" s="167" t="s">
        <v>13036</v>
      </c>
      <c r="J985" s="167" t="s">
        <v>8063</v>
      </c>
      <c r="K985" s="167">
        <v>24604945</v>
      </c>
      <c r="L985" s="167">
        <v>24604945</v>
      </c>
    </row>
    <row r="986" spans="1:12" x14ac:dyDescent="0.2">
      <c r="A986" s="167" t="s">
        <v>2413</v>
      </c>
      <c r="B986" s="167" t="s">
        <v>1904</v>
      </c>
      <c r="D986" s="167" t="s">
        <v>831</v>
      </c>
      <c r="E986" s="167" t="s">
        <v>2649</v>
      </c>
      <c r="F986" s="167" t="s">
        <v>1345</v>
      </c>
      <c r="G986" s="167" t="s">
        <v>188</v>
      </c>
      <c r="H986" s="167" t="s">
        <v>189</v>
      </c>
      <c r="I986" s="167" t="s">
        <v>13036</v>
      </c>
      <c r="J986" s="167" t="s">
        <v>12206</v>
      </c>
      <c r="K986" s="167">
        <v>24605236</v>
      </c>
      <c r="L986" s="167">
        <v>24605236</v>
      </c>
    </row>
    <row r="987" spans="1:12" x14ac:dyDescent="0.2">
      <c r="A987" s="167" t="s">
        <v>8928</v>
      </c>
      <c r="B987" s="167" t="s">
        <v>7839</v>
      </c>
      <c r="D987" s="167" t="s">
        <v>828</v>
      </c>
      <c r="E987" s="167" t="s">
        <v>2652</v>
      </c>
      <c r="F987" s="167" t="s">
        <v>147</v>
      </c>
      <c r="G987" s="167" t="s">
        <v>188</v>
      </c>
      <c r="H987" s="167" t="s">
        <v>189</v>
      </c>
      <c r="I987" s="167" t="s">
        <v>13036</v>
      </c>
      <c r="J987" s="167" t="s">
        <v>11883</v>
      </c>
      <c r="K987" s="167">
        <v>24608512</v>
      </c>
      <c r="L987" s="167">
        <v>0</v>
      </c>
    </row>
    <row r="988" spans="1:12" x14ac:dyDescent="0.2">
      <c r="A988" s="167" t="s">
        <v>2360</v>
      </c>
      <c r="B988" s="167" t="s">
        <v>7515</v>
      </c>
      <c r="D988" s="167" t="s">
        <v>824</v>
      </c>
      <c r="E988" s="167" t="s">
        <v>2654</v>
      </c>
      <c r="F988" s="167" t="s">
        <v>644</v>
      </c>
      <c r="G988" s="167" t="s">
        <v>188</v>
      </c>
      <c r="H988" s="167" t="s">
        <v>5</v>
      </c>
      <c r="I988" s="167" t="s">
        <v>13036</v>
      </c>
      <c r="J988" s="167" t="s">
        <v>13242</v>
      </c>
      <c r="K988" s="167">
        <v>24609946</v>
      </c>
      <c r="L988" s="167">
        <v>24601238</v>
      </c>
    </row>
    <row r="989" spans="1:12" x14ac:dyDescent="0.2">
      <c r="A989" s="167" t="s">
        <v>2324</v>
      </c>
      <c r="B989" s="167" t="s">
        <v>1673</v>
      </c>
      <c r="D989" s="167" t="s">
        <v>819</v>
      </c>
      <c r="E989" s="167" t="s">
        <v>2656</v>
      </c>
      <c r="F989" s="167" t="s">
        <v>2657</v>
      </c>
      <c r="G989" s="167" t="s">
        <v>188</v>
      </c>
      <c r="H989" s="167" t="s">
        <v>189</v>
      </c>
      <c r="I989" s="167" t="s">
        <v>13036</v>
      </c>
      <c r="J989" s="167" t="s">
        <v>13243</v>
      </c>
      <c r="K989" s="167">
        <v>24608414</v>
      </c>
      <c r="L989" s="167">
        <v>24604814</v>
      </c>
    </row>
    <row r="990" spans="1:12" x14ac:dyDescent="0.2">
      <c r="A990" s="167" t="s">
        <v>2366</v>
      </c>
      <c r="B990" s="167" t="s">
        <v>2365</v>
      </c>
      <c r="D990" s="167" t="s">
        <v>2660</v>
      </c>
      <c r="E990" s="167" t="s">
        <v>2661</v>
      </c>
      <c r="F990" s="167" t="s">
        <v>2662</v>
      </c>
      <c r="G990" s="167" t="s">
        <v>188</v>
      </c>
      <c r="H990" s="167" t="s">
        <v>189</v>
      </c>
      <c r="I990" s="167" t="s">
        <v>13036</v>
      </c>
      <c r="J990" s="167" t="s">
        <v>11884</v>
      </c>
      <c r="K990" s="167">
        <v>24605915</v>
      </c>
      <c r="L990" s="167">
        <v>24605915</v>
      </c>
    </row>
    <row r="991" spans="1:12" x14ac:dyDescent="0.2">
      <c r="A991" s="167" t="s">
        <v>2407</v>
      </c>
      <c r="B991" s="167" t="s">
        <v>2406</v>
      </c>
      <c r="D991" s="167" t="s">
        <v>835</v>
      </c>
      <c r="E991" s="167" t="s">
        <v>2664</v>
      </c>
      <c r="F991" s="167" t="s">
        <v>11371</v>
      </c>
      <c r="G991" s="167" t="s">
        <v>188</v>
      </c>
      <c r="H991" s="167" t="s">
        <v>189</v>
      </c>
      <c r="I991" s="167" t="s">
        <v>13039</v>
      </c>
      <c r="J991" s="167" t="s">
        <v>13244</v>
      </c>
      <c r="K991" s="167">
        <v>24607513</v>
      </c>
      <c r="L991" s="167">
        <v>24600545</v>
      </c>
    </row>
    <row r="992" spans="1:12" x14ac:dyDescent="0.2">
      <c r="A992" s="167" t="s">
        <v>2424</v>
      </c>
      <c r="B992" s="167" t="s">
        <v>2018</v>
      </c>
      <c r="D992" s="167" t="s">
        <v>839</v>
      </c>
      <c r="E992" s="167" t="s">
        <v>2665</v>
      </c>
      <c r="F992" s="167" t="s">
        <v>837</v>
      </c>
      <c r="G992" s="167" t="s">
        <v>188</v>
      </c>
      <c r="H992" s="167" t="s">
        <v>189</v>
      </c>
      <c r="I992" s="167" t="s">
        <v>13036</v>
      </c>
      <c r="J992" s="167" t="s">
        <v>2703</v>
      </c>
      <c r="K992" s="167">
        <v>24600455</v>
      </c>
      <c r="L992" s="167">
        <v>24600455</v>
      </c>
    </row>
    <row r="993" spans="1:12" x14ac:dyDescent="0.2">
      <c r="A993" s="167" t="s">
        <v>2462</v>
      </c>
      <c r="B993" s="167" t="s">
        <v>2461</v>
      </c>
      <c r="D993" s="167" t="s">
        <v>2666</v>
      </c>
      <c r="E993" s="167" t="s">
        <v>2667</v>
      </c>
      <c r="F993" s="167" t="s">
        <v>2668</v>
      </c>
      <c r="G993" s="167" t="s">
        <v>188</v>
      </c>
      <c r="H993" s="167" t="s">
        <v>189</v>
      </c>
      <c r="I993" s="167" t="s">
        <v>13036</v>
      </c>
      <c r="J993" s="167" t="s">
        <v>2650</v>
      </c>
      <c r="K993" s="167">
        <v>24600385</v>
      </c>
      <c r="L993" s="167">
        <v>24600385</v>
      </c>
    </row>
    <row r="994" spans="1:12" x14ac:dyDescent="0.2">
      <c r="A994" s="167" t="s">
        <v>2305</v>
      </c>
      <c r="B994" s="167" t="s">
        <v>1084</v>
      </c>
      <c r="D994" s="167" t="s">
        <v>2669</v>
      </c>
      <c r="E994" s="167" t="s">
        <v>2670</v>
      </c>
      <c r="F994" s="167" t="s">
        <v>692</v>
      </c>
      <c r="G994" s="167" t="s">
        <v>188</v>
      </c>
      <c r="H994" s="167" t="s">
        <v>5</v>
      </c>
      <c r="I994" s="167" t="s">
        <v>13036</v>
      </c>
      <c r="J994" s="167" t="s">
        <v>13245</v>
      </c>
      <c r="K994" s="167">
        <v>24603244</v>
      </c>
      <c r="L994" s="167">
        <v>24603244</v>
      </c>
    </row>
    <row r="995" spans="1:12" x14ac:dyDescent="0.2">
      <c r="A995" s="167" t="s">
        <v>2378</v>
      </c>
      <c r="B995" s="167" t="s">
        <v>2377</v>
      </c>
      <c r="D995" s="167" t="s">
        <v>878</v>
      </c>
      <c r="E995" s="167" t="s">
        <v>2672</v>
      </c>
      <c r="F995" s="167" t="s">
        <v>6862</v>
      </c>
      <c r="G995" s="167" t="s">
        <v>188</v>
      </c>
      <c r="H995" s="167" t="s">
        <v>5</v>
      </c>
      <c r="I995" s="167" t="s">
        <v>13036</v>
      </c>
      <c r="J995" s="167" t="s">
        <v>12534</v>
      </c>
      <c r="K995" s="167">
        <v>24600454</v>
      </c>
      <c r="L995" s="167">
        <v>24612226</v>
      </c>
    </row>
    <row r="996" spans="1:12" x14ac:dyDescent="0.2">
      <c r="A996" s="167" t="s">
        <v>2511</v>
      </c>
      <c r="B996" s="167" t="s">
        <v>773</v>
      </c>
      <c r="D996" s="167" t="s">
        <v>865</v>
      </c>
      <c r="E996" s="167" t="s">
        <v>2673</v>
      </c>
      <c r="F996" s="167" t="s">
        <v>598</v>
      </c>
      <c r="G996" s="167" t="s">
        <v>188</v>
      </c>
      <c r="H996" s="167" t="s">
        <v>189</v>
      </c>
      <c r="I996" s="167" t="s">
        <v>13036</v>
      </c>
      <c r="J996" s="167" t="s">
        <v>8064</v>
      </c>
      <c r="K996" s="167">
        <v>24607574</v>
      </c>
      <c r="L996" s="167">
        <v>0</v>
      </c>
    </row>
    <row r="997" spans="1:12" x14ac:dyDescent="0.2">
      <c r="A997" s="167" t="s">
        <v>2236</v>
      </c>
      <c r="B997" s="167" t="s">
        <v>2235</v>
      </c>
      <c r="D997" s="167" t="s">
        <v>862</v>
      </c>
      <c r="E997" s="167" t="s">
        <v>9047</v>
      </c>
      <c r="F997" s="167" t="s">
        <v>10579</v>
      </c>
      <c r="G997" s="167" t="s">
        <v>188</v>
      </c>
      <c r="H997" s="167" t="s">
        <v>189</v>
      </c>
      <c r="I997" s="167" t="s">
        <v>13036</v>
      </c>
      <c r="J997" s="167" t="s">
        <v>10580</v>
      </c>
      <c r="K997" s="167">
        <v>24610496</v>
      </c>
      <c r="L997" s="167">
        <v>0</v>
      </c>
    </row>
    <row r="998" spans="1:12" x14ac:dyDescent="0.2">
      <c r="A998" s="167" t="s">
        <v>2429</v>
      </c>
      <c r="B998" s="167" t="s">
        <v>2428</v>
      </c>
      <c r="D998" s="167" t="s">
        <v>2675</v>
      </c>
      <c r="E998" s="167" t="s">
        <v>2676</v>
      </c>
      <c r="F998" s="167" t="s">
        <v>2677</v>
      </c>
      <c r="G998" s="167" t="s">
        <v>188</v>
      </c>
      <c r="H998" s="167" t="s">
        <v>6</v>
      </c>
      <c r="I998" s="167" t="s">
        <v>13036</v>
      </c>
      <c r="J998" s="167" t="s">
        <v>7631</v>
      </c>
      <c r="K998" s="167">
        <v>24742000</v>
      </c>
      <c r="L998" s="167">
        <v>24742000</v>
      </c>
    </row>
    <row r="999" spans="1:12" x14ac:dyDescent="0.2">
      <c r="A999" s="167" t="s">
        <v>2259</v>
      </c>
      <c r="B999" s="167" t="s">
        <v>887</v>
      </c>
      <c r="D999" s="167" t="s">
        <v>916</v>
      </c>
      <c r="E999" s="167" t="s">
        <v>2681</v>
      </c>
      <c r="F999" s="167" t="s">
        <v>2682</v>
      </c>
      <c r="G999" s="167" t="s">
        <v>188</v>
      </c>
      <c r="H999" s="167" t="s">
        <v>6</v>
      </c>
      <c r="I999" s="167" t="s">
        <v>13036</v>
      </c>
      <c r="J999" s="167" t="s">
        <v>12717</v>
      </c>
      <c r="K999" s="167">
        <v>24748349</v>
      </c>
      <c r="L999" s="167">
        <v>24748349</v>
      </c>
    </row>
    <row r="1000" spans="1:12" x14ac:dyDescent="0.2">
      <c r="A1000" s="167" t="s">
        <v>2382</v>
      </c>
      <c r="B1000" s="167" t="s">
        <v>6624</v>
      </c>
      <c r="D1000" s="167" t="s">
        <v>1029</v>
      </c>
      <c r="E1000" s="167" t="s">
        <v>2683</v>
      </c>
      <c r="F1000" s="167" t="s">
        <v>2684</v>
      </c>
      <c r="G1000" s="167" t="s">
        <v>188</v>
      </c>
      <c r="H1000" s="167" t="s">
        <v>6</v>
      </c>
      <c r="I1000" s="167" t="s">
        <v>13036</v>
      </c>
      <c r="J1000" s="167" t="s">
        <v>13246</v>
      </c>
      <c r="K1000" s="167">
        <v>24743700</v>
      </c>
      <c r="L1000" s="167">
        <v>24743700</v>
      </c>
    </row>
    <row r="1001" spans="1:12" x14ac:dyDescent="0.2">
      <c r="A1001" s="167" t="s">
        <v>8929</v>
      </c>
      <c r="B1001" s="167" t="s">
        <v>7677</v>
      </c>
      <c r="D1001" s="167" t="s">
        <v>2686</v>
      </c>
      <c r="E1001" s="167" t="s">
        <v>2687</v>
      </c>
      <c r="F1001" s="167" t="s">
        <v>2688</v>
      </c>
      <c r="G1001" s="167" t="s">
        <v>188</v>
      </c>
      <c r="H1001" s="167" t="s">
        <v>6</v>
      </c>
      <c r="I1001" s="167" t="s">
        <v>13036</v>
      </c>
      <c r="J1001" s="167" t="s">
        <v>13247</v>
      </c>
      <c r="K1001" s="167">
        <v>24741039</v>
      </c>
      <c r="L1001" s="167">
        <v>24741039</v>
      </c>
    </row>
    <row r="1002" spans="1:12" x14ac:dyDescent="0.2">
      <c r="A1002" s="167" t="s">
        <v>8930</v>
      </c>
      <c r="B1002" s="167" t="s">
        <v>7492</v>
      </c>
      <c r="D1002" s="167" t="s">
        <v>1055</v>
      </c>
      <c r="E1002" s="167" t="s">
        <v>2692</v>
      </c>
      <c r="F1002" s="167" t="s">
        <v>206</v>
      </c>
      <c r="G1002" s="167" t="s">
        <v>188</v>
      </c>
      <c r="H1002" s="167" t="s">
        <v>6</v>
      </c>
      <c r="I1002" s="167" t="s">
        <v>13036</v>
      </c>
      <c r="J1002" s="167" t="s">
        <v>2693</v>
      </c>
      <c r="K1002" s="167">
        <v>24749004</v>
      </c>
      <c r="L1002" s="167">
        <v>24749004</v>
      </c>
    </row>
    <row r="1003" spans="1:12" x14ac:dyDescent="0.2">
      <c r="A1003" s="167" t="s">
        <v>2901</v>
      </c>
      <c r="B1003" s="167" t="s">
        <v>1912</v>
      </c>
      <c r="D1003" s="167" t="s">
        <v>1025</v>
      </c>
      <c r="E1003" s="167" t="s">
        <v>2695</v>
      </c>
      <c r="F1003" s="167" t="s">
        <v>2696</v>
      </c>
      <c r="G1003" s="167" t="s">
        <v>188</v>
      </c>
      <c r="H1003" s="167" t="s">
        <v>6</v>
      </c>
      <c r="I1003" s="167" t="s">
        <v>13036</v>
      </c>
      <c r="J1003" s="167" t="s">
        <v>13248</v>
      </c>
      <c r="K1003" s="167">
        <v>24742636</v>
      </c>
      <c r="L1003" s="167">
        <v>0</v>
      </c>
    </row>
    <row r="1004" spans="1:12" x14ac:dyDescent="0.2">
      <c r="A1004" s="167" t="s">
        <v>2800</v>
      </c>
      <c r="B1004" s="167" t="s">
        <v>7081</v>
      </c>
      <c r="D1004" s="167" t="s">
        <v>1051</v>
      </c>
      <c r="E1004" s="167" t="s">
        <v>2698</v>
      </c>
      <c r="F1004" s="167" t="s">
        <v>190</v>
      </c>
      <c r="G1004" s="167" t="s">
        <v>188</v>
      </c>
      <c r="H1004" s="167" t="s">
        <v>6</v>
      </c>
      <c r="I1004" s="167" t="s">
        <v>13036</v>
      </c>
      <c r="J1004" s="167" t="s">
        <v>8579</v>
      </c>
      <c r="K1004" s="167">
        <v>24743756</v>
      </c>
      <c r="L1004" s="167">
        <v>0</v>
      </c>
    </row>
    <row r="1005" spans="1:12" x14ac:dyDescent="0.2">
      <c r="A1005" s="167" t="s">
        <v>2847</v>
      </c>
      <c r="B1005" s="167" t="s">
        <v>2846</v>
      </c>
      <c r="D1005" s="167" t="s">
        <v>7480</v>
      </c>
      <c r="E1005" s="167" t="s">
        <v>7637</v>
      </c>
      <c r="F1005" s="167" t="s">
        <v>205</v>
      </c>
      <c r="G1005" s="167" t="s">
        <v>188</v>
      </c>
      <c r="H1005" s="167" t="s">
        <v>6</v>
      </c>
      <c r="I1005" s="167" t="s">
        <v>13036</v>
      </c>
      <c r="J1005" s="167" t="s">
        <v>8065</v>
      </c>
      <c r="K1005" s="167">
        <v>24748384</v>
      </c>
      <c r="L1005" s="167">
        <v>24747163</v>
      </c>
    </row>
    <row r="1006" spans="1:12" x14ac:dyDescent="0.2">
      <c r="A1006" s="167" t="s">
        <v>2676</v>
      </c>
      <c r="B1006" s="167" t="s">
        <v>2675</v>
      </c>
      <c r="D1006" s="167" t="s">
        <v>1013</v>
      </c>
      <c r="E1006" s="167" t="s">
        <v>2700</v>
      </c>
      <c r="F1006" s="167" t="s">
        <v>875</v>
      </c>
      <c r="G1006" s="167" t="s">
        <v>188</v>
      </c>
      <c r="H1006" s="167" t="s">
        <v>6</v>
      </c>
      <c r="I1006" s="167" t="s">
        <v>13036</v>
      </c>
      <c r="J1006" s="167" t="s">
        <v>13249</v>
      </c>
      <c r="K1006" s="167">
        <v>24610800</v>
      </c>
      <c r="L1006" s="167">
        <v>0</v>
      </c>
    </row>
    <row r="1007" spans="1:12" x14ac:dyDescent="0.2">
      <c r="A1007" s="167" t="s">
        <v>2712</v>
      </c>
      <c r="B1007" s="167" t="s">
        <v>1043</v>
      </c>
      <c r="D1007" s="167" t="s">
        <v>1046</v>
      </c>
      <c r="E1007" s="167" t="s">
        <v>9020</v>
      </c>
      <c r="F1007" s="167" t="s">
        <v>75</v>
      </c>
      <c r="G1007" s="167" t="s">
        <v>188</v>
      </c>
      <c r="H1007" s="167" t="s">
        <v>5</v>
      </c>
      <c r="I1007" s="167" t="s">
        <v>13036</v>
      </c>
      <c r="J1007" s="167" t="s">
        <v>13250</v>
      </c>
      <c r="K1007" s="167">
        <v>85313233</v>
      </c>
      <c r="L1007" s="167">
        <v>0</v>
      </c>
    </row>
    <row r="1008" spans="1:12" x14ac:dyDescent="0.2">
      <c r="A1008" s="167" t="s">
        <v>8931</v>
      </c>
      <c r="B1008" s="167" t="s">
        <v>3042</v>
      </c>
      <c r="D1008" s="167" t="s">
        <v>1017</v>
      </c>
      <c r="E1008" s="167" t="s">
        <v>2702</v>
      </c>
      <c r="F1008" s="167" t="s">
        <v>463</v>
      </c>
      <c r="G1008" s="167" t="s">
        <v>188</v>
      </c>
      <c r="H1008" s="167" t="s">
        <v>6</v>
      </c>
      <c r="I1008" s="167" t="s">
        <v>13036</v>
      </c>
      <c r="J1008" s="167" t="s">
        <v>13251</v>
      </c>
      <c r="K1008" s="167">
        <v>24748010</v>
      </c>
      <c r="L1008" s="167">
        <v>24748010</v>
      </c>
    </row>
    <row r="1009" spans="1:12" x14ac:dyDescent="0.2">
      <c r="A1009" s="167" t="s">
        <v>8932</v>
      </c>
      <c r="B1009" s="167" t="s">
        <v>9892</v>
      </c>
      <c r="D1009" s="167" t="s">
        <v>1027</v>
      </c>
      <c r="E1009" s="167" t="s">
        <v>9025</v>
      </c>
      <c r="F1009" s="167" t="s">
        <v>2706</v>
      </c>
      <c r="G1009" s="167" t="s">
        <v>188</v>
      </c>
      <c r="H1009" s="167" t="s">
        <v>6</v>
      </c>
      <c r="I1009" s="167" t="s">
        <v>13036</v>
      </c>
      <c r="J1009" s="167" t="s">
        <v>12718</v>
      </c>
      <c r="K1009" s="167">
        <v>84217109</v>
      </c>
      <c r="L1009" s="167">
        <v>0</v>
      </c>
    </row>
    <row r="1010" spans="1:12" x14ac:dyDescent="0.2">
      <c r="A1010" s="167" t="s">
        <v>8317</v>
      </c>
      <c r="B1010" s="167" t="s">
        <v>734</v>
      </c>
      <c r="D1010" s="167" t="s">
        <v>1041</v>
      </c>
      <c r="E1010" s="167" t="s">
        <v>2707</v>
      </c>
      <c r="F1010" s="167" t="s">
        <v>1104</v>
      </c>
      <c r="G1010" s="167" t="s">
        <v>188</v>
      </c>
      <c r="H1010" s="167" t="s">
        <v>6</v>
      </c>
      <c r="I1010" s="167" t="s">
        <v>13036</v>
      </c>
      <c r="J1010" s="167" t="s">
        <v>2731</v>
      </c>
      <c r="K1010" s="167">
        <v>24742500</v>
      </c>
      <c r="L1010" s="167">
        <v>24742500</v>
      </c>
    </row>
    <row r="1011" spans="1:12" x14ac:dyDescent="0.2">
      <c r="A1011" s="167" t="s">
        <v>6279</v>
      </c>
      <c r="B1011" s="167" t="s">
        <v>7317</v>
      </c>
      <c r="D1011" s="167" t="s">
        <v>1039</v>
      </c>
      <c r="E1011" s="167" t="s">
        <v>2710</v>
      </c>
      <c r="F1011" s="167" t="s">
        <v>2711</v>
      </c>
      <c r="G1011" s="167" t="s">
        <v>188</v>
      </c>
      <c r="H1011" s="167" t="s">
        <v>6</v>
      </c>
      <c r="I1011" s="167" t="s">
        <v>13036</v>
      </c>
      <c r="J1011" s="167" t="s">
        <v>11886</v>
      </c>
      <c r="K1011" s="167">
        <v>24744076</v>
      </c>
      <c r="L1011" s="167">
        <v>24744076</v>
      </c>
    </row>
    <row r="1012" spans="1:12" x14ac:dyDescent="0.2">
      <c r="A1012" s="167" t="s">
        <v>8933</v>
      </c>
      <c r="B1012" s="167" t="s">
        <v>2053</v>
      </c>
      <c r="D1012" s="167" t="s">
        <v>1043</v>
      </c>
      <c r="E1012" s="167" t="s">
        <v>2712</v>
      </c>
      <c r="F1012" s="167" t="s">
        <v>2713</v>
      </c>
      <c r="G1012" s="167" t="s">
        <v>188</v>
      </c>
      <c r="H1012" s="167" t="s">
        <v>6</v>
      </c>
      <c r="I1012" s="167" t="s">
        <v>13036</v>
      </c>
      <c r="J1012" s="167" t="s">
        <v>12719</v>
      </c>
      <c r="K1012" s="167">
        <v>24743644</v>
      </c>
      <c r="L1012" s="167">
        <v>0</v>
      </c>
    </row>
    <row r="1013" spans="1:12" x14ac:dyDescent="0.2">
      <c r="A1013" s="167" t="s">
        <v>2560</v>
      </c>
      <c r="B1013" s="167" t="s">
        <v>2559</v>
      </c>
      <c r="D1013" s="167" t="s">
        <v>7263</v>
      </c>
      <c r="E1013" s="167" t="s">
        <v>2717</v>
      </c>
      <c r="F1013" s="167" t="s">
        <v>1692</v>
      </c>
      <c r="G1013" s="167" t="s">
        <v>188</v>
      </c>
      <c r="H1013" s="167" t="s">
        <v>6</v>
      </c>
      <c r="I1013" s="167" t="s">
        <v>13036</v>
      </c>
      <c r="J1013" s="167" t="s">
        <v>2763</v>
      </c>
      <c r="K1013" s="167">
        <v>24741308</v>
      </c>
      <c r="L1013" s="167">
        <v>24741308</v>
      </c>
    </row>
    <row r="1014" spans="1:12" x14ac:dyDescent="0.2">
      <c r="A1014" s="167" t="s">
        <v>8934</v>
      </c>
      <c r="B1014" s="167" t="s">
        <v>2433</v>
      </c>
      <c r="D1014" s="167" t="s">
        <v>1012</v>
      </c>
      <c r="E1014" s="167" t="s">
        <v>2719</v>
      </c>
      <c r="F1014" s="167" t="s">
        <v>12359</v>
      </c>
      <c r="G1014" s="167" t="s">
        <v>188</v>
      </c>
      <c r="H1014" s="167" t="s">
        <v>6</v>
      </c>
      <c r="I1014" s="167" t="s">
        <v>13036</v>
      </c>
      <c r="J1014" s="167" t="s">
        <v>2720</v>
      </c>
      <c r="K1014" s="167">
        <v>24741243</v>
      </c>
      <c r="L1014" s="167">
        <v>0</v>
      </c>
    </row>
    <row r="1015" spans="1:12" x14ac:dyDescent="0.2">
      <c r="A1015" s="167" t="s">
        <v>2930</v>
      </c>
      <c r="B1015" s="167" t="s">
        <v>2929</v>
      </c>
      <c r="D1015" s="167" t="s">
        <v>2721</v>
      </c>
      <c r="E1015" s="167" t="s">
        <v>2722</v>
      </c>
      <c r="F1015" s="167" t="s">
        <v>2723</v>
      </c>
      <c r="G1015" s="167" t="s">
        <v>188</v>
      </c>
      <c r="H1015" s="167" t="s">
        <v>6</v>
      </c>
      <c r="I1015" s="167" t="s">
        <v>13036</v>
      </c>
      <c r="J1015" s="167" t="s">
        <v>13252</v>
      </c>
      <c r="K1015" s="167">
        <v>24732243</v>
      </c>
      <c r="L1015" s="167">
        <v>24732243</v>
      </c>
    </row>
    <row r="1016" spans="1:12" x14ac:dyDescent="0.2">
      <c r="A1016" s="167" t="s">
        <v>2710</v>
      </c>
      <c r="B1016" s="167" t="s">
        <v>1039</v>
      </c>
      <c r="D1016" s="167" t="s">
        <v>2724</v>
      </c>
      <c r="E1016" s="167" t="s">
        <v>2725</v>
      </c>
      <c r="F1016" s="167" t="s">
        <v>2726</v>
      </c>
      <c r="G1016" s="167" t="s">
        <v>188</v>
      </c>
      <c r="H1016" s="167" t="s">
        <v>6</v>
      </c>
      <c r="I1016" s="167" t="s">
        <v>13036</v>
      </c>
      <c r="J1016" s="167" t="s">
        <v>11887</v>
      </c>
      <c r="K1016" s="167">
        <v>24741253</v>
      </c>
      <c r="L1016" s="167">
        <v>24741253</v>
      </c>
    </row>
    <row r="1017" spans="1:12" x14ac:dyDescent="0.2">
      <c r="A1017" s="167" t="s">
        <v>5959</v>
      </c>
      <c r="B1017" s="167" t="s">
        <v>6836</v>
      </c>
      <c r="D1017" s="167" t="s">
        <v>2729</v>
      </c>
      <c r="E1017" s="167" t="s">
        <v>2730</v>
      </c>
      <c r="F1017" s="167" t="s">
        <v>2451</v>
      </c>
      <c r="G1017" s="167" t="s">
        <v>188</v>
      </c>
      <c r="H1017" s="167" t="s">
        <v>6</v>
      </c>
      <c r="I1017" s="167" t="s">
        <v>13036</v>
      </c>
      <c r="J1017" s="167" t="s">
        <v>13253</v>
      </c>
      <c r="K1017" s="167">
        <v>24740385</v>
      </c>
      <c r="L1017" s="167">
        <v>24749995</v>
      </c>
    </row>
    <row r="1018" spans="1:12" x14ac:dyDescent="0.2">
      <c r="A1018" s="167" t="s">
        <v>6312</v>
      </c>
      <c r="B1018" s="167" t="s">
        <v>7449</v>
      </c>
      <c r="D1018" s="167" t="s">
        <v>2733</v>
      </c>
      <c r="E1018" s="167" t="s">
        <v>2734</v>
      </c>
      <c r="F1018" s="167" t="s">
        <v>2735</v>
      </c>
      <c r="G1018" s="167" t="s">
        <v>188</v>
      </c>
      <c r="H1018" s="167" t="s">
        <v>6</v>
      </c>
      <c r="I1018" s="167" t="s">
        <v>13036</v>
      </c>
      <c r="J1018" s="167" t="s">
        <v>2788</v>
      </c>
      <c r="K1018" s="167">
        <v>24740155</v>
      </c>
      <c r="L1018" s="167">
        <v>24740155</v>
      </c>
    </row>
    <row r="1019" spans="1:12" x14ac:dyDescent="0.2">
      <c r="A1019" s="167" t="s">
        <v>2717</v>
      </c>
      <c r="B1019" s="167" t="s">
        <v>7263</v>
      </c>
      <c r="D1019" s="167" t="s">
        <v>2737</v>
      </c>
      <c r="E1019" s="167" t="s">
        <v>2738</v>
      </c>
      <c r="F1019" s="167" t="s">
        <v>29</v>
      </c>
      <c r="G1019" s="167" t="s">
        <v>188</v>
      </c>
      <c r="H1019" s="167" t="s">
        <v>6</v>
      </c>
      <c r="I1019" s="167" t="s">
        <v>13036</v>
      </c>
      <c r="J1019" s="167" t="s">
        <v>7643</v>
      </c>
      <c r="K1019" s="167">
        <v>24743572</v>
      </c>
      <c r="L1019" s="167">
        <v>24743572</v>
      </c>
    </row>
    <row r="1020" spans="1:12" x14ac:dyDescent="0.2">
      <c r="A1020" s="167" t="s">
        <v>8935</v>
      </c>
      <c r="B1020" s="167" t="s">
        <v>3001</v>
      </c>
      <c r="D1020" s="167" t="s">
        <v>2335</v>
      </c>
      <c r="E1020" s="167" t="s">
        <v>2739</v>
      </c>
      <c r="F1020" s="167" t="s">
        <v>63</v>
      </c>
      <c r="G1020" s="167" t="s">
        <v>188</v>
      </c>
      <c r="H1020" s="167" t="s">
        <v>7</v>
      </c>
      <c r="I1020" s="167" t="s">
        <v>13036</v>
      </c>
      <c r="J1020" s="167" t="s">
        <v>12363</v>
      </c>
      <c r="K1020" s="167">
        <v>24041031</v>
      </c>
      <c r="L1020" s="167">
        <v>24041031</v>
      </c>
    </row>
    <row r="1021" spans="1:12" x14ac:dyDescent="0.2">
      <c r="A1021" s="167" t="s">
        <v>8936</v>
      </c>
      <c r="B1021" s="167" t="s">
        <v>9893</v>
      </c>
      <c r="D1021" s="167" t="s">
        <v>911</v>
      </c>
      <c r="E1021" s="167" t="s">
        <v>2741</v>
      </c>
      <c r="F1021" s="167" t="s">
        <v>8067</v>
      </c>
      <c r="G1021" s="167" t="s">
        <v>188</v>
      </c>
      <c r="H1021" s="167" t="s">
        <v>3</v>
      </c>
      <c r="I1021" s="167" t="s">
        <v>13036</v>
      </c>
      <c r="J1021" s="167" t="s">
        <v>13254</v>
      </c>
      <c r="K1021" s="167">
        <v>88594555</v>
      </c>
      <c r="L1021" s="167">
        <v>24650655</v>
      </c>
    </row>
    <row r="1022" spans="1:12" x14ac:dyDescent="0.2">
      <c r="A1022" s="167" t="s">
        <v>8937</v>
      </c>
      <c r="B1022" s="167" t="s">
        <v>9894</v>
      </c>
      <c r="D1022" s="167" t="s">
        <v>938</v>
      </c>
      <c r="E1022" s="167" t="s">
        <v>2743</v>
      </c>
      <c r="F1022" s="167" t="s">
        <v>2744</v>
      </c>
      <c r="G1022" s="167" t="s">
        <v>188</v>
      </c>
      <c r="H1022" s="167" t="s">
        <v>7</v>
      </c>
      <c r="I1022" s="167" t="s">
        <v>13036</v>
      </c>
      <c r="J1022" s="167" t="s">
        <v>2745</v>
      </c>
      <c r="K1022" s="167">
        <v>24734795</v>
      </c>
      <c r="L1022" s="167">
        <v>24734795</v>
      </c>
    </row>
    <row r="1023" spans="1:12" x14ac:dyDescent="0.2">
      <c r="A1023" s="167" t="s">
        <v>8938</v>
      </c>
      <c r="B1023" s="167" t="s">
        <v>7841</v>
      </c>
      <c r="D1023" s="167" t="s">
        <v>964</v>
      </c>
      <c r="E1023" s="167" t="s">
        <v>2747</v>
      </c>
      <c r="F1023" s="167" t="s">
        <v>2748</v>
      </c>
      <c r="G1023" s="167" t="s">
        <v>188</v>
      </c>
      <c r="H1023" s="167" t="s">
        <v>7</v>
      </c>
      <c r="I1023" s="167" t="s">
        <v>13036</v>
      </c>
      <c r="J1023" s="167" t="s">
        <v>2749</v>
      </c>
      <c r="K1023" s="167">
        <v>24040009</v>
      </c>
      <c r="L1023" s="167">
        <v>24041508</v>
      </c>
    </row>
    <row r="1024" spans="1:12" x14ac:dyDescent="0.2">
      <c r="A1024" s="167" t="s">
        <v>2654</v>
      </c>
      <c r="B1024" s="167" t="s">
        <v>824</v>
      </c>
      <c r="D1024" s="167" t="s">
        <v>7016</v>
      </c>
      <c r="E1024" s="167" t="s">
        <v>2751</v>
      </c>
      <c r="F1024" s="167" t="s">
        <v>2752</v>
      </c>
      <c r="G1024" s="167" t="s">
        <v>188</v>
      </c>
      <c r="H1024" s="167" t="s">
        <v>7</v>
      </c>
      <c r="I1024" s="167" t="s">
        <v>13036</v>
      </c>
      <c r="J1024" s="167" t="s">
        <v>8076</v>
      </c>
      <c r="K1024" s="167">
        <v>24038020</v>
      </c>
      <c r="L1024" s="167">
        <v>24038020</v>
      </c>
    </row>
    <row r="1025" spans="1:13" x14ac:dyDescent="0.2">
      <c r="A1025" s="167" t="s">
        <v>2719</v>
      </c>
      <c r="B1025" s="167" t="s">
        <v>1012</v>
      </c>
      <c r="D1025" s="167" t="s">
        <v>2323</v>
      </c>
      <c r="E1025" s="167" t="s">
        <v>2754</v>
      </c>
      <c r="F1025" s="167" t="s">
        <v>12361</v>
      </c>
      <c r="G1025" s="167" t="s">
        <v>188</v>
      </c>
      <c r="H1025" s="167" t="s">
        <v>7</v>
      </c>
      <c r="I1025" s="167" t="s">
        <v>13036</v>
      </c>
      <c r="J1025" s="167" t="s">
        <v>2542</v>
      </c>
      <c r="K1025" s="167">
        <v>24733311</v>
      </c>
      <c r="L1025" s="167">
        <v>24733311</v>
      </c>
      <c r="M1025" s="43">
        <v>14</v>
      </c>
    </row>
    <row r="1026" spans="1:13" x14ac:dyDescent="0.2">
      <c r="A1026" s="167" t="s">
        <v>2515</v>
      </c>
      <c r="B1026" s="167" t="s">
        <v>803</v>
      </c>
      <c r="D1026" s="167" t="s">
        <v>2642</v>
      </c>
      <c r="E1026" s="167" t="s">
        <v>2755</v>
      </c>
      <c r="F1026" s="167" t="s">
        <v>2756</v>
      </c>
      <c r="G1026" s="167" t="s">
        <v>188</v>
      </c>
      <c r="H1026" s="167" t="s">
        <v>3</v>
      </c>
      <c r="I1026" s="167" t="s">
        <v>13036</v>
      </c>
      <c r="J1026" s="167" t="s">
        <v>10549</v>
      </c>
      <c r="K1026" s="167">
        <v>24650893</v>
      </c>
      <c r="L1026" s="167">
        <v>24650893</v>
      </c>
    </row>
    <row r="1027" spans="1:13" x14ac:dyDescent="0.2">
      <c r="A1027" s="167" t="s">
        <v>2903</v>
      </c>
      <c r="B1027" s="167" t="s">
        <v>1927</v>
      </c>
      <c r="D1027" s="167" t="s">
        <v>2648</v>
      </c>
      <c r="E1027" s="167" t="s">
        <v>2757</v>
      </c>
      <c r="F1027" s="167" t="s">
        <v>2758</v>
      </c>
      <c r="G1027" s="167" t="s">
        <v>188</v>
      </c>
      <c r="H1027" s="167" t="s">
        <v>7</v>
      </c>
      <c r="I1027" s="167" t="s">
        <v>13036</v>
      </c>
      <c r="J1027" s="167" t="s">
        <v>12414</v>
      </c>
      <c r="K1027" s="167">
        <v>22065010</v>
      </c>
      <c r="L1027" s="167">
        <v>44028568</v>
      </c>
    </row>
    <row r="1028" spans="1:13" x14ac:dyDescent="0.2">
      <c r="A1028" s="167" t="s">
        <v>8939</v>
      </c>
      <c r="B1028" s="167" t="s">
        <v>9895</v>
      </c>
      <c r="D1028" s="167" t="s">
        <v>2347</v>
      </c>
      <c r="E1028" s="167" t="s">
        <v>2760</v>
      </c>
      <c r="F1028" s="167" t="s">
        <v>276</v>
      </c>
      <c r="G1028" s="167" t="s">
        <v>11639</v>
      </c>
      <c r="H1028" s="167" t="s">
        <v>3</v>
      </c>
      <c r="I1028" s="167" t="s">
        <v>13036</v>
      </c>
      <c r="J1028" s="167" t="s">
        <v>7656</v>
      </c>
      <c r="K1028" s="167">
        <v>70180032</v>
      </c>
      <c r="L1028" s="167">
        <v>0</v>
      </c>
    </row>
    <row r="1029" spans="1:13" x14ac:dyDescent="0.2">
      <c r="A1029" s="167" t="s">
        <v>8940</v>
      </c>
      <c r="B1029" s="167" t="s">
        <v>9896</v>
      </c>
      <c r="D1029" s="167" t="s">
        <v>2321</v>
      </c>
      <c r="E1029" s="167" t="s">
        <v>2762</v>
      </c>
      <c r="F1029" s="167" t="s">
        <v>261</v>
      </c>
      <c r="G1029" s="167" t="s">
        <v>188</v>
      </c>
      <c r="H1029" s="167" t="s">
        <v>3</v>
      </c>
      <c r="I1029" s="167" t="s">
        <v>13036</v>
      </c>
      <c r="J1029" s="167" t="s">
        <v>6800</v>
      </c>
      <c r="K1029" s="167">
        <v>24031003</v>
      </c>
      <c r="L1029" s="167">
        <v>24031003</v>
      </c>
    </row>
    <row r="1030" spans="1:13" x14ac:dyDescent="0.2">
      <c r="A1030" s="167" t="s">
        <v>6113</v>
      </c>
      <c r="B1030" s="167" t="s">
        <v>7174</v>
      </c>
      <c r="D1030" s="167" t="s">
        <v>2343</v>
      </c>
      <c r="E1030" s="167" t="s">
        <v>2765</v>
      </c>
      <c r="F1030" s="167" t="s">
        <v>2766</v>
      </c>
      <c r="G1030" s="167" t="s">
        <v>188</v>
      </c>
      <c r="H1030" s="167" t="s">
        <v>3</v>
      </c>
      <c r="I1030" s="167" t="s">
        <v>13036</v>
      </c>
      <c r="J1030" s="167" t="s">
        <v>2767</v>
      </c>
      <c r="K1030" s="167">
        <v>24650407</v>
      </c>
      <c r="L1030" s="167">
        <v>24650655</v>
      </c>
    </row>
    <row r="1031" spans="1:13" x14ac:dyDescent="0.2">
      <c r="A1031" s="167" t="s">
        <v>8941</v>
      </c>
      <c r="B1031" s="167" t="s">
        <v>9897</v>
      </c>
      <c r="D1031" s="167" t="s">
        <v>2162</v>
      </c>
      <c r="E1031" s="167" t="s">
        <v>9032</v>
      </c>
      <c r="F1031" s="167" t="s">
        <v>12720</v>
      </c>
      <c r="G1031" s="167" t="s">
        <v>188</v>
      </c>
      <c r="H1031" s="167" t="s">
        <v>7</v>
      </c>
      <c r="I1031" s="167" t="s">
        <v>13036</v>
      </c>
      <c r="J1031" s="167" t="s">
        <v>13255</v>
      </c>
      <c r="K1031" s="167">
        <v>24041233</v>
      </c>
      <c r="L1031" s="167">
        <v>24041233</v>
      </c>
    </row>
    <row r="1032" spans="1:13" x14ac:dyDescent="0.2">
      <c r="A1032" s="167" t="s">
        <v>6316</v>
      </c>
      <c r="B1032" s="167" t="s">
        <v>7230</v>
      </c>
      <c r="D1032" s="167" t="s">
        <v>2769</v>
      </c>
      <c r="E1032" s="167" t="s">
        <v>9035</v>
      </c>
      <c r="F1032" s="167" t="s">
        <v>2770</v>
      </c>
      <c r="G1032" s="167" t="s">
        <v>188</v>
      </c>
      <c r="H1032" s="167" t="s">
        <v>7</v>
      </c>
      <c r="I1032" s="167" t="s">
        <v>13036</v>
      </c>
      <c r="J1032" s="167" t="s">
        <v>10574</v>
      </c>
      <c r="K1032" s="167">
        <v>0</v>
      </c>
      <c r="L1032" s="167">
        <v>0</v>
      </c>
    </row>
    <row r="1033" spans="1:13" x14ac:dyDescent="0.2">
      <c r="A1033" s="167" t="s">
        <v>2739</v>
      </c>
      <c r="B1033" s="167" t="s">
        <v>2335</v>
      </c>
      <c r="D1033" s="167" t="s">
        <v>2771</v>
      </c>
      <c r="E1033" s="167" t="s">
        <v>2772</v>
      </c>
      <c r="F1033" s="167" t="s">
        <v>8068</v>
      </c>
      <c r="G1033" s="167" t="s">
        <v>188</v>
      </c>
      <c r="H1033" s="167" t="s">
        <v>7</v>
      </c>
      <c r="I1033" s="167" t="s">
        <v>13036</v>
      </c>
      <c r="J1033" s="167" t="s">
        <v>13256</v>
      </c>
      <c r="K1033" s="167">
        <v>0</v>
      </c>
      <c r="L1033" s="167">
        <v>0</v>
      </c>
    </row>
    <row r="1034" spans="1:13" x14ac:dyDescent="0.2">
      <c r="A1034" s="167" t="s">
        <v>2794</v>
      </c>
      <c r="B1034" s="167" t="s">
        <v>624</v>
      </c>
      <c r="D1034" s="167" t="s">
        <v>2774</v>
      </c>
      <c r="E1034" s="167" t="s">
        <v>2775</v>
      </c>
      <c r="F1034" s="167" t="s">
        <v>45</v>
      </c>
      <c r="G1034" s="167" t="s">
        <v>188</v>
      </c>
      <c r="H1034" s="167" t="s">
        <v>10</v>
      </c>
      <c r="I1034" s="167" t="s">
        <v>13036</v>
      </c>
      <c r="J1034" s="167" t="s">
        <v>6814</v>
      </c>
      <c r="K1034" s="167">
        <v>24699593</v>
      </c>
      <c r="L1034" s="167">
        <v>24699593</v>
      </c>
    </row>
    <row r="1035" spans="1:13" x14ac:dyDescent="0.2">
      <c r="A1035" s="167" t="s">
        <v>6042</v>
      </c>
      <c r="B1035" s="167" t="s">
        <v>7169</v>
      </c>
      <c r="D1035" s="167" t="s">
        <v>2254</v>
      </c>
      <c r="E1035" s="167" t="s">
        <v>2778</v>
      </c>
      <c r="F1035" s="167" t="s">
        <v>2779</v>
      </c>
      <c r="G1035" s="167" t="s">
        <v>188</v>
      </c>
      <c r="H1035" s="167" t="s">
        <v>7</v>
      </c>
      <c r="I1035" s="167" t="s">
        <v>13036</v>
      </c>
      <c r="J1035" s="167" t="s">
        <v>13257</v>
      </c>
      <c r="K1035" s="167">
        <v>24038345</v>
      </c>
      <c r="L1035" s="167">
        <v>24038345</v>
      </c>
    </row>
    <row r="1036" spans="1:13" x14ac:dyDescent="0.2">
      <c r="A1036" s="167" t="s">
        <v>6172</v>
      </c>
      <c r="B1036" s="167" t="s">
        <v>7334</v>
      </c>
      <c r="D1036" s="167" t="s">
        <v>2433</v>
      </c>
      <c r="E1036" s="167" t="s">
        <v>8934</v>
      </c>
      <c r="F1036" s="167" t="s">
        <v>463</v>
      </c>
      <c r="G1036" s="167" t="s">
        <v>11639</v>
      </c>
      <c r="H1036" s="167" t="s">
        <v>5</v>
      </c>
      <c r="I1036" s="167" t="s">
        <v>13036</v>
      </c>
      <c r="J1036" s="167" t="s">
        <v>10681</v>
      </c>
      <c r="K1036" s="167">
        <v>27666283</v>
      </c>
      <c r="L1036" s="167">
        <v>0</v>
      </c>
    </row>
    <row r="1037" spans="1:13" x14ac:dyDescent="0.2">
      <c r="A1037" s="167" t="s">
        <v>6111</v>
      </c>
      <c r="B1037" s="167" t="s">
        <v>7461</v>
      </c>
      <c r="D1037" s="167" t="s">
        <v>2497</v>
      </c>
      <c r="E1037" s="167" t="s">
        <v>8966</v>
      </c>
      <c r="F1037" s="167" t="s">
        <v>10521</v>
      </c>
      <c r="G1037" s="167" t="s">
        <v>188</v>
      </c>
      <c r="H1037" s="167" t="s">
        <v>3</v>
      </c>
      <c r="I1037" s="167" t="s">
        <v>13036</v>
      </c>
      <c r="J1037" s="167" t="s">
        <v>12362</v>
      </c>
      <c r="K1037" s="167">
        <v>0</v>
      </c>
      <c r="L1037" s="167">
        <v>0</v>
      </c>
    </row>
    <row r="1038" spans="1:13" x14ac:dyDescent="0.2">
      <c r="A1038" s="167" t="s">
        <v>7773</v>
      </c>
      <c r="B1038" s="167" t="s">
        <v>3022</v>
      </c>
      <c r="D1038" s="167" t="s">
        <v>2489</v>
      </c>
      <c r="E1038" s="167" t="s">
        <v>2781</v>
      </c>
      <c r="F1038" s="167" t="s">
        <v>2782</v>
      </c>
      <c r="G1038" s="167" t="s">
        <v>1655</v>
      </c>
      <c r="H1038" s="167" t="s">
        <v>5</v>
      </c>
      <c r="I1038" s="167" t="s">
        <v>13036</v>
      </c>
      <c r="J1038" s="167" t="s">
        <v>13258</v>
      </c>
      <c r="K1038" s="167">
        <v>26956640</v>
      </c>
      <c r="L1038" s="167">
        <v>26956640</v>
      </c>
    </row>
    <row r="1039" spans="1:13" x14ac:dyDescent="0.2">
      <c r="A1039" s="167" t="s">
        <v>3010</v>
      </c>
      <c r="B1039" s="167" t="s">
        <v>7466</v>
      </c>
      <c r="D1039" s="167" t="s">
        <v>208</v>
      </c>
      <c r="E1039" s="167" t="s">
        <v>2784</v>
      </c>
      <c r="F1039" s="167" t="s">
        <v>2785</v>
      </c>
      <c r="G1039" s="167" t="s">
        <v>188</v>
      </c>
      <c r="H1039" s="167" t="s">
        <v>7</v>
      </c>
      <c r="I1039" s="167" t="s">
        <v>13036</v>
      </c>
      <c r="J1039" s="167" t="s">
        <v>8114</v>
      </c>
      <c r="K1039" s="167">
        <v>24734026</v>
      </c>
      <c r="L1039" s="167">
        <v>24733078</v>
      </c>
    </row>
    <row r="1040" spans="1:13" x14ac:dyDescent="0.2">
      <c r="A1040" s="167" t="s">
        <v>8355</v>
      </c>
      <c r="B1040" s="167" t="s">
        <v>2812</v>
      </c>
      <c r="D1040" s="167" t="s">
        <v>7841</v>
      </c>
      <c r="E1040" s="167" t="s">
        <v>8938</v>
      </c>
      <c r="F1040" s="167" t="s">
        <v>2786</v>
      </c>
      <c r="G1040" s="167" t="s">
        <v>188</v>
      </c>
      <c r="H1040" s="167" t="s">
        <v>7</v>
      </c>
      <c r="I1040" s="167" t="s">
        <v>13036</v>
      </c>
      <c r="J1040" s="167" t="s">
        <v>10497</v>
      </c>
      <c r="K1040" s="167">
        <v>83543546</v>
      </c>
      <c r="L1040" s="167">
        <v>0</v>
      </c>
    </row>
    <row r="1041" spans="1:12" x14ac:dyDescent="0.2">
      <c r="A1041" s="167" t="s">
        <v>8942</v>
      </c>
      <c r="B1041" s="167" t="s">
        <v>9898</v>
      </c>
      <c r="D1041" s="167" t="s">
        <v>468</v>
      </c>
      <c r="E1041" s="167" t="s">
        <v>2787</v>
      </c>
      <c r="F1041" s="167" t="s">
        <v>455</v>
      </c>
      <c r="G1041" s="167" t="s">
        <v>188</v>
      </c>
      <c r="H1041" s="167" t="s">
        <v>7</v>
      </c>
      <c r="I1041" s="167" t="s">
        <v>13036</v>
      </c>
      <c r="J1041" s="167" t="s">
        <v>13259</v>
      </c>
      <c r="K1041" s="167">
        <v>24041151</v>
      </c>
      <c r="L1041" s="167">
        <v>0</v>
      </c>
    </row>
    <row r="1042" spans="1:12" x14ac:dyDescent="0.2">
      <c r="A1042" s="167" t="s">
        <v>6109</v>
      </c>
      <c r="B1042" s="167" t="s">
        <v>7173</v>
      </c>
      <c r="D1042" s="167" t="s">
        <v>9908</v>
      </c>
      <c r="E1042" s="167" t="s">
        <v>9006</v>
      </c>
      <c r="F1042" s="167" t="s">
        <v>10558</v>
      </c>
      <c r="G1042" s="167" t="s">
        <v>188</v>
      </c>
      <c r="H1042" s="167" t="s">
        <v>7</v>
      </c>
      <c r="I1042" s="167" t="s">
        <v>13036</v>
      </c>
      <c r="J1042" s="167" t="s">
        <v>13260</v>
      </c>
      <c r="K1042" s="167">
        <v>62304733</v>
      </c>
      <c r="L1042" s="167">
        <v>24733118</v>
      </c>
    </row>
    <row r="1043" spans="1:12" x14ac:dyDescent="0.2">
      <c r="A1043" s="167" t="s">
        <v>5961</v>
      </c>
      <c r="B1043" s="167" t="s">
        <v>4982</v>
      </c>
      <c r="D1043" s="167" t="s">
        <v>6630</v>
      </c>
      <c r="E1043" s="167" t="s">
        <v>2790</v>
      </c>
      <c r="F1043" s="167" t="s">
        <v>1999</v>
      </c>
      <c r="G1043" s="167" t="s">
        <v>188</v>
      </c>
      <c r="H1043" s="167" t="s">
        <v>3</v>
      </c>
      <c r="I1043" s="167" t="s">
        <v>13036</v>
      </c>
      <c r="J1043" s="167" t="s">
        <v>12364</v>
      </c>
      <c r="K1043" s="167">
        <v>24650032</v>
      </c>
      <c r="L1043" s="167">
        <v>26450421</v>
      </c>
    </row>
    <row r="1044" spans="1:12" x14ac:dyDescent="0.2">
      <c r="A1044" s="167" t="s">
        <v>6652</v>
      </c>
      <c r="B1044" s="167" t="s">
        <v>7013</v>
      </c>
      <c r="D1044" s="167" t="s">
        <v>568</v>
      </c>
      <c r="E1044" s="167" t="s">
        <v>2791</v>
      </c>
      <c r="F1044" s="167" t="s">
        <v>2792</v>
      </c>
      <c r="G1044" s="167" t="s">
        <v>188</v>
      </c>
      <c r="H1044" s="167" t="s">
        <v>7</v>
      </c>
      <c r="I1044" s="167" t="s">
        <v>13036</v>
      </c>
      <c r="J1044" s="167" t="s">
        <v>12365</v>
      </c>
      <c r="K1044" s="167">
        <v>24733789</v>
      </c>
      <c r="L1044" s="167">
        <v>24733789</v>
      </c>
    </row>
    <row r="1045" spans="1:12" x14ac:dyDescent="0.2">
      <c r="A1045" s="167" t="s">
        <v>6171</v>
      </c>
      <c r="B1045" s="167" t="s">
        <v>6971</v>
      </c>
      <c r="D1045" s="167" t="s">
        <v>624</v>
      </c>
      <c r="E1045" s="167" t="s">
        <v>2794</v>
      </c>
      <c r="F1045" s="167" t="s">
        <v>63</v>
      </c>
      <c r="G1045" s="167" t="s">
        <v>188</v>
      </c>
      <c r="H1045" s="167" t="s">
        <v>9</v>
      </c>
      <c r="I1045" s="167" t="s">
        <v>13036</v>
      </c>
      <c r="J1045" s="167" t="s">
        <v>2795</v>
      </c>
      <c r="K1045" s="167">
        <v>24691724</v>
      </c>
      <c r="L1045" s="167">
        <v>24691724</v>
      </c>
    </row>
    <row r="1046" spans="1:12" x14ac:dyDescent="0.2">
      <c r="A1046" s="167" t="s">
        <v>8943</v>
      </c>
      <c r="B1046" s="167" t="s">
        <v>1373</v>
      </c>
      <c r="D1046" s="167" t="s">
        <v>640</v>
      </c>
      <c r="E1046" s="167" t="s">
        <v>2796</v>
      </c>
      <c r="F1046" s="167" t="s">
        <v>2797</v>
      </c>
      <c r="G1046" s="167" t="s">
        <v>188</v>
      </c>
      <c r="H1046" s="167" t="s">
        <v>9</v>
      </c>
      <c r="I1046" s="167" t="s">
        <v>13036</v>
      </c>
      <c r="J1046" s="167" t="s">
        <v>8071</v>
      </c>
      <c r="K1046" s="167">
        <v>24691634</v>
      </c>
      <c r="L1046" s="167">
        <v>24691634</v>
      </c>
    </row>
    <row r="1047" spans="1:12" x14ac:dyDescent="0.2">
      <c r="A1047" s="167" t="s">
        <v>2741</v>
      </c>
      <c r="B1047" s="167" t="s">
        <v>911</v>
      </c>
      <c r="D1047" s="167" t="s">
        <v>7081</v>
      </c>
      <c r="E1047" s="167" t="s">
        <v>2800</v>
      </c>
      <c r="F1047" s="167" t="s">
        <v>2801</v>
      </c>
      <c r="G1047" s="167" t="s">
        <v>188</v>
      </c>
      <c r="H1047" s="167" t="s">
        <v>9</v>
      </c>
      <c r="I1047" s="167" t="s">
        <v>13036</v>
      </c>
      <c r="J1047" s="167" t="s">
        <v>8070</v>
      </c>
      <c r="K1047" s="167">
        <v>24692130</v>
      </c>
      <c r="L1047" s="167">
        <v>24692130</v>
      </c>
    </row>
    <row r="1048" spans="1:12" x14ac:dyDescent="0.2">
      <c r="A1048" s="167" t="s">
        <v>5956</v>
      </c>
      <c r="B1048" s="167" t="s">
        <v>4677</v>
      </c>
      <c r="D1048" s="167" t="s">
        <v>6631</v>
      </c>
      <c r="E1048" s="167" t="s">
        <v>2803</v>
      </c>
      <c r="F1048" s="167" t="s">
        <v>11701</v>
      </c>
      <c r="G1048" s="167" t="s">
        <v>73</v>
      </c>
      <c r="H1048" s="167" t="s">
        <v>13</v>
      </c>
      <c r="I1048" s="167" t="s">
        <v>13036</v>
      </c>
      <c r="J1048" s="167" t="s">
        <v>12721</v>
      </c>
      <c r="K1048" s="167">
        <v>24691675</v>
      </c>
      <c r="L1048" s="167">
        <v>24691675</v>
      </c>
    </row>
    <row r="1049" spans="1:12" x14ac:dyDescent="0.2">
      <c r="A1049" s="167" t="s">
        <v>2638</v>
      </c>
      <c r="B1049" s="167" t="s">
        <v>811</v>
      </c>
      <c r="D1049" s="167" t="s">
        <v>7018</v>
      </c>
      <c r="E1049" s="167" t="s">
        <v>2805</v>
      </c>
      <c r="F1049" s="167" t="s">
        <v>11702</v>
      </c>
      <c r="G1049" s="167" t="s">
        <v>73</v>
      </c>
      <c r="H1049" s="167" t="s">
        <v>13</v>
      </c>
      <c r="I1049" s="167" t="s">
        <v>13036</v>
      </c>
      <c r="J1049" s="167" t="s">
        <v>13261</v>
      </c>
      <c r="K1049" s="167">
        <v>24680265</v>
      </c>
      <c r="L1049" s="167">
        <v>24680265</v>
      </c>
    </row>
    <row r="1050" spans="1:12" x14ac:dyDescent="0.2">
      <c r="A1050" s="167" t="s">
        <v>8944</v>
      </c>
      <c r="B1050" s="167" t="s">
        <v>2869</v>
      </c>
      <c r="D1050" s="167" t="s">
        <v>2807</v>
      </c>
      <c r="E1050" s="167" t="s">
        <v>2808</v>
      </c>
      <c r="F1050" s="167" t="s">
        <v>2809</v>
      </c>
      <c r="G1050" s="167" t="s">
        <v>188</v>
      </c>
      <c r="H1050" s="167" t="s">
        <v>9</v>
      </c>
      <c r="I1050" s="167" t="s">
        <v>13036</v>
      </c>
      <c r="J1050" s="167" t="s">
        <v>2810</v>
      </c>
      <c r="K1050" s="167">
        <v>24691749</v>
      </c>
      <c r="L1050" s="167">
        <v>24691749</v>
      </c>
    </row>
    <row r="1051" spans="1:12" x14ac:dyDescent="0.2">
      <c r="A1051" s="167" t="s">
        <v>8945</v>
      </c>
      <c r="B1051" s="167" t="s">
        <v>3051</v>
      </c>
      <c r="D1051" s="167" t="s">
        <v>2812</v>
      </c>
      <c r="E1051" s="167" t="s">
        <v>8355</v>
      </c>
      <c r="F1051" s="167" t="s">
        <v>205</v>
      </c>
      <c r="G1051" s="167" t="s">
        <v>188</v>
      </c>
      <c r="H1051" s="167" t="s">
        <v>17</v>
      </c>
      <c r="I1051" s="167" t="s">
        <v>13036</v>
      </c>
      <c r="J1051" s="167" t="s">
        <v>13262</v>
      </c>
      <c r="K1051" s="167">
        <v>24780245</v>
      </c>
      <c r="L1051" s="167">
        <v>0</v>
      </c>
    </row>
    <row r="1052" spans="1:12" x14ac:dyDescent="0.2">
      <c r="A1052" s="167" t="s">
        <v>3013</v>
      </c>
      <c r="B1052" s="167" t="s">
        <v>6641</v>
      </c>
      <c r="D1052" s="167" t="s">
        <v>6632</v>
      </c>
      <c r="E1052" s="167" t="s">
        <v>2813</v>
      </c>
      <c r="F1052" s="167" t="s">
        <v>11703</v>
      </c>
      <c r="G1052" s="167" t="s">
        <v>73</v>
      </c>
      <c r="H1052" s="167" t="s">
        <v>13</v>
      </c>
      <c r="I1052" s="167" t="s">
        <v>13036</v>
      </c>
      <c r="J1052" s="167" t="s">
        <v>11889</v>
      </c>
      <c r="K1052" s="167">
        <v>24692638</v>
      </c>
      <c r="L1052" s="167">
        <v>24692638</v>
      </c>
    </row>
    <row r="1053" spans="1:12" x14ac:dyDescent="0.2">
      <c r="A1053" s="167" t="s">
        <v>8946</v>
      </c>
      <c r="B1053" s="167" t="s">
        <v>3100</v>
      </c>
      <c r="D1053" s="167" t="s">
        <v>6863</v>
      </c>
      <c r="E1053" s="167" t="s">
        <v>2815</v>
      </c>
      <c r="F1053" s="167" t="s">
        <v>6572</v>
      </c>
      <c r="G1053" s="167" t="s">
        <v>73</v>
      </c>
      <c r="H1053" s="167" t="s">
        <v>13</v>
      </c>
      <c r="I1053" s="167" t="s">
        <v>13036</v>
      </c>
      <c r="J1053" s="167" t="s">
        <v>11890</v>
      </c>
      <c r="K1053" s="167">
        <v>24810595</v>
      </c>
      <c r="L1053" s="167">
        <v>24810595</v>
      </c>
    </row>
    <row r="1054" spans="1:12" x14ac:dyDescent="0.2">
      <c r="A1054" s="167" t="s">
        <v>2309</v>
      </c>
      <c r="B1054" s="167" t="s">
        <v>1298</v>
      </c>
      <c r="D1054" s="167" t="s">
        <v>180</v>
      </c>
      <c r="E1054" s="167" t="s">
        <v>2816</v>
      </c>
      <c r="F1054" s="167" t="s">
        <v>2817</v>
      </c>
      <c r="G1054" s="167" t="s">
        <v>73</v>
      </c>
      <c r="H1054" s="167" t="s">
        <v>13</v>
      </c>
      <c r="I1054" s="167" t="s">
        <v>13036</v>
      </c>
      <c r="J1054" s="167" t="s">
        <v>11459</v>
      </c>
      <c r="K1054" s="167">
        <v>24798284</v>
      </c>
      <c r="L1054" s="167">
        <v>24798284</v>
      </c>
    </row>
    <row r="1055" spans="1:12" x14ac:dyDescent="0.2">
      <c r="A1055" s="167" t="s">
        <v>7947</v>
      </c>
      <c r="B1055" s="167" t="s">
        <v>2304</v>
      </c>
      <c r="D1055" s="167" t="s">
        <v>2819</v>
      </c>
      <c r="E1055" s="167" t="s">
        <v>2820</v>
      </c>
      <c r="F1055" s="167" t="s">
        <v>2821</v>
      </c>
      <c r="G1055" s="167" t="s">
        <v>188</v>
      </c>
      <c r="H1055" s="167" t="s">
        <v>9</v>
      </c>
      <c r="I1055" s="167" t="s">
        <v>13036</v>
      </c>
      <c r="J1055" s="167" t="s">
        <v>13263</v>
      </c>
      <c r="K1055" s="167">
        <v>24691501</v>
      </c>
      <c r="L1055" s="167">
        <v>24691501</v>
      </c>
    </row>
    <row r="1056" spans="1:12" x14ac:dyDescent="0.2">
      <c r="A1056" s="167" t="s">
        <v>2543</v>
      </c>
      <c r="B1056" s="167" t="s">
        <v>2460</v>
      </c>
      <c r="D1056" s="167" t="s">
        <v>2823</v>
      </c>
      <c r="E1056" s="167" t="s">
        <v>2824</v>
      </c>
      <c r="F1056" s="167" t="s">
        <v>29</v>
      </c>
      <c r="G1056" s="167" t="s">
        <v>188</v>
      </c>
      <c r="H1056" s="167" t="s">
        <v>9</v>
      </c>
      <c r="I1056" s="167" t="s">
        <v>13036</v>
      </c>
      <c r="J1056" s="167" t="s">
        <v>12369</v>
      </c>
      <c r="K1056" s="167">
        <v>24692202</v>
      </c>
      <c r="L1056" s="167">
        <v>24692202</v>
      </c>
    </row>
    <row r="1057" spans="1:13" x14ac:dyDescent="0.2">
      <c r="A1057" s="167" t="s">
        <v>8947</v>
      </c>
      <c r="B1057" s="167" t="s">
        <v>1675</v>
      </c>
      <c r="D1057" s="167" t="s">
        <v>2174</v>
      </c>
      <c r="E1057" s="167" t="s">
        <v>2826</v>
      </c>
      <c r="F1057" s="167" t="s">
        <v>2827</v>
      </c>
      <c r="G1057" s="167" t="s">
        <v>188</v>
      </c>
      <c r="H1057" s="167" t="s">
        <v>9</v>
      </c>
      <c r="I1057" s="167" t="s">
        <v>13036</v>
      </c>
      <c r="J1057" s="167" t="s">
        <v>2822</v>
      </c>
      <c r="K1057" s="167">
        <v>24691711</v>
      </c>
      <c r="L1057" s="167">
        <v>24691711</v>
      </c>
    </row>
    <row r="1058" spans="1:13" x14ac:dyDescent="0.2">
      <c r="A1058" s="167" t="s">
        <v>8948</v>
      </c>
      <c r="B1058" s="167" t="s">
        <v>2934</v>
      </c>
      <c r="D1058" s="167" t="s">
        <v>764</v>
      </c>
      <c r="E1058" s="167" t="s">
        <v>2829</v>
      </c>
      <c r="F1058" s="167" t="s">
        <v>666</v>
      </c>
      <c r="G1058" s="167" t="s">
        <v>73</v>
      </c>
      <c r="H1058" s="167" t="s">
        <v>13</v>
      </c>
      <c r="I1058" s="167" t="s">
        <v>13036</v>
      </c>
      <c r="J1058" s="167" t="s">
        <v>13264</v>
      </c>
      <c r="K1058" s="167">
        <v>24680047</v>
      </c>
      <c r="L1058" s="167">
        <v>0</v>
      </c>
    </row>
    <row r="1059" spans="1:13" x14ac:dyDescent="0.2">
      <c r="A1059" s="167" t="s">
        <v>2743</v>
      </c>
      <c r="B1059" s="167" t="s">
        <v>938</v>
      </c>
      <c r="D1059" s="167" t="s">
        <v>113</v>
      </c>
      <c r="E1059" s="167" t="s">
        <v>2831</v>
      </c>
      <c r="F1059" s="167" t="s">
        <v>76</v>
      </c>
      <c r="G1059" s="167" t="s">
        <v>188</v>
      </c>
      <c r="H1059" s="167" t="s">
        <v>9</v>
      </c>
      <c r="I1059" s="167" t="s">
        <v>13036</v>
      </c>
      <c r="J1059" s="167" t="s">
        <v>12366</v>
      </c>
      <c r="K1059" s="167">
        <v>24691759</v>
      </c>
      <c r="L1059" s="167">
        <v>24691759</v>
      </c>
    </row>
    <row r="1060" spans="1:13" x14ac:dyDescent="0.2">
      <c r="A1060" s="167" t="s">
        <v>8949</v>
      </c>
      <c r="B1060" s="167" t="s">
        <v>3113</v>
      </c>
      <c r="D1060" s="167" t="s">
        <v>2833</v>
      </c>
      <c r="E1060" s="167" t="s">
        <v>9039</v>
      </c>
      <c r="F1060" s="167" t="s">
        <v>7811</v>
      </c>
      <c r="G1060" s="167" t="s">
        <v>188</v>
      </c>
      <c r="H1060" s="167" t="s">
        <v>17</v>
      </c>
      <c r="I1060" s="167" t="s">
        <v>13036</v>
      </c>
      <c r="J1060" s="167" t="s">
        <v>13265</v>
      </c>
      <c r="K1060" s="167">
        <v>24780158</v>
      </c>
      <c r="L1060" s="167">
        <v>0</v>
      </c>
    </row>
    <row r="1061" spans="1:13" x14ac:dyDescent="0.2">
      <c r="A1061" s="167" t="s">
        <v>2942</v>
      </c>
      <c r="B1061" s="167" t="s">
        <v>2941</v>
      </c>
      <c r="D1061" s="167" t="s">
        <v>2834</v>
      </c>
      <c r="E1061" s="167" t="s">
        <v>2835</v>
      </c>
      <c r="F1061" s="167" t="s">
        <v>1395</v>
      </c>
      <c r="G1061" s="167" t="s">
        <v>188</v>
      </c>
      <c r="H1061" s="167" t="s">
        <v>9</v>
      </c>
      <c r="I1061" s="167" t="s">
        <v>13036</v>
      </c>
      <c r="J1061" s="167" t="s">
        <v>8405</v>
      </c>
      <c r="K1061" s="167">
        <v>24799157</v>
      </c>
      <c r="L1061" s="167">
        <v>24799157</v>
      </c>
      <c r="M1061" s="43">
        <v>14</v>
      </c>
    </row>
    <row r="1062" spans="1:13" x14ac:dyDescent="0.2">
      <c r="A1062" s="167" t="s">
        <v>6844</v>
      </c>
      <c r="B1062" s="167" t="s">
        <v>3007</v>
      </c>
      <c r="D1062" s="167" t="s">
        <v>1023</v>
      </c>
      <c r="E1062" s="167" t="s">
        <v>8358</v>
      </c>
      <c r="F1062" s="167" t="s">
        <v>8577</v>
      </c>
      <c r="G1062" s="167" t="s">
        <v>188</v>
      </c>
      <c r="H1062" s="167" t="s">
        <v>17</v>
      </c>
      <c r="I1062" s="167" t="s">
        <v>13036</v>
      </c>
      <c r="J1062" s="167" t="s">
        <v>11460</v>
      </c>
      <c r="K1062" s="167">
        <v>24780439</v>
      </c>
      <c r="L1062" s="167">
        <v>0</v>
      </c>
    </row>
    <row r="1063" spans="1:13" x14ac:dyDescent="0.2">
      <c r="A1063" s="167" t="s">
        <v>8950</v>
      </c>
      <c r="B1063" s="167" t="s">
        <v>8393</v>
      </c>
      <c r="D1063" s="167" t="s">
        <v>1114</v>
      </c>
      <c r="E1063" s="167" t="s">
        <v>2836</v>
      </c>
      <c r="F1063" s="167" t="s">
        <v>2837</v>
      </c>
      <c r="G1063" s="167" t="s">
        <v>188</v>
      </c>
      <c r="H1063" s="167" t="s">
        <v>9</v>
      </c>
      <c r="I1063" s="167" t="s">
        <v>13036</v>
      </c>
      <c r="J1063" s="167" t="s">
        <v>2838</v>
      </c>
      <c r="K1063" s="167">
        <v>24791565</v>
      </c>
      <c r="L1063" s="167">
        <v>24791565</v>
      </c>
    </row>
    <row r="1064" spans="1:13" x14ac:dyDescent="0.2">
      <c r="A1064" s="167" t="s">
        <v>8951</v>
      </c>
      <c r="B1064" s="167" t="s">
        <v>350</v>
      </c>
      <c r="D1064" s="167" t="s">
        <v>1312</v>
      </c>
      <c r="E1064" s="167" t="s">
        <v>9297</v>
      </c>
      <c r="F1064" s="167" t="s">
        <v>10844</v>
      </c>
      <c r="G1064" s="167" t="s">
        <v>1655</v>
      </c>
      <c r="H1064" s="167" t="s">
        <v>5</v>
      </c>
      <c r="I1064" s="167" t="s">
        <v>13036</v>
      </c>
      <c r="J1064" s="167" t="s">
        <v>13266</v>
      </c>
      <c r="K1064" s="167">
        <v>0</v>
      </c>
      <c r="L1064" s="167">
        <v>0</v>
      </c>
    </row>
    <row r="1065" spans="1:13" x14ac:dyDescent="0.2">
      <c r="A1065" s="167" t="s">
        <v>2851</v>
      </c>
      <c r="B1065" s="167" t="s">
        <v>2850</v>
      </c>
      <c r="D1065" s="167" t="s">
        <v>9905</v>
      </c>
      <c r="E1065" s="167" t="s">
        <v>8984</v>
      </c>
      <c r="F1065" s="167" t="s">
        <v>10539</v>
      </c>
      <c r="G1065" s="167" t="s">
        <v>188</v>
      </c>
      <c r="H1065" s="167" t="s">
        <v>17</v>
      </c>
      <c r="I1065" s="167" t="s">
        <v>13036</v>
      </c>
      <c r="J1065" s="167" t="s">
        <v>11891</v>
      </c>
      <c r="K1065" s="167">
        <v>0</v>
      </c>
      <c r="L1065" s="167">
        <v>0</v>
      </c>
    </row>
    <row r="1066" spans="1:13" x14ac:dyDescent="0.2">
      <c r="A1066" s="167" t="s">
        <v>219</v>
      </c>
      <c r="B1066" s="167" t="s">
        <v>7352</v>
      </c>
      <c r="D1066" s="167" t="s">
        <v>499</v>
      </c>
      <c r="E1066" s="167" t="s">
        <v>8990</v>
      </c>
      <c r="F1066" s="167" t="s">
        <v>1262</v>
      </c>
      <c r="G1066" s="167" t="s">
        <v>188</v>
      </c>
      <c r="H1066" s="167" t="s">
        <v>9</v>
      </c>
      <c r="I1066" s="167" t="s">
        <v>13036</v>
      </c>
      <c r="J1066" s="167" t="s">
        <v>10544</v>
      </c>
      <c r="K1066" s="167">
        <v>24797100</v>
      </c>
      <c r="L1066" s="167">
        <v>24797100</v>
      </c>
    </row>
    <row r="1067" spans="1:13" x14ac:dyDescent="0.2">
      <c r="A1067" s="167" t="s">
        <v>8952</v>
      </c>
      <c r="B1067" s="167" t="s">
        <v>3008</v>
      </c>
      <c r="D1067" s="167" t="s">
        <v>734</v>
      </c>
      <c r="E1067" s="167" t="s">
        <v>8317</v>
      </c>
      <c r="F1067" s="167" t="s">
        <v>8318</v>
      </c>
      <c r="G1067" s="167" t="s">
        <v>188</v>
      </c>
      <c r="H1067" s="167" t="s">
        <v>9</v>
      </c>
      <c r="I1067" s="167" t="s">
        <v>13036</v>
      </c>
      <c r="J1067" s="167" t="s">
        <v>13267</v>
      </c>
      <c r="K1067" s="167">
        <v>24798470</v>
      </c>
      <c r="L1067" s="167">
        <v>24799162</v>
      </c>
    </row>
    <row r="1068" spans="1:13" x14ac:dyDescent="0.2">
      <c r="A1068" s="167" t="s">
        <v>8953</v>
      </c>
      <c r="B1068" s="167" t="s">
        <v>9899</v>
      </c>
      <c r="D1068" s="167" t="s">
        <v>2839</v>
      </c>
      <c r="E1068" s="167" t="s">
        <v>8973</v>
      </c>
      <c r="F1068" s="167" t="s">
        <v>10527</v>
      </c>
      <c r="G1068" s="167" t="s">
        <v>188</v>
      </c>
      <c r="H1068" s="167" t="s">
        <v>17</v>
      </c>
      <c r="I1068" s="167" t="s">
        <v>13036</v>
      </c>
      <c r="J1068" s="167" t="s">
        <v>10528</v>
      </c>
      <c r="K1068" s="167">
        <v>0</v>
      </c>
      <c r="L1068" s="167">
        <v>0</v>
      </c>
    </row>
    <row r="1069" spans="1:13" x14ac:dyDescent="0.2">
      <c r="A1069" s="167" t="s">
        <v>2639</v>
      </c>
      <c r="B1069" s="167" t="s">
        <v>930</v>
      </c>
      <c r="D1069" s="167" t="s">
        <v>89</v>
      </c>
      <c r="E1069" s="167" t="s">
        <v>9013</v>
      </c>
      <c r="F1069" s="167" t="s">
        <v>381</v>
      </c>
      <c r="G1069" s="167" t="s">
        <v>188</v>
      </c>
      <c r="H1069" s="167" t="s">
        <v>9</v>
      </c>
      <c r="I1069" s="167" t="s">
        <v>13036</v>
      </c>
      <c r="J1069" s="167" t="s">
        <v>13268</v>
      </c>
      <c r="K1069" s="167">
        <v>24691353</v>
      </c>
      <c r="L1069" s="167">
        <v>24691353</v>
      </c>
    </row>
    <row r="1070" spans="1:13" x14ac:dyDescent="0.2">
      <c r="A1070" s="167" t="s">
        <v>2518</v>
      </c>
      <c r="B1070" s="167" t="s">
        <v>1011</v>
      </c>
      <c r="D1070" s="167" t="s">
        <v>7170</v>
      </c>
      <c r="E1070" s="167" t="s">
        <v>2840</v>
      </c>
      <c r="F1070" s="167" t="s">
        <v>463</v>
      </c>
      <c r="G1070" s="167" t="s">
        <v>73</v>
      </c>
      <c r="H1070" s="167" t="s">
        <v>13</v>
      </c>
      <c r="I1070" s="167" t="s">
        <v>13036</v>
      </c>
      <c r="J1070" s="167" t="s">
        <v>11892</v>
      </c>
      <c r="K1070" s="167">
        <v>24799916</v>
      </c>
      <c r="L1070" s="167">
        <v>24799916</v>
      </c>
    </row>
    <row r="1071" spans="1:13" x14ac:dyDescent="0.2">
      <c r="A1071" s="167" t="s">
        <v>7775</v>
      </c>
      <c r="B1071" s="167" t="s">
        <v>7776</v>
      </c>
      <c r="D1071" s="167" t="s">
        <v>573</v>
      </c>
      <c r="E1071" s="167" t="s">
        <v>9018</v>
      </c>
      <c r="F1071" s="167" t="s">
        <v>11704</v>
      </c>
      <c r="G1071" s="167" t="s">
        <v>73</v>
      </c>
      <c r="H1071" s="167" t="s">
        <v>13</v>
      </c>
      <c r="I1071" s="167" t="s">
        <v>13036</v>
      </c>
      <c r="J1071" s="167" t="s">
        <v>11461</v>
      </c>
      <c r="K1071" s="167">
        <v>24680227</v>
      </c>
      <c r="L1071" s="167">
        <v>0</v>
      </c>
    </row>
    <row r="1072" spans="1:13" x14ac:dyDescent="0.2">
      <c r="A1072" s="167" t="s">
        <v>8954</v>
      </c>
      <c r="B1072" s="167" t="s">
        <v>295</v>
      </c>
      <c r="D1072" s="167" t="s">
        <v>2842</v>
      </c>
      <c r="E1072" s="167" t="s">
        <v>2843</v>
      </c>
      <c r="F1072" s="167" t="s">
        <v>134</v>
      </c>
      <c r="G1072" s="167" t="s">
        <v>73</v>
      </c>
      <c r="H1072" s="167" t="s">
        <v>13</v>
      </c>
      <c r="I1072" s="167" t="s">
        <v>13036</v>
      </c>
      <c r="J1072" s="167" t="s">
        <v>13269</v>
      </c>
      <c r="K1072" s="167">
        <v>24680855</v>
      </c>
      <c r="L1072" s="167">
        <v>24680855</v>
      </c>
    </row>
    <row r="1073" spans="1:12" x14ac:dyDescent="0.2">
      <c r="A1073" s="167" t="s">
        <v>2909</v>
      </c>
      <c r="B1073" s="167" t="s">
        <v>1968</v>
      </c>
      <c r="D1073" s="167" t="s">
        <v>2846</v>
      </c>
      <c r="E1073" s="167" t="s">
        <v>2847</v>
      </c>
      <c r="F1073" s="167" t="s">
        <v>2848</v>
      </c>
      <c r="G1073" s="167" t="s">
        <v>188</v>
      </c>
      <c r="H1073" s="167" t="s">
        <v>9</v>
      </c>
      <c r="I1073" s="167" t="s">
        <v>13036</v>
      </c>
      <c r="J1073" s="167" t="s">
        <v>8557</v>
      </c>
      <c r="K1073" s="167">
        <v>24791950</v>
      </c>
      <c r="L1073" s="167">
        <v>24791950</v>
      </c>
    </row>
    <row r="1074" spans="1:12" x14ac:dyDescent="0.2">
      <c r="A1074" s="167" t="s">
        <v>7493</v>
      </c>
      <c r="B1074" s="167" t="s">
        <v>2968</v>
      </c>
      <c r="D1074" s="167" t="s">
        <v>2850</v>
      </c>
      <c r="E1074" s="167" t="s">
        <v>2851</v>
      </c>
      <c r="F1074" s="167" t="s">
        <v>2852</v>
      </c>
      <c r="G1074" s="167" t="s">
        <v>188</v>
      </c>
      <c r="H1074" s="167" t="s">
        <v>10</v>
      </c>
      <c r="I1074" s="167" t="s">
        <v>13036</v>
      </c>
      <c r="J1074" s="167" t="s">
        <v>13270</v>
      </c>
      <c r="K1074" s="167">
        <v>24695305</v>
      </c>
      <c r="L1074" s="167">
        <v>24695049</v>
      </c>
    </row>
    <row r="1075" spans="1:12" x14ac:dyDescent="0.2">
      <c r="A1075" s="167" t="s">
        <v>8955</v>
      </c>
      <c r="B1075" s="167" t="s">
        <v>3044</v>
      </c>
      <c r="D1075" s="167" t="s">
        <v>2283</v>
      </c>
      <c r="E1075" s="167" t="s">
        <v>2854</v>
      </c>
      <c r="F1075" s="167" t="s">
        <v>2855</v>
      </c>
      <c r="G1075" s="167" t="s">
        <v>188</v>
      </c>
      <c r="H1075" s="167" t="s">
        <v>12</v>
      </c>
      <c r="I1075" s="167" t="s">
        <v>13036</v>
      </c>
      <c r="J1075" s="167" t="s">
        <v>8072</v>
      </c>
      <c r="K1075" s="167">
        <v>24777930</v>
      </c>
      <c r="L1075" s="167">
        <v>24777930</v>
      </c>
    </row>
    <row r="1076" spans="1:12" x14ac:dyDescent="0.2">
      <c r="A1076" s="167" t="s">
        <v>8956</v>
      </c>
      <c r="B1076" s="167" t="s">
        <v>715</v>
      </c>
      <c r="D1076" s="167" t="s">
        <v>2262</v>
      </c>
      <c r="E1076" s="167" t="s">
        <v>2856</v>
      </c>
      <c r="F1076" s="167" t="s">
        <v>2857</v>
      </c>
      <c r="G1076" s="167" t="s">
        <v>188</v>
      </c>
      <c r="H1076" s="167" t="s">
        <v>10</v>
      </c>
      <c r="I1076" s="167" t="s">
        <v>13036</v>
      </c>
      <c r="J1076" s="167" t="s">
        <v>2606</v>
      </c>
      <c r="K1076" s="167">
        <v>24699191</v>
      </c>
      <c r="L1076" s="167">
        <v>24699191</v>
      </c>
    </row>
    <row r="1077" spans="1:12" x14ac:dyDescent="0.2">
      <c r="A1077" s="167" t="s">
        <v>2970</v>
      </c>
      <c r="B1077" s="167" t="s">
        <v>2969</v>
      </c>
      <c r="D1077" s="167" t="s">
        <v>2368</v>
      </c>
      <c r="E1077" s="167" t="s">
        <v>2859</v>
      </c>
      <c r="F1077" s="167" t="s">
        <v>2776</v>
      </c>
      <c r="G1077" s="167" t="s">
        <v>188</v>
      </c>
      <c r="H1077" s="167" t="s">
        <v>10</v>
      </c>
      <c r="I1077" s="167" t="s">
        <v>13036</v>
      </c>
      <c r="J1077" s="167" t="s">
        <v>12374</v>
      </c>
      <c r="K1077" s="167">
        <v>24695328</v>
      </c>
      <c r="L1077" s="167">
        <v>0</v>
      </c>
    </row>
    <row r="1078" spans="1:12" x14ac:dyDescent="0.2">
      <c r="A1078" s="167" t="s">
        <v>6232</v>
      </c>
      <c r="B1078" s="167" t="s">
        <v>7448</v>
      </c>
      <c r="D1078" s="167" t="s">
        <v>6635</v>
      </c>
      <c r="E1078" s="167" t="s">
        <v>2862</v>
      </c>
      <c r="F1078" s="167" t="s">
        <v>1132</v>
      </c>
      <c r="G1078" s="167" t="s">
        <v>188</v>
      </c>
      <c r="H1078" s="167" t="s">
        <v>10</v>
      </c>
      <c r="I1078" s="167" t="s">
        <v>13036</v>
      </c>
      <c r="J1078" s="167" t="s">
        <v>12368</v>
      </c>
      <c r="K1078" s="167">
        <v>24624513</v>
      </c>
      <c r="L1078" s="167">
        <v>0</v>
      </c>
    </row>
    <row r="1079" spans="1:12" x14ac:dyDescent="0.2">
      <c r="A1079" s="167" t="s">
        <v>8957</v>
      </c>
      <c r="B1079" s="167" t="s">
        <v>9900</v>
      </c>
      <c r="D1079" s="167" t="s">
        <v>2493</v>
      </c>
      <c r="E1079" s="167" t="s">
        <v>2864</v>
      </c>
      <c r="F1079" s="167" t="s">
        <v>2865</v>
      </c>
      <c r="G1079" s="167" t="s">
        <v>188</v>
      </c>
      <c r="H1079" s="167" t="s">
        <v>18</v>
      </c>
      <c r="I1079" s="167" t="s">
        <v>13036</v>
      </c>
      <c r="J1079" s="167" t="s">
        <v>13271</v>
      </c>
      <c r="K1079" s="167">
        <v>24695543</v>
      </c>
      <c r="L1079" s="167">
        <v>24695543</v>
      </c>
    </row>
    <row r="1080" spans="1:12" x14ac:dyDescent="0.2">
      <c r="A1080" s="167" t="s">
        <v>8958</v>
      </c>
      <c r="B1080" s="167" t="s">
        <v>9901</v>
      </c>
      <c r="D1080" s="167" t="s">
        <v>2501</v>
      </c>
      <c r="E1080" s="167" t="s">
        <v>2867</v>
      </c>
      <c r="F1080" s="167" t="s">
        <v>1526</v>
      </c>
      <c r="G1080" s="167" t="s">
        <v>188</v>
      </c>
      <c r="H1080" s="167" t="s">
        <v>10</v>
      </c>
      <c r="I1080" s="167" t="s">
        <v>13036</v>
      </c>
      <c r="J1080" s="167" t="s">
        <v>13272</v>
      </c>
      <c r="K1080" s="167">
        <v>24699547</v>
      </c>
      <c r="L1080" s="167">
        <v>24699547</v>
      </c>
    </row>
    <row r="1081" spans="1:12" x14ac:dyDescent="0.2">
      <c r="A1081" s="167" t="s">
        <v>7633</v>
      </c>
      <c r="B1081" s="167" t="s">
        <v>7634</v>
      </c>
      <c r="D1081" s="167" t="s">
        <v>2498</v>
      </c>
      <c r="E1081" s="167" t="s">
        <v>8314</v>
      </c>
      <c r="F1081" s="167" t="s">
        <v>8315</v>
      </c>
      <c r="G1081" s="167" t="s">
        <v>188</v>
      </c>
      <c r="H1081" s="167" t="s">
        <v>10</v>
      </c>
      <c r="I1081" s="167" t="s">
        <v>13036</v>
      </c>
      <c r="J1081" s="167" t="s">
        <v>12370</v>
      </c>
      <c r="K1081" s="167">
        <v>24695038</v>
      </c>
      <c r="L1081" s="167">
        <v>0</v>
      </c>
    </row>
    <row r="1082" spans="1:12" x14ac:dyDescent="0.2">
      <c r="A1082" s="167" t="s">
        <v>8959</v>
      </c>
      <c r="B1082" s="167" t="s">
        <v>9902</v>
      </c>
      <c r="D1082" s="167" t="s">
        <v>2869</v>
      </c>
      <c r="E1082" s="167" t="s">
        <v>8944</v>
      </c>
      <c r="F1082" s="167" t="s">
        <v>10503</v>
      </c>
      <c r="G1082" s="167" t="s">
        <v>188</v>
      </c>
      <c r="H1082" s="167" t="s">
        <v>18</v>
      </c>
      <c r="I1082" s="167" t="s">
        <v>13036</v>
      </c>
      <c r="J1082" s="167" t="s">
        <v>11893</v>
      </c>
      <c r="K1082" s="167">
        <v>44039441</v>
      </c>
      <c r="L1082" s="167">
        <v>24673035</v>
      </c>
    </row>
    <row r="1083" spans="1:12" x14ac:dyDescent="0.2">
      <c r="A1083" s="167" t="s">
        <v>8960</v>
      </c>
      <c r="B1083" s="167" t="s">
        <v>9903</v>
      </c>
      <c r="D1083" s="167" t="s">
        <v>2128</v>
      </c>
      <c r="E1083" s="167" t="s">
        <v>8967</v>
      </c>
      <c r="F1083" s="167" t="s">
        <v>30</v>
      </c>
      <c r="G1083" s="167" t="s">
        <v>188</v>
      </c>
      <c r="H1083" s="167" t="s">
        <v>18</v>
      </c>
      <c r="I1083" s="167" t="s">
        <v>13036</v>
      </c>
      <c r="J1083" s="167" t="s">
        <v>10522</v>
      </c>
      <c r="K1083" s="167">
        <v>72984054</v>
      </c>
      <c r="L1083" s="167">
        <v>0</v>
      </c>
    </row>
    <row r="1084" spans="1:12" x14ac:dyDescent="0.2">
      <c r="A1084" s="167" t="s">
        <v>2867</v>
      </c>
      <c r="B1084" s="167" t="s">
        <v>2501</v>
      </c>
      <c r="D1084" s="167" t="s">
        <v>2870</v>
      </c>
      <c r="E1084" s="167" t="s">
        <v>8976</v>
      </c>
      <c r="F1084" s="167" t="s">
        <v>2871</v>
      </c>
      <c r="G1084" s="167" t="s">
        <v>188</v>
      </c>
      <c r="H1084" s="167" t="s">
        <v>18</v>
      </c>
      <c r="I1084" s="167" t="s">
        <v>13036</v>
      </c>
      <c r="J1084" s="167" t="s">
        <v>11894</v>
      </c>
      <c r="K1084" s="167">
        <v>24695607</v>
      </c>
      <c r="L1084" s="167">
        <v>0</v>
      </c>
    </row>
    <row r="1085" spans="1:12" x14ac:dyDescent="0.2">
      <c r="A1085" s="167" t="s">
        <v>8961</v>
      </c>
      <c r="B1085" s="167" t="s">
        <v>2966</v>
      </c>
      <c r="D1085" s="167" t="s">
        <v>2872</v>
      </c>
      <c r="E1085" s="167" t="s">
        <v>2873</v>
      </c>
      <c r="F1085" s="167" t="s">
        <v>2874</v>
      </c>
      <c r="G1085" s="167" t="s">
        <v>188</v>
      </c>
      <c r="H1085" s="167" t="s">
        <v>10</v>
      </c>
      <c r="I1085" s="167" t="s">
        <v>13036</v>
      </c>
      <c r="J1085" s="167" t="s">
        <v>13273</v>
      </c>
      <c r="K1085" s="167">
        <v>73007108</v>
      </c>
      <c r="L1085" s="167">
        <v>0</v>
      </c>
    </row>
    <row r="1086" spans="1:12" x14ac:dyDescent="0.2">
      <c r="A1086" s="167" t="s">
        <v>8962</v>
      </c>
      <c r="B1086" s="167" t="s">
        <v>7802</v>
      </c>
      <c r="D1086" s="167" t="s">
        <v>2877</v>
      </c>
      <c r="E1086" s="167" t="s">
        <v>2878</v>
      </c>
      <c r="F1086" s="167" t="s">
        <v>2879</v>
      </c>
      <c r="G1086" s="167" t="s">
        <v>188</v>
      </c>
      <c r="H1086" s="167" t="s">
        <v>10</v>
      </c>
      <c r="I1086" s="167" t="s">
        <v>13036</v>
      </c>
      <c r="J1086" s="167" t="s">
        <v>11596</v>
      </c>
      <c r="K1086" s="167">
        <v>24621324</v>
      </c>
      <c r="L1086" s="167">
        <v>0</v>
      </c>
    </row>
    <row r="1087" spans="1:12" x14ac:dyDescent="0.2">
      <c r="A1087" s="167" t="s">
        <v>8963</v>
      </c>
      <c r="B1087" s="167" t="s">
        <v>7931</v>
      </c>
      <c r="D1087" s="167" t="s">
        <v>2881</v>
      </c>
      <c r="E1087" s="167" t="s">
        <v>8982</v>
      </c>
      <c r="F1087" s="167" t="s">
        <v>2882</v>
      </c>
      <c r="G1087" s="167" t="s">
        <v>188</v>
      </c>
      <c r="H1087" s="167" t="s">
        <v>12</v>
      </c>
      <c r="I1087" s="167" t="s">
        <v>13036</v>
      </c>
      <c r="J1087" s="167" t="s">
        <v>12372</v>
      </c>
      <c r="K1087" s="167">
        <v>0</v>
      </c>
      <c r="L1087" s="167">
        <v>0</v>
      </c>
    </row>
    <row r="1088" spans="1:12" x14ac:dyDescent="0.2">
      <c r="A1088" s="167" t="s">
        <v>2944</v>
      </c>
      <c r="B1088" s="167" t="s">
        <v>7420</v>
      </c>
      <c r="D1088" s="167" t="s">
        <v>9913</v>
      </c>
      <c r="E1088" s="167" t="s">
        <v>9021</v>
      </c>
      <c r="F1088" s="167" t="s">
        <v>1452</v>
      </c>
      <c r="G1088" s="167" t="s">
        <v>188</v>
      </c>
      <c r="H1088" s="167" t="s">
        <v>10</v>
      </c>
      <c r="I1088" s="167" t="s">
        <v>13036</v>
      </c>
      <c r="J1088" s="167" t="s">
        <v>12373</v>
      </c>
      <c r="K1088" s="167">
        <v>24695032</v>
      </c>
      <c r="L1088" s="167">
        <v>73006533</v>
      </c>
    </row>
    <row r="1089" spans="1:12" x14ac:dyDescent="0.2">
      <c r="A1089" s="167" t="s">
        <v>8964</v>
      </c>
      <c r="B1089" s="167" t="s">
        <v>1723</v>
      </c>
      <c r="D1089" s="167" t="s">
        <v>2883</v>
      </c>
      <c r="E1089" s="167" t="s">
        <v>8993</v>
      </c>
      <c r="F1089" s="167" t="s">
        <v>162</v>
      </c>
      <c r="G1089" s="167" t="s">
        <v>188</v>
      </c>
      <c r="H1089" s="167" t="s">
        <v>10</v>
      </c>
      <c r="I1089" s="167" t="s">
        <v>13036</v>
      </c>
      <c r="J1089" s="167" t="s">
        <v>10922</v>
      </c>
      <c r="K1089" s="167">
        <v>22005164</v>
      </c>
      <c r="L1089" s="167">
        <v>0</v>
      </c>
    </row>
    <row r="1090" spans="1:12" x14ac:dyDescent="0.2">
      <c r="A1090" s="167" t="s">
        <v>8965</v>
      </c>
      <c r="B1090" s="167" t="s">
        <v>2621</v>
      </c>
      <c r="D1090" s="167" t="s">
        <v>9914</v>
      </c>
      <c r="E1090" s="167" t="s">
        <v>9024</v>
      </c>
      <c r="F1090" s="167" t="s">
        <v>10569</v>
      </c>
      <c r="G1090" s="167" t="s">
        <v>188</v>
      </c>
      <c r="H1090" s="167" t="s">
        <v>10</v>
      </c>
      <c r="I1090" s="167" t="s">
        <v>13036</v>
      </c>
      <c r="J1090" s="167" t="s">
        <v>13274</v>
      </c>
      <c r="K1090" s="167">
        <v>24695396</v>
      </c>
      <c r="L1090" s="167">
        <v>0</v>
      </c>
    </row>
    <row r="1091" spans="1:12" x14ac:dyDescent="0.2">
      <c r="A1091" s="167" t="s">
        <v>8966</v>
      </c>
      <c r="B1091" s="167" t="s">
        <v>2497</v>
      </c>
      <c r="D1091" s="167" t="s">
        <v>2885</v>
      </c>
      <c r="E1091" s="167" t="s">
        <v>9009</v>
      </c>
      <c r="F1091" s="167" t="s">
        <v>10556</v>
      </c>
      <c r="G1091" s="167" t="s">
        <v>188</v>
      </c>
      <c r="H1091" s="167" t="s">
        <v>18</v>
      </c>
      <c r="I1091" s="167" t="s">
        <v>13036</v>
      </c>
      <c r="J1091" s="167" t="s">
        <v>10560</v>
      </c>
      <c r="K1091" s="167">
        <v>73003758</v>
      </c>
      <c r="L1091" s="167">
        <v>24673035</v>
      </c>
    </row>
    <row r="1092" spans="1:12" x14ac:dyDescent="0.2">
      <c r="A1092" s="167" t="s">
        <v>2520</v>
      </c>
      <c r="B1092" s="167" t="s">
        <v>799</v>
      </c>
      <c r="D1092" s="167" t="s">
        <v>1762</v>
      </c>
      <c r="E1092" s="167" t="s">
        <v>7946</v>
      </c>
      <c r="F1092" s="167" t="s">
        <v>644</v>
      </c>
      <c r="G1092" s="167" t="s">
        <v>188</v>
      </c>
      <c r="H1092" s="167" t="s">
        <v>18</v>
      </c>
      <c r="I1092" s="167" t="s">
        <v>13036</v>
      </c>
      <c r="J1092" s="167" t="s">
        <v>13275</v>
      </c>
      <c r="K1092" s="167">
        <v>72984065</v>
      </c>
      <c r="L1092" s="167">
        <v>0</v>
      </c>
    </row>
    <row r="1093" spans="1:12" x14ac:dyDescent="0.2">
      <c r="A1093" s="167" t="s">
        <v>2618</v>
      </c>
      <c r="B1093" s="167" t="s">
        <v>2617</v>
      </c>
      <c r="D1093" s="167" t="s">
        <v>7353</v>
      </c>
      <c r="E1093" s="167" t="s">
        <v>2886</v>
      </c>
      <c r="F1093" s="167" t="s">
        <v>2887</v>
      </c>
      <c r="G1093" s="167" t="s">
        <v>188</v>
      </c>
      <c r="H1093" s="167" t="s">
        <v>10</v>
      </c>
      <c r="I1093" s="167" t="s">
        <v>13036</v>
      </c>
      <c r="J1093" s="167" t="s">
        <v>12712</v>
      </c>
      <c r="K1093" s="167">
        <v>73003869</v>
      </c>
      <c r="L1093" s="167">
        <v>0</v>
      </c>
    </row>
    <row r="1094" spans="1:12" x14ac:dyDescent="0.2">
      <c r="A1094" s="167" t="s">
        <v>8967</v>
      </c>
      <c r="B1094" s="167" t="s">
        <v>2128</v>
      </c>
      <c r="D1094" s="167" t="s">
        <v>1772</v>
      </c>
      <c r="E1094" s="167" t="s">
        <v>9001</v>
      </c>
      <c r="F1094" s="167" t="s">
        <v>10554</v>
      </c>
      <c r="G1094" s="167" t="s">
        <v>188</v>
      </c>
      <c r="H1094" s="167" t="s">
        <v>18</v>
      </c>
      <c r="I1094" s="167" t="s">
        <v>13036</v>
      </c>
      <c r="J1094" s="167" t="s">
        <v>10555</v>
      </c>
      <c r="K1094" s="167">
        <v>44039444</v>
      </c>
      <c r="L1094" s="167">
        <v>26853331</v>
      </c>
    </row>
    <row r="1095" spans="1:12" x14ac:dyDescent="0.2">
      <c r="A1095" s="167" t="s">
        <v>2958</v>
      </c>
      <c r="B1095" s="167" t="s">
        <v>7333</v>
      </c>
      <c r="D1095" s="167" t="s">
        <v>1844</v>
      </c>
      <c r="E1095" s="167" t="s">
        <v>2890</v>
      </c>
      <c r="F1095" s="167" t="s">
        <v>1345</v>
      </c>
      <c r="G1095" s="167" t="s">
        <v>188</v>
      </c>
      <c r="H1095" s="167" t="s">
        <v>10</v>
      </c>
      <c r="I1095" s="167" t="s">
        <v>13036</v>
      </c>
      <c r="J1095" s="167" t="s">
        <v>12375</v>
      </c>
      <c r="K1095" s="167">
        <v>24695635</v>
      </c>
      <c r="L1095" s="167">
        <v>24695635</v>
      </c>
    </row>
    <row r="1096" spans="1:12" x14ac:dyDescent="0.2">
      <c r="A1096" s="167" t="s">
        <v>2681</v>
      </c>
      <c r="B1096" s="167" t="s">
        <v>916</v>
      </c>
      <c r="D1096" s="167" t="s">
        <v>1851</v>
      </c>
      <c r="E1096" s="167" t="s">
        <v>2892</v>
      </c>
      <c r="F1096" s="167" t="s">
        <v>2893</v>
      </c>
      <c r="G1096" s="167" t="s">
        <v>11635</v>
      </c>
      <c r="H1096" s="167" t="s">
        <v>10</v>
      </c>
      <c r="I1096" s="167" t="s">
        <v>13036</v>
      </c>
      <c r="J1096" s="167" t="s">
        <v>11896</v>
      </c>
      <c r="K1096" s="167">
        <v>22001628</v>
      </c>
      <c r="L1096" s="167">
        <v>0</v>
      </c>
    </row>
    <row r="1097" spans="1:12" x14ac:dyDescent="0.2">
      <c r="A1097" s="167" t="s">
        <v>8968</v>
      </c>
      <c r="B1097" s="167" t="s">
        <v>704</v>
      </c>
      <c r="D1097" s="167" t="s">
        <v>1872</v>
      </c>
      <c r="E1097" s="167" t="s">
        <v>9038</v>
      </c>
      <c r="F1097" s="167" t="s">
        <v>2896</v>
      </c>
      <c r="G1097" s="167" t="s">
        <v>188</v>
      </c>
      <c r="H1097" s="167" t="s">
        <v>18</v>
      </c>
      <c r="I1097" s="167" t="s">
        <v>13036</v>
      </c>
      <c r="J1097" s="167" t="s">
        <v>12722</v>
      </c>
      <c r="K1097" s="167">
        <v>24673035</v>
      </c>
      <c r="L1097" s="167">
        <v>24673035</v>
      </c>
    </row>
    <row r="1098" spans="1:12" x14ac:dyDescent="0.2">
      <c r="A1098" s="167" t="s">
        <v>8969</v>
      </c>
      <c r="B1098" s="167" t="s">
        <v>7848</v>
      </c>
      <c r="D1098" s="167" t="s">
        <v>7386</v>
      </c>
      <c r="E1098" s="167" t="s">
        <v>2897</v>
      </c>
      <c r="F1098" s="167" t="s">
        <v>767</v>
      </c>
      <c r="G1098" s="167" t="s">
        <v>188</v>
      </c>
      <c r="H1098" s="167" t="s">
        <v>10</v>
      </c>
      <c r="I1098" s="167" t="s">
        <v>13036</v>
      </c>
      <c r="J1098" s="167" t="s">
        <v>12376</v>
      </c>
      <c r="K1098" s="167">
        <v>24695469</v>
      </c>
      <c r="L1098" s="167">
        <v>24695469</v>
      </c>
    </row>
    <row r="1099" spans="1:12" x14ac:dyDescent="0.2">
      <c r="A1099" s="167" t="s">
        <v>8970</v>
      </c>
      <c r="B1099" s="167" t="s">
        <v>9904</v>
      </c>
      <c r="D1099" s="167" t="s">
        <v>6636</v>
      </c>
      <c r="E1099" s="167" t="s">
        <v>2899</v>
      </c>
      <c r="F1099" s="167" t="s">
        <v>7419</v>
      </c>
      <c r="G1099" s="167" t="s">
        <v>188</v>
      </c>
      <c r="H1099" s="167" t="s">
        <v>10</v>
      </c>
      <c r="I1099" s="167" t="s">
        <v>13036</v>
      </c>
      <c r="J1099" s="167" t="s">
        <v>13276</v>
      </c>
      <c r="K1099" s="167">
        <v>44057925</v>
      </c>
      <c r="L1099" s="167">
        <v>0</v>
      </c>
    </row>
    <row r="1100" spans="1:12" x14ac:dyDescent="0.2">
      <c r="A1100" s="167" t="s">
        <v>8971</v>
      </c>
      <c r="B1100" s="167" t="s">
        <v>2967</v>
      </c>
      <c r="D1100" s="167" t="s">
        <v>1912</v>
      </c>
      <c r="E1100" s="167" t="s">
        <v>2901</v>
      </c>
      <c r="F1100" s="167" t="s">
        <v>63</v>
      </c>
      <c r="G1100" s="167" t="s">
        <v>188</v>
      </c>
      <c r="H1100" s="167" t="s">
        <v>12</v>
      </c>
      <c r="I1100" s="167" t="s">
        <v>13036</v>
      </c>
      <c r="J1100" s="167" t="s">
        <v>8074</v>
      </c>
      <c r="K1100" s="167">
        <v>24778037</v>
      </c>
      <c r="L1100" s="167">
        <v>24778037</v>
      </c>
    </row>
    <row r="1101" spans="1:12" x14ac:dyDescent="0.2">
      <c r="A1101" s="167" t="s">
        <v>8972</v>
      </c>
      <c r="B1101" s="167" t="s">
        <v>2104</v>
      </c>
      <c r="D1101" s="167" t="s">
        <v>1927</v>
      </c>
      <c r="E1101" s="167" t="s">
        <v>2903</v>
      </c>
      <c r="F1101" s="167" t="s">
        <v>2904</v>
      </c>
      <c r="G1101" s="167" t="s">
        <v>188</v>
      </c>
      <c r="H1101" s="167" t="s">
        <v>18</v>
      </c>
      <c r="I1101" s="167" t="s">
        <v>13036</v>
      </c>
      <c r="J1101" s="167" t="s">
        <v>10538</v>
      </c>
      <c r="K1101" s="167">
        <v>24673060</v>
      </c>
      <c r="L1101" s="167">
        <v>24673060</v>
      </c>
    </row>
    <row r="1102" spans="1:12" x14ac:dyDescent="0.2">
      <c r="A1102" s="167" t="s">
        <v>8973</v>
      </c>
      <c r="B1102" s="167" t="s">
        <v>2839</v>
      </c>
      <c r="D1102" s="167" t="s">
        <v>2906</v>
      </c>
      <c r="E1102" s="167" t="s">
        <v>2907</v>
      </c>
      <c r="F1102" s="167" t="s">
        <v>381</v>
      </c>
      <c r="G1102" s="167" t="s">
        <v>188</v>
      </c>
      <c r="H1102" s="167" t="s">
        <v>19</v>
      </c>
      <c r="I1102" s="167" t="s">
        <v>13036</v>
      </c>
      <c r="J1102" s="167" t="s">
        <v>11895</v>
      </c>
      <c r="K1102" s="167">
        <v>44056199</v>
      </c>
      <c r="L1102" s="167">
        <v>0</v>
      </c>
    </row>
    <row r="1103" spans="1:12" x14ac:dyDescent="0.2">
      <c r="A1103" s="167" t="s">
        <v>7948</v>
      </c>
      <c r="B1103" s="167" t="s">
        <v>3134</v>
      </c>
      <c r="D1103" s="167" t="s">
        <v>1968</v>
      </c>
      <c r="E1103" s="167" t="s">
        <v>2909</v>
      </c>
      <c r="F1103" s="167" t="s">
        <v>2910</v>
      </c>
      <c r="G1103" s="167" t="s">
        <v>188</v>
      </c>
      <c r="H1103" s="167" t="s">
        <v>12</v>
      </c>
      <c r="I1103" s="167" t="s">
        <v>13036</v>
      </c>
      <c r="J1103" s="167" t="s">
        <v>12724</v>
      </c>
      <c r="K1103" s="167">
        <v>24778391</v>
      </c>
      <c r="L1103" s="167">
        <v>24778391</v>
      </c>
    </row>
    <row r="1104" spans="1:12" x14ac:dyDescent="0.2">
      <c r="A1104" s="167" t="s">
        <v>8974</v>
      </c>
      <c r="B1104" s="167" t="s">
        <v>700</v>
      </c>
      <c r="D1104" s="167" t="s">
        <v>1978</v>
      </c>
      <c r="E1104" s="167" t="s">
        <v>2912</v>
      </c>
      <c r="F1104" s="167" t="s">
        <v>2352</v>
      </c>
      <c r="G1104" s="167" t="s">
        <v>188</v>
      </c>
      <c r="H1104" s="167" t="s">
        <v>12</v>
      </c>
      <c r="I1104" s="167" t="s">
        <v>13036</v>
      </c>
      <c r="J1104" s="167" t="s">
        <v>13277</v>
      </c>
      <c r="K1104" s="167">
        <v>24778564</v>
      </c>
      <c r="L1104" s="167">
        <v>24778564</v>
      </c>
    </row>
    <row r="1105" spans="1:13" x14ac:dyDescent="0.2">
      <c r="A1105" s="167" t="s">
        <v>8975</v>
      </c>
      <c r="B1105" s="167" t="s">
        <v>3049</v>
      </c>
      <c r="D1105" s="167" t="s">
        <v>741</v>
      </c>
      <c r="E1105" s="167" t="s">
        <v>2914</v>
      </c>
      <c r="F1105" s="167" t="s">
        <v>840</v>
      </c>
      <c r="G1105" s="167" t="s">
        <v>188</v>
      </c>
      <c r="H1105" s="167" t="s">
        <v>18</v>
      </c>
      <c r="I1105" s="167" t="s">
        <v>13036</v>
      </c>
      <c r="J1105" s="167" t="s">
        <v>11897</v>
      </c>
      <c r="K1105" s="167">
        <v>24673179</v>
      </c>
      <c r="L1105" s="167">
        <v>24673179</v>
      </c>
    </row>
    <row r="1106" spans="1:13" x14ac:dyDescent="0.2">
      <c r="A1106" s="167" t="s">
        <v>8976</v>
      </c>
      <c r="B1106" s="167" t="s">
        <v>2870</v>
      </c>
      <c r="D1106" s="167" t="s">
        <v>2916</v>
      </c>
      <c r="E1106" s="167" t="s">
        <v>2917</v>
      </c>
      <c r="F1106" s="167" t="s">
        <v>1262</v>
      </c>
      <c r="G1106" s="167" t="s">
        <v>188</v>
      </c>
      <c r="H1106" s="167" t="s">
        <v>19</v>
      </c>
      <c r="I1106" s="167" t="s">
        <v>13036</v>
      </c>
      <c r="J1106" s="167" t="s">
        <v>2939</v>
      </c>
      <c r="K1106" s="167">
        <v>44030311</v>
      </c>
      <c r="L1106" s="167">
        <v>24777082</v>
      </c>
    </row>
    <row r="1107" spans="1:13" x14ac:dyDescent="0.2">
      <c r="A1107" s="167" t="s">
        <v>2747</v>
      </c>
      <c r="B1107" s="167" t="s">
        <v>964</v>
      </c>
      <c r="D1107" s="167" t="s">
        <v>2070</v>
      </c>
      <c r="E1107" s="167" t="s">
        <v>8996</v>
      </c>
      <c r="F1107" s="167" t="s">
        <v>10548</v>
      </c>
      <c r="G1107" s="167" t="s">
        <v>188</v>
      </c>
      <c r="H1107" s="167" t="s">
        <v>19</v>
      </c>
      <c r="I1107" s="167" t="s">
        <v>13036</v>
      </c>
      <c r="J1107" s="167" t="s">
        <v>13278</v>
      </c>
      <c r="K1107" s="167">
        <v>73003747</v>
      </c>
      <c r="L1107" s="167">
        <v>0</v>
      </c>
    </row>
    <row r="1108" spans="1:13" x14ac:dyDescent="0.2">
      <c r="A1108" s="167" t="s">
        <v>2948</v>
      </c>
      <c r="B1108" s="167" t="s">
        <v>6638</v>
      </c>
      <c r="D1108" s="167" t="s">
        <v>2187</v>
      </c>
      <c r="E1108" s="167" t="s">
        <v>2918</v>
      </c>
      <c r="F1108" s="167" t="s">
        <v>2919</v>
      </c>
      <c r="G1108" s="167" t="s">
        <v>188</v>
      </c>
      <c r="H1108" s="167" t="s">
        <v>19</v>
      </c>
      <c r="I1108" s="167" t="s">
        <v>13036</v>
      </c>
      <c r="J1108" s="167" t="s">
        <v>11464</v>
      </c>
      <c r="K1108" s="167">
        <v>22065927</v>
      </c>
      <c r="L1108" s="167">
        <v>22065927</v>
      </c>
    </row>
    <row r="1109" spans="1:13" x14ac:dyDescent="0.2">
      <c r="A1109" s="167" t="s">
        <v>8977</v>
      </c>
      <c r="B1109" s="167" t="s">
        <v>301</v>
      </c>
      <c r="D1109" s="167" t="s">
        <v>2216</v>
      </c>
      <c r="E1109" s="167" t="s">
        <v>2921</v>
      </c>
      <c r="F1109" s="167" t="s">
        <v>7385</v>
      </c>
      <c r="G1109" s="167" t="s">
        <v>188</v>
      </c>
      <c r="H1109" s="167" t="s">
        <v>19</v>
      </c>
      <c r="I1109" s="167" t="s">
        <v>13036</v>
      </c>
      <c r="J1109" s="167" t="s">
        <v>13279</v>
      </c>
      <c r="K1109" s="167">
        <v>72984061</v>
      </c>
      <c r="L1109" s="167">
        <v>0</v>
      </c>
    </row>
    <row r="1110" spans="1:13" x14ac:dyDescent="0.2">
      <c r="A1110" s="167" t="s">
        <v>2873</v>
      </c>
      <c r="B1110" s="167" t="s">
        <v>2872</v>
      </c>
      <c r="D1110" s="167" t="s">
        <v>2134</v>
      </c>
      <c r="E1110" s="167" t="s">
        <v>2923</v>
      </c>
      <c r="F1110" s="167" t="s">
        <v>2924</v>
      </c>
      <c r="G1110" s="167" t="s">
        <v>188</v>
      </c>
      <c r="H1110" s="167" t="s">
        <v>12</v>
      </c>
      <c r="I1110" s="167" t="s">
        <v>13036</v>
      </c>
      <c r="J1110" s="167" t="s">
        <v>7635</v>
      </c>
      <c r="K1110" s="167">
        <v>24777220</v>
      </c>
      <c r="L1110" s="167">
        <v>24777220</v>
      </c>
    </row>
    <row r="1111" spans="1:13" x14ac:dyDescent="0.2">
      <c r="A1111" s="167" t="s">
        <v>2547</v>
      </c>
      <c r="B1111" s="167" t="s">
        <v>2436</v>
      </c>
      <c r="D1111" s="167" t="s">
        <v>2927</v>
      </c>
      <c r="E1111" s="167" t="s">
        <v>2928</v>
      </c>
      <c r="F1111" s="167" t="s">
        <v>1104</v>
      </c>
      <c r="G1111" s="167" t="s">
        <v>188</v>
      </c>
      <c r="H1111" s="167" t="s">
        <v>12</v>
      </c>
      <c r="I1111" s="167" t="s">
        <v>13036</v>
      </c>
      <c r="J1111" s="167" t="s">
        <v>6573</v>
      </c>
      <c r="K1111" s="167">
        <v>24777443</v>
      </c>
      <c r="L1111" s="167">
        <v>24777443</v>
      </c>
      <c r="M1111" s="43">
        <v>17</v>
      </c>
    </row>
    <row r="1112" spans="1:13" x14ac:dyDescent="0.2">
      <c r="A1112" s="167" t="s">
        <v>2803</v>
      </c>
      <c r="B1112" s="167" t="s">
        <v>6631</v>
      </c>
      <c r="D1112" s="167" t="s">
        <v>2929</v>
      </c>
      <c r="E1112" s="167" t="s">
        <v>2930</v>
      </c>
      <c r="F1112" s="167" t="s">
        <v>2931</v>
      </c>
      <c r="G1112" s="167" t="s">
        <v>188</v>
      </c>
      <c r="H1112" s="167" t="s">
        <v>12</v>
      </c>
      <c r="I1112" s="167" t="s">
        <v>13036</v>
      </c>
      <c r="J1112" s="167" t="s">
        <v>8545</v>
      </c>
      <c r="K1112" s="167">
        <v>24778334</v>
      </c>
      <c r="L1112" s="167">
        <v>24777627</v>
      </c>
    </row>
    <row r="1113" spans="1:13" x14ac:dyDescent="0.2">
      <c r="A1113" s="167" t="s">
        <v>2813</v>
      </c>
      <c r="B1113" s="167" t="s">
        <v>6632</v>
      </c>
      <c r="D1113" s="167" t="s">
        <v>2934</v>
      </c>
      <c r="E1113" s="167" t="s">
        <v>8948</v>
      </c>
      <c r="F1113" s="167" t="s">
        <v>10507</v>
      </c>
      <c r="G1113" s="167" t="s">
        <v>188</v>
      </c>
      <c r="H1113" s="167" t="s">
        <v>12</v>
      </c>
      <c r="I1113" s="167" t="s">
        <v>13036</v>
      </c>
      <c r="J1113" s="167" t="s">
        <v>10508</v>
      </c>
      <c r="K1113" s="167">
        <v>73003744</v>
      </c>
      <c r="L1113" s="167">
        <v>0</v>
      </c>
    </row>
    <row r="1114" spans="1:13" x14ac:dyDescent="0.2">
      <c r="A1114" s="167" t="s">
        <v>8978</v>
      </c>
      <c r="B1114" s="167" t="s">
        <v>2961</v>
      </c>
      <c r="D1114" s="167" t="s">
        <v>350</v>
      </c>
      <c r="E1114" s="167" t="s">
        <v>8951</v>
      </c>
      <c r="F1114" s="167" t="s">
        <v>1265</v>
      </c>
      <c r="G1114" s="167" t="s">
        <v>188</v>
      </c>
      <c r="H1114" s="167" t="s">
        <v>18</v>
      </c>
      <c r="I1114" s="167" t="s">
        <v>13036</v>
      </c>
      <c r="J1114" s="167" t="s">
        <v>10511</v>
      </c>
      <c r="K1114" s="167">
        <v>73006495</v>
      </c>
      <c r="L1114" s="167">
        <v>0</v>
      </c>
    </row>
    <row r="1115" spans="1:13" x14ac:dyDescent="0.2">
      <c r="A1115" s="167" t="s">
        <v>2805</v>
      </c>
      <c r="B1115" s="167" t="s">
        <v>7018</v>
      </c>
      <c r="D1115" s="167" t="s">
        <v>2936</v>
      </c>
      <c r="E1115" s="167" t="s">
        <v>2937</v>
      </c>
      <c r="F1115" s="167" t="s">
        <v>2938</v>
      </c>
      <c r="G1115" s="167" t="s">
        <v>188</v>
      </c>
      <c r="H1115" s="167" t="s">
        <v>19</v>
      </c>
      <c r="I1115" s="167" t="s">
        <v>13036</v>
      </c>
      <c r="J1115" s="167" t="s">
        <v>12379</v>
      </c>
      <c r="K1115" s="167">
        <v>22005588</v>
      </c>
      <c r="L1115" s="167">
        <v>22005588</v>
      </c>
    </row>
    <row r="1116" spans="1:13" x14ac:dyDescent="0.2">
      <c r="A1116" s="167" t="s">
        <v>2918</v>
      </c>
      <c r="B1116" s="167" t="s">
        <v>2187</v>
      </c>
      <c r="D1116" s="167" t="s">
        <v>2941</v>
      </c>
      <c r="E1116" s="167" t="s">
        <v>2942</v>
      </c>
      <c r="F1116" s="167" t="s">
        <v>11705</v>
      </c>
      <c r="G1116" s="167" t="s">
        <v>73</v>
      </c>
      <c r="H1116" s="167" t="s">
        <v>13</v>
      </c>
      <c r="I1116" s="167" t="s">
        <v>13036</v>
      </c>
      <c r="J1116" s="167" t="s">
        <v>11898</v>
      </c>
      <c r="K1116" s="167">
        <v>24797480</v>
      </c>
      <c r="L1116" s="167">
        <v>24797480</v>
      </c>
    </row>
    <row r="1117" spans="1:13" x14ac:dyDescent="0.2">
      <c r="A1117" s="167" t="s">
        <v>8979</v>
      </c>
      <c r="B1117" s="167" t="s">
        <v>7842</v>
      </c>
      <c r="D1117" s="167" t="s">
        <v>9903</v>
      </c>
      <c r="E1117" s="167" t="s">
        <v>8960</v>
      </c>
      <c r="F1117" s="167" t="s">
        <v>2943</v>
      </c>
      <c r="G1117" s="167" t="s">
        <v>188</v>
      </c>
      <c r="H1117" s="167" t="s">
        <v>18</v>
      </c>
      <c r="I1117" s="167" t="s">
        <v>13036</v>
      </c>
      <c r="J1117" s="167" t="s">
        <v>12380</v>
      </c>
      <c r="K1117" s="167">
        <v>22064823</v>
      </c>
      <c r="L1117" s="167">
        <v>24673035</v>
      </c>
    </row>
    <row r="1118" spans="1:13" x14ac:dyDescent="0.2">
      <c r="A1118" s="167" t="s">
        <v>8980</v>
      </c>
      <c r="B1118" s="167" t="s">
        <v>1882</v>
      </c>
      <c r="D1118" s="167" t="s">
        <v>9910</v>
      </c>
      <c r="E1118" s="167" t="s">
        <v>9012</v>
      </c>
      <c r="F1118" s="167" t="s">
        <v>959</v>
      </c>
      <c r="G1118" s="167" t="s">
        <v>188</v>
      </c>
      <c r="H1118" s="167" t="s">
        <v>12</v>
      </c>
      <c r="I1118" s="167" t="s">
        <v>13036</v>
      </c>
      <c r="J1118" s="167" t="s">
        <v>10562</v>
      </c>
      <c r="K1118" s="167">
        <v>72984030</v>
      </c>
      <c r="L1118" s="167">
        <v>0</v>
      </c>
    </row>
    <row r="1119" spans="1:13" x14ac:dyDescent="0.2">
      <c r="A1119" s="167" t="s">
        <v>2641</v>
      </c>
      <c r="B1119" s="167" t="s">
        <v>6629</v>
      </c>
      <c r="D1119" s="167" t="s">
        <v>7420</v>
      </c>
      <c r="E1119" s="167" t="s">
        <v>2944</v>
      </c>
      <c r="F1119" s="167" t="s">
        <v>227</v>
      </c>
      <c r="G1119" s="167" t="s">
        <v>188</v>
      </c>
      <c r="H1119" s="167" t="s">
        <v>19</v>
      </c>
      <c r="I1119" s="167" t="s">
        <v>13036</v>
      </c>
      <c r="J1119" s="167" t="s">
        <v>13280</v>
      </c>
      <c r="K1119" s="167">
        <v>22064586</v>
      </c>
      <c r="L1119" s="167">
        <v>0</v>
      </c>
    </row>
    <row r="1120" spans="1:13" x14ac:dyDescent="0.2">
      <c r="A1120" s="167" t="s">
        <v>2808</v>
      </c>
      <c r="B1120" s="167" t="s">
        <v>2807</v>
      </c>
      <c r="D1120" s="167" t="s">
        <v>9915</v>
      </c>
      <c r="E1120" s="167" t="s">
        <v>9026</v>
      </c>
      <c r="F1120" s="167" t="s">
        <v>2946</v>
      </c>
      <c r="G1120" s="167" t="s">
        <v>188</v>
      </c>
      <c r="H1120" s="167" t="s">
        <v>19</v>
      </c>
      <c r="I1120" s="167" t="s">
        <v>13036</v>
      </c>
      <c r="J1120" s="167" t="s">
        <v>12726</v>
      </c>
      <c r="K1120" s="167">
        <v>44030146</v>
      </c>
      <c r="L1120" s="167">
        <v>0</v>
      </c>
    </row>
    <row r="1121" spans="1:12" x14ac:dyDescent="0.2">
      <c r="A1121" s="167" t="s">
        <v>3751</v>
      </c>
      <c r="B1121" s="167" t="s">
        <v>1396</v>
      </c>
      <c r="D1121" s="167" t="s">
        <v>9904</v>
      </c>
      <c r="E1121" s="167" t="s">
        <v>8970</v>
      </c>
      <c r="F1121" s="167" t="s">
        <v>2947</v>
      </c>
      <c r="G1121" s="167" t="s">
        <v>188</v>
      </c>
      <c r="H1121" s="167" t="s">
        <v>19</v>
      </c>
      <c r="I1121" s="167" t="s">
        <v>13036</v>
      </c>
      <c r="J1121" s="167" t="s">
        <v>10525</v>
      </c>
      <c r="K1121" s="167">
        <v>44039442</v>
      </c>
      <c r="L1121" s="167">
        <v>0</v>
      </c>
    </row>
    <row r="1122" spans="1:12" x14ac:dyDescent="0.2">
      <c r="A1122" s="167" t="s">
        <v>2878</v>
      </c>
      <c r="B1122" s="167" t="s">
        <v>2877</v>
      </c>
      <c r="D1122" s="167" t="s">
        <v>6638</v>
      </c>
      <c r="E1122" s="167" t="s">
        <v>2948</v>
      </c>
      <c r="F1122" s="167" t="s">
        <v>2949</v>
      </c>
      <c r="G1122" s="167" t="s">
        <v>188</v>
      </c>
      <c r="H1122" s="167" t="s">
        <v>19</v>
      </c>
      <c r="I1122" s="167" t="s">
        <v>13036</v>
      </c>
      <c r="J1122" s="167" t="s">
        <v>12382</v>
      </c>
      <c r="K1122" s="167">
        <v>72984064</v>
      </c>
      <c r="L1122" s="167">
        <v>0</v>
      </c>
    </row>
    <row r="1123" spans="1:12" x14ac:dyDescent="0.2">
      <c r="A1123" s="167" t="s">
        <v>8981</v>
      </c>
      <c r="B1123" s="167" t="s">
        <v>1048</v>
      </c>
      <c r="D1123" s="167" t="s">
        <v>9918</v>
      </c>
      <c r="E1123" s="167" t="s">
        <v>9033</v>
      </c>
      <c r="F1123" s="167" t="s">
        <v>2744</v>
      </c>
      <c r="G1123" s="167" t="s">
        <v>188</v>
      </c>
      <c r="H1123" s="167" t="s">
        <v>18</v>
      </c>
      <c r="I1123" s="167" t="s">
        <v>13036</v>
      </c>
      <c r="J1123" s="167" t="s">
        <v>12727</v>
      </c>
      <c r="K1123" s="167">
        <v>71121323</v>
      </c>
      <c r="L1123" s="167">
        <v>24673035</v>
      </c>
    </row>
    <row r="1124" spans="1:12" x14ac:dyDescent="0.2">
      <c r="A1124" s="167" t="s">
        <v>2692</v>
      </c>
      <c r="B1124" s="167" t="s">
        <v>1055</v>
      </c>
      <c r="D1124" s="167" t="s">
        <v>7842</v>
      </c>
      <c r="E1124" s="167" t="s">
        <v>8979</v>
      </c>
      <c r="F1124" s="167" t="s">
        <v>10534</v>
      </c>
      <c r="G1124" s="167" t="s">
        <v>188</v>
      </c>
      <c r="H1124" s="167" t="s">
        <v>18</v>
      </c>
      <c r="I1124" s="167" t="s">
        <v>13036</v>
      </c>
      <c r="J1124" s="167" t="s">
        <v>10535</v>
      </c>
      <c r="K1124" s="167">
        <v>24673035</v>
      </c>
      <c r="L1124" s="167">
        <v>24673035</v>
      </c>
    </row>
    <row r="1125" spans="1:12" x14ac:dyDescent="0.2">
      <c r="A1125" s="167" t="s">
        <v>3054</v>
      </c>
      <c r="B1125" s="167" t="s">
        <v>3053</v>
      </c>
      <c r="D1125" s="167" t="s">
        <v>9919</v>
      </c>
      <c r="E1125" s="167" t="s">
        <v>9034</v>
      </c>
      <c r="F1125" s="167" t="s">
        <v>2952</v>
      </c>
      <c r="G1125" s="167" t="s">
        <v>188</v>
      </c>
      <c r="H1125" s="167" t="s">
        <v>19</v>
      </c>
      <c r="I1125" s="167" t="s">
        <v>13036</v>
      </c>
      <c r="J1125" s="167" t="s">
        <v>12378</v>
      </c>
      <c r="K1125" s="167">
        <v>44056195</v>
      </c>
      <c r="L1125" s="167">
        <v>0</v>
      </c>
    </row>
    <row r="1126" spans="1:12" x14ac:dyDescent="0.2">
      <c r="A1126" s="167" t="s">
        <v>2914</v>
      </c>
      <c r="B1126" s="167" t="s">
        <v>741</v>
      </c>
      <c r="D1126" s="167" t="s">
        <v>9906</v>
      </c>
      <c r="E1126" s="167" t="s">
        <v>8994</v>
      </c>
      <c r="F1126" s="167" t="s">
        <v>10547</v>
      </c>
      <c r="G1126" s="167" t="s">
        <v>188</v>
      </c>
      <c r="H1126" s="167" t="s">
        <v>18</v>
      </c>
      <c r="I1126" s="167" t="s">
        <v>13036</v>
      </c>
      <c r="J1126" s="167" t="s">
        <v>11899</v>
      </c>
      <c r="K1126" s="167">
        <v>22064287</v>
      </c>
      <c r="L1126" s="167">
        <v>24673035</v>
      </c>
    </row>
    <row r="1127" spans="1:12" x14ac:dyDescent="0.2">
      <c r="A1127" s="167" t="s">
        <v>8982</v>
      </c>
      <c r="B1127" s="167" t="s">
        <v>2881</v>
      </c>
      <c r="D1127" s="167" t="s">
        <v>2953</v>
      </c>
      <c r="E1127" s="167" t="s">
        <v>2954</v>
      </c>
      <c r="F1127" s="167" t="s">
        <v>2955</v>
      </c>
      <c r="G1127" s="167" t="s">
        <v>11635</v>
      </c>
      <c r="H1127" s="167" t="s">
        <v>4</v>
      </c>
      <c r="I1127" s="167" t="s">
        <v>13036</v>
      </c>
      <c r="J1127" s="167" t="s">
        <v>2956</v>
      </c>
      <c r="K1127" s="167">
        <v>27985497</v>
      </c>
      <c r="L1127" s="167">
        <v>27985497</v>
      </c>
    </row>
    <row r="1128" spans="1:12" x14ac:dyDescent="0.2">
      <c r="A1128" s="167" t="s">
        <v>2664</v>
      </c>
      <c r="B1128" s="167" t="s">
        <v>835</v>
      </c>
      <c r="D1128" s="167" t="s">
        <v>2957</v>
      </c>
      <c r="E1128" s="167" t="s">
        <v>9045</v>
      </c>
      <c r="F1128" s="167" t="s">
        <v>1455</v>
      </c>
      <c r="G1128" s="167" t="s">
        <v>188</v>
      </c>
      <c r="H1128" s="167" t="s">
        <v>12</v>
      </c>
      <c r="I1128" s="167" t="s">
        <v>13036</v>
      </c>
      <c r="J1128" s="167" t="s">
        <v>10577</v>
      </c>
      <c r="K1128" s="167">
        <v>24777541</v>
      </c>
      <c r="L1128" s="167">
        <v>0</v>
      </c>
    </row>
    <row r="1129" spans="1:12" x14ac:dyDescent="0.2">
      <c r="A1129" s="167" t="s">
        <v>2976</v>
      </c>
      <c r="B1129" s="167" t="s">
        <v>2975</v>
      </c>
      <c r="D1129" s="167" t="s">
        <v>7333</v>
      </c>
      <c r="E1129" s="167" t="s">
        <v>2958</v>
      </c>
      <c r="F1129" s="167" t="s">
        <v>2959</v>
      </c>
      <c r="G1129" s="167" t="s">
        <v>188</v>
      </c>
      <c r="H1129" s="167" t="s">
        <v>19</v>
      </c>
      <c r="I1129" s="167" t="s">
        <v>13036</v>
      </c>
      <c r="J1129" s="167" t="s">
        <v>12723</v>
      </c>
      <c r="K1129" s="167">
        <v>44030125</v>
      </c>
      <c r="L1129" s="167">
        <v>0</v>
      </c>
    </row>
    <row r="1130" spans="1:12" x14ac:dyDescent="0.2">
      <c r="A1130" s="167" t="s">
        <v>2564</v>
      </c>
      <c r="B1130" s="167" t="s">
        <v>2563</v>
      </c>
      <c r="D1130" s="167" t="s">
        <v>2961</v>
      </c>
      <c r="E1130" s="167" t="s">
        <v>8978</v>
      </c>
      <c r="F1130" s="167" t="s">
        <v>10531</v>
      </c>
      <c r="G1130" s="167" t="s">
        <v>188</v>
      </c>
      <c r="H1130" s="167" t="s">
        <v>12</v>
      </c>
      <c r="I1130" s="167" t="s">
        <v>13036</v>
      </c>
      <c r="J1130" s="167" t="s">
        <v>12383</v>
      </c>
      <c r="K1130" s="167">
        <v>41051026</v>
      </c>
      <c r="L1130" s="167">
        <v>0</v>
      </c>
    </row>
    <row r="1131" spans="1:12" x14ac:dyDescent="0.2">
      <c r="A1131" s="167" t="s">
        <v>8983</v>
      </c>
      <c r="B1131" s="167" t="s">
        <v>3135</v>
      </c>
      <c r="D1131" s="167" t="s">
        <v>2962</v>
      </c>
      <c r="E1131" s="167" t="s">
        <v>8989</v>
      </c>
      <c r="F1131" s="167" t="s">
        <v>10543</v>
      </c>
      <c r="G1131" s="167" t="s">
        <v>188</v>
      </c>
      <c r="H1131" s="167" t="s">
        <v>18</v>
      </c>
      <c r="I1131" s="167" t="s">
        <v>13036</v>
      </c>
      <c r="J1131" s="167" t="s">
        <v>13281</v>
      </c>
      <c r="K1131" s="167">
        <v>70159689</v>
      </c>
      <c r="L1131" s="167">
        <v>0</v>
      </c>
    </row>
    <row r="1132" spans="1:12" x14ac:dyDescent="0.2">
      <c r="A1132" s="167" t="s">
        <v>8356</v>
      </c>
      <c r="B1132" s="167" t="s">
        <v>3118</v>
      </c>
      <c r="D1132" s="167" t="s">
        <v>2963</v>
      </c>
      <c r="E1132" s="167" t="s">
        <v>2964</v>
      </c>
      <c r="F1132" s="167" t="s">
        <v>228</v>
      </c>
      <c r="G1132" s="167" t="s">
        <v>188</v>
      </c>
      <c r="H1132" s="167" t="s">
        <v>19</v>
      </c>
      <c r="I1132" s="167" t="s">
        <v>13036</v>
      </c>
      <c r="J1132" s="167" t="s">
        <v>13282</v>
      </c>
      <c r="K1132" s="167">
        <v>22064073</v>
      </c>
      <c r="L1132" s="167">
        <v>24777082</v>
      </c>
    </row>
    <row r="1133" spans="1:12" x14ac:dyDescent="0.2">
      <c r="A1133" s="167" t="s">
        <v>2683</v>
      </c>
      <c r="B1133" s="167" t="s">
        <v>1029</v>
      </c>
      <c r="D1133" s="167" t="s">
        <v>2966</v>
      </c>
      <c r="E1133" s="167" t="s">
        <v>8961</v>
      </c>
      <c r="F1133" s="167" t="s">
        <v>307</v>
      </c>
      <c r="G1133" s="167" t="s">
        <v>188</v>
      </c>
      <c r="H1133" s="167" t="s">
        <v>18</v>
      </c>
      <c r="I1133" s="167" t="s">
        <v>13036</v>
      </c>
      <c r="J1133" s="167" t="s">
        <v>11900</v>
      </c>
      <c r="K1133" s="167">
        <v>0</v>
      </c>
      <c r="L1133" s="167">
        <v>24673035</v>
      </c>
    </row>
    <row r="1134" spans="1:12" x14ac:dyDescent="0.2">
      <c r="A1134" s="167" t="s">
        <v>8984</v>
      </c>
      <c r="B1134" s="167" t="s">
        <v>9905</v>
      </c>
      <c r="D1134" s="167" t="s">
        <v>2967</v>
      </c>
      <c r="E1134" s="167" t="s">
        <v>8971</v>
      </c>
      <c r="F1134" s="167" t="s">
        <v>1847</v>
      </c>
      <c r="G1134" s="167" t="s">
        <v>188</v>
      </c>
      <c r="H1134" s="167" t="s">
        <v>19</v>
      </c>
      <c r="I1134" s="167" t="s">
        <v>13036</v>
      </c>
      <c r="J1134" s="167" t="s">
        <v>10526</v>
      </c>
      <c r="K1134" s="167">
        <v>73003745</v>
      </c>
      <c r="L1134" s="167">
        <v>0</v>
      </c>
    </row>
    <row r="1135" spans="1:12" x14ac:dyDescent="0.2">
      <c r="A1135" s="167" t="s">
        <v>2643</v>
      </c>
      <c r="B1135" s="167" t="s">
        <v>2075</v>
      </c>
      <c r="D1135" s="167" t="s">
        <v>2968</v>
      </c>
      <c r="E1135" s="167" t="s">
        <v>7493</v>
      </c>
      <c r="F1135" s="167" t="s">
        <v>1838</v>
      </c>
      <c r="G1135" s="167" t="s">
        <v>188</v>
      </c>
      <c r="H1135" s="167" t="s">
        <v>13</v>
      </c>
      <c r="I1135" s="167" t="s">
        <v>13036</v>
      </c>
      <c r="J1135" s="167" t="s">
        <v>11904</v>
      </c>
      <c r="K1135" s="167">
        <v>22064869</v>
      </c>
      <c r="L1135" s="167">
        <v>0</v>
      </c>
    </row>
    <row r="1136" spans="1:12" x14ac:dyDescent="0.2">
      <c r="A1136" s="167" t="s">
        <v>2645</v>
      </c>
      <c r="B1136" s="167" t="s">
        <v>1035</v>
      </c>
      <c r="D1136" s="167" t="s">
        <v>2969</v>
      </c>
      <c r="E1136" s="167" t="s">
        <v>2970</v>
      </c>
      <c r="F1136" s="167" t="s">
        <v>2971</v>
      </c>
      <c r="G1136" s="167" t="s">
        <v>169</v>
      </c>
      <c r="H1136" s="167" t="s">
        <v>12</v>
      </c>
      <c r="I1136" s="167" t="s">
        <v>13036</v>
      </c>
      <c r="J1136" s="167" t="s">
        <v>12385</v>
      </c>
      <c r="K1136" s="167">
        <v>41051023</v>
      </c>
      <c r="L1136" s="167">
        <v>24711460</v>
      </c>
    </row>
    <row r="1137" spans="1:12" x14ac:dyDescent="0.2">
      <c r="A1137" s="167" t="s">
        <v>8985</v>
      </c>
      <c r="B1137" s="167" t="s">
        <v>7844</v>
      </c>
      <c r="D1137" s="167" t="s">
        <v>2975</v>
      </c>
      <c r="E1137" s="167" t="s">
        <v>2976</v>
      </c>
      <c r="F1137" s="167" t="s">
        <v>29</v>
      </c>
      <c r="G1137" s="167" t="s">
        <v>188</v>
      </c>
      <c r="H1137" s="167" t="s">
        <v>14</v>
      </c>
      <c r="I1137" s="167" t="s">
        <v>13036</v>
      </c>
      <c r="J1137" s="167" t="s">
        <v>8077</v>
      </c>
      <c r="K1137" s="167">
        <v>24717140</v>
      </c>
      <c r="L1137" s="167">
        <v>24717140</v>
      </c>
    </row>
    <row r="1138" spans="1:12" x14ac:dyDescent="0.2">
      <c r="A1138" s="167" t="s">
        <v>6033</v>
      </c>
      <c r="B1138" s="167" t="s">
        <v>7437</v>
      </c>
      <c r="D1138" s="167" t="s">
        <v>7318</v>
      </c>
      <c r="E1138" s="167" t="s">
        <v>2979</v>
      </c>
      <c r="F1138" s="167" t="s">
        <v>2980</v>
      </c>
      <c r="G1138" s="167" t="s">
        <v>188</v>
      </c>
      <c r="H1138" s="167" t="s">
        <v>13</v>
      </c>
      <c r="I1138" s="167" t="s">
        <v>13036</v>
      </c>
      <c r="J1138" s="167" t="s">
        <v>11901</v>
      </c>
      <c r="K1138" s="167">
        <v>41051027</v>
      </c>
      <c r="L1138" s="167">
        <v>0</v>
      </c>
    </row>
    <row r="1139" spans="1:12" x14ac:dyDescent="0.2">
      <c r="A1139" s="167" t="s">
        <v>6043</v>
      </c>
      <c r="B1139" s="167" t="s">
        <v>7139</v>
      </c>
      <c r="D1139" s="167" t="s">
        <v>2575</v>
      </c>
      <c r="E1139" s="167" t="s">
        <v>2982</v>
      </c>
      <c r="F1139" s="167" t="s">
        <v>2983</v>
      </c>
      <c r="G1139" s="167" t="s">
        <v>188</v>
      </c>
      <c r="H1139" s="167" t="s">
        <v>13</v>
      </c>
      <c r="I1139" s="167" t="s">
        <v>13036</v>
      </c>
      <c r="J1139" s="167" t="s">
        <v>12386</v>
      </c>
      <c r="K1139" s="167">
        <v>41051068</v>
      </c>
      <c r="L1139" s="167">
        <v>0</v>
      </c>
    </row>
    <row r="1140" spans="1:12" x14ac:dyDescent="0.2">
      <c r="A1140" s="167" t="s">
        <v>2859</v>
      </c>
      <c r="B1140" s="167" t="s">
        <v>2368</v>
      </c>
      <c r="D1140" s="167" t="s">
        <v>2985</v>
      </c>
      <c r="E1140" s="167" t="s">
        <v>2986</v>
      </c>
      <c r="F1140" s="167" t="s">
        <v>206</v>
      </c>
      <c r="G1140" s="167" t="s">
        <v>188</v>
      </c>
      <c r="H1140" s="167" t="s">
        <v>14</v>
      </c>
      <c r="I1140" s="167" t="s">
        <v>13036</v>
      </c>
      <c r="J1140" s="167" t="s">
        <v>8073</v>
      </c>
      <c r="K1140" s="167">
        <v>24718060</v>
      </c>
      <c r="L1140" s="167">
        <v>24718060</v>
      </c>
    </row>
    <row r="1141" spans="1:12" x14ac:dyDescent="0.2">
      <c r="A1141" s="167" t="s">
        <v>2556</v>
      </c>
      <c r="B1141" s="167" t="s">
        <v>2555</v>
      </c>
      <c r="D1141" s="167" t="s">
        <v>2988</v>
      </c>
      <c r="E1141" s="167" t="s">
        <v>2989</v>
      </c>
      <c r="F1141" s="167" t="s">
        <v>1564</v>
      </c>
      <c r="G1141" s="167" t="s">
        <v>169</v>
      </c>
      <c r="H1141" s="167" t="s">
        <v>12</v>
      </c>
      <c r="I1141" s="167" t="s">
        <v>13036</v>
      </c>
      <c r="J1141" s="167" t="s">
        <v>11902</v>
      </c>
      <c r="K1141" s="167">
        <v>24804525</v>
      </c>
      <c r="L1141" s="167">
        <v>24804525</v>
      </c>
    </row>
    <row r="1142" spans="1:12" x14ac:dyDescent="0.2">
      <c r="A1142" s="167" t="s">
        <v>3018</v>
      </c>
      <c r="B1142" s="167" t="s">
        <v>7026</v>
      </c>
      <c r="D1142" s="167" t="s">
        <v>6640</v>
      </c>
      <c r="E1142" s="167" t="s">
        <v>2991</v>
      </c>
      <c r="F1142" s="167" t="s">
        <v>2992</v>
      </c>
      <c r="G1142" s="167" t="s">
        <v>188</v>
      </c>
      <c r="H1142" s="167" t="s">
        <v>13</v>
      </c>
      <c r="I1142" s="167" t="s">
        <v>13036</v>
      </c>
      <c r="J1142" s="167" t="s">
        <v>13283</v>
      </c>
      <c r="K1142" s="167">
        <v>41051049</v>
      </c>
      <c r="L1142" s="167">
        <v>0</v>
      </c>
    </row>
    <row r="1143" spans="1:12" x14ac:dyDescent="0.2">
      <c r="A1143" s="167" t="s">
        <v>2622</v>
      </c>
      <c r="B1143" s="167" t="s">
        <v>2408</v>
      </c>
      <c r="D1143" s="167" t="s">
        <v>1510</v>
      </c>
      <c r="E1143" s="167" t="s">
        <v>2994</v>
      </c>
      <c r="F1143" s="167" t="s">
        <v>2995</v>
      </c>
      <c r="G1143" s="167" t="s">
        <v>188</v>
      </c>
      <c r="H1143" s="167" t="s">
        <v>13</v>
      </c>
      <c r="I1143" s="167" t="s">
        <v>13036</v>
      </c>
      <c r="J1143" s="167" t="s">
        <v>13284</v>
      </c>
      <c r="K1143" s="167">
        <v>41051056</v>
      </c>
      <c r="L1143" s="167">
        <v>0</v>
      </c>
    </row>
    <row r="1144" spans="1:12" x14ac:dyDescent="0.2">
      <c r="A1144" s="167" t="s">
        <v>2778</v>
      </c>
      <c r="B1144" s="167" t="s">
        <v>2254</v>
      </c>
      <c r="D1144" s="167" t="s">
        <v>6944</v>
      </c>
      <c r="E1144" s="167" t="s">
        <v>2997</v>
      </c>
      <c r="F1144" s="167" t="s">
        <v>2998</v>
      </c>
      <c r="G1144" s="167" t="s">
        <v>188</v>
      </c>
      <c r="H1144" s="167" t="s">
        <v>13</v>
      </c>
      <c r="I1144" s="167" t="s">
        <v>13036</v>
      </c>
      <c r="J1144" s="167" t="s">
        <v>10563</v>
      </c>
      <c r="K1144" s="167">
        <v>24713090</v>
      </c>
      <c r="L1144" s="167">
        <v>24713090</v>
      </c>
    </row>
    <row r="1145" spans="1:12" x14ac:dyDescent="0.2">
      <c r="A1145" s="167" t="s">
        <v>2567</v>
      </c>
      <c r="B1145" s="167" t="s">
        <v>2566</v>
      </c>
      <c r="D1145" s="167" t="s">
        <v>7843</v>
      </c>
      <c r="E1145" s="167" t="s">
        <v>9011</v>
      </c>
      <c r="F1145" s="167" t="s">
        <v>10561</v>
      </c>
      <c r="G1145" s="167" t="s">
        <v>188</v>
      </c>
      <c r="H1145" s="167" t="s">
        <v>14</v>
      </c>
      <c r="I1145" s="167" t="s">
        <v>13036</v>
      </c>
      <c r="J1145" s="167" t="s">
        <v>12387</v>
      </c>
      <c r="K1145" s="167">
        <v>41051136</v>
      </c>
      <c r="L1145" s="167">
        <v>0</v>
      </c>
    </row>
    <row r="1146" spans="1:12" x14ac:dyDescent="0.2">
      <c r="A1146" s="167" t="s">
        <v>2571</v>
      </c>
      <c r="B1146" s="167" t="s">
        <v>2570</v>
      </c>
      <c r="D1146" s="167" t="s">
        <v>3001</v>
      </c>
      <c r="E1146" s="167" t="s">
        <v>8935</v>
      </c>
      <c r="F1146" s="167" t="s">
        <v>3002</v>
      </c>
      <c r="G1146" s="167" t="s">
        <v>188</v>
      </c>
      <c r="H1146" s="167" t="s">
        <v>13</v>
      </c>
      <c r="I1146" s="167" t="s">
        <v>13036</v>
      </c>
      <c r="J1146" s="167" t="s">
        <v>11903</v>
      </c>
      <c r="K1146" s="167">
        <v>41051066</v>
      </c>
      <c r="L1146" s="167">
        <v>41051066</v>
      </c>
    </row>
    <row r="1147" spans="1:12" x14ac:dyDescent="0.2">
      <c r="A1147" s="167" t="s">
        <v>6031</v>
      </c>
      <c r="B1147" s="167" t="s">
        <v>7229</v>
      </c>
      <c r="D1147" s="167" t="s">
        <v>3003</v>
      </c>
      <c r="E1147" s="167" t="s">
        <v>3004</v>
      </c>
      <c r="F1147" s="167" t="s">
        <v>3005</v>
      </c>
      <c r="G1147" s="167" t="s">
        <v>188</v>
      </c>
      <c r="H1147" s="167" t="s">
        <v>13</v>
      </c>
      <c r="I1147" s="167" t="s">
        <v>13036</v>
      </c>
      <c r="J1147" s="167" t="s">
        <v>13285</v>
      </c>
      <c r="K1147" s="167">
        <v>41051134</v>
      </c>
      <c r="L1147" s="167">
        <v>0</v>
      </c>
    </row>
    <row r="1148" spans="1:12" x14ac:dyDescent="0.2">
      <c r="A1148" s="167" t="s">
        <v>3085</v>
      </c>
      <c r="B1148" s="167" t="s">
        <v>3084</v>
      </c>
      <c r="D1148" s="167" t="s">
        <v>3007</v>
      </c>
      <c r="E1148" s="167" t="s">
        <v>6844</v>
      </c>
      <c r="F1148" s="167" t="s">
        <v>433</v>
      </c>
      <c r="G1148" s="167" t="s">
        <v>188</v>
      </c>
      <c r="H1148" s="167" t="s">
        <v>14</v>
      </c>
      <c r="I1148" s="167" t="s">
        <v>13036</v>
      </c>
      <c r="J1148" s="167" t="s">
        <v>6846</v>
      </c>
      <c r="K1148" s="167">
        <v>41051132</v>
      </c>
      <c r="L1148" s="167">
        <v>0</v>
      </c>
    </row>
    <row r="1149" spans="1:12" x14ac:dyDescent="0.2">
      <c r="A1149" s="167" t="s">
        <v>2796</v>
      </c>
      <c r="B1149" s="167" t="s">
        <v>640</v>
      </c>
      <c r="D1149" s="167" t="s">
        <v>3008</v>
      </c>
      <c r="E1149" s="167" t="s">
        <v>8952</v>
      </c>
      <c r="F1149" s="167" t="s">
        <v>205</v>
      </c>
      <c r="G1149" s="167" t="s">
        <v>188</v>
      </c>
      <c r="H1149" s="167" t="s">
        <v>14</v>
      </c>
      <c r="I1149" s="167" t="s">
        <v>13036</v>
      </c>
      <c r="J1149" s="167" t="s">
        <v>12388</v>
      </c>
      <c r="K1149" s="167">
        <v>41051042</v>
      </c>
      <c r="L1149" s="167">
        <v>0</v>
      </c>
    </row>
    <row r="1150" spans="1:12" x14ac:dyDescent="0.2">
      <c r="A1150" s="167" t="s">
        <v>2751</v>
      </c>
      <c r="B1150" s="167" t="s">
        <v>7016</v>
      </c>
      <c r="D1150" s="167" t="s">
        <v>7844</v>
      </c>
      <c r="E1150" s="167" t="s">
        <v>8985</v>
      </c>
      <c r="F1150" s="167" t="s">
        <v>10540</v>
      </c>
      <c r="G1150" s="167" t="s">
        <v>188</v>
      </c>
      <c r="H1150" s="167" t="s">
        <v>13</v>
      </c>
      <c r="I1150" s="167" t="s">
        <v>13036</v>
      </c>
      <c r="J1150" s="167" t="s">
        <v>13286</v>
      </c>
      <c r="K1150" s="167">
        <v>41051128</v>
      </c>
      <c r="L1150" s="167">
        <v>0</v>
      </c>
    </row>
    <row r="1151" spans="1:12" x14ac:dyDescent="0.2">
      <c r="A1151" s="167" t="s">
        <v>2754</v>
      </c>
      <c r="B1151" s="167" t="s">
        <v>2323</v>
      </c>
      <c r="D1151" s="167" t="s">
        <v>7845</v>
      </c>
      <c r="E1151" s="167" t="s">
        <v>9027</v>
      </c>
      <c r="F1151" s="167" t="s">
        <v>10570</v>
      </c>
      <c r="G1151" s="167" t="s">
        <v>188</v>
      </c>
      <c r="H1151" s="167" t="s">
        <v>13</v>
      </c>
      <c r="I1151" s="167" t="s">
        <v>13036</v>
      </c>
      <c r="J1151" s="167" t="s">
        <v>11466</v>
      </c>
      <c r="K1151" s="167">
        <v>87629074</v>
      </c>
      <c r="L1151" s="167">
        <v>0</v>
      </c>
    </row>
    <row r="1152" spans="1:12" x14ac:dyDescent="0.2">
      <c r="A1152" s="167" t="s">
        <v>3121</v>
      </c>
      <c r="B1152" s="167" t="s">
        <v>2246</v>
      </c>
      <c r="D1152" s="167" t="s">
        <v>893</v>
      </c>
      <c r="E1152" s="167" t="s">
        <v>8988</v>
      </c>
      <c r="F1152" s="167" t="s">
        <v>10541</v>
      </c>
      <c r="G1152" s="167" t="s">
        <v>188</v>
      </c>
      <c r="H1152" s="167" t="s">
        <v>13</v>
      </c>
      <c r="I1152" s="167" t="s">
        <v>13036</v>
      </c>
      <c r="J1152" s="167" t="s">
        <v>12389</v>
      </c>
      <c r="K1152" s="167">
        <v>41051037</v>
      </c>
      <c r="L1152" s="167">
        <v>0</v>
      </c>
    </row>
    <row r="1153" spans="1:13" x14ac:dyDescent="0.2">
      <c r="A1153" s="167" t="s">
        <v>8986</v>
      </c>
      <c r="B1153" s="167" t="s">
        <v>2625</v>
      </c>
      <c r="D1153" s="167" t="s">
        <v>9916</v>
      </c>
      <c r="E1153" s="167" t="s">
        <v>9028</v>
      </c>
      <c r="F1153" s="167" t="s">
        <v>177</v>
      </c>
      <c r="G1153" s="167" t="s">
        <v>188</v>
      </c>
      <c r="H1153" s="167" t="s">
        <v>13</v>
      </c>
      <c r="I1153" s="167" t="s">
        <v>13036</v>
      </c>
      <c r="J1153" s="167" t="s">
        <v>11467</v>
      </c>
      <c r="K1153" s="167">
        <v>41051053</v>
      </c>
      <c r="L1153" s="167">
        <v>0</v>
      </c>
    </row>
    <row r="1154" spans="1:13" x14ac:dyDescent="0.2">
      <c r="A1154" s="167" t="s">
        <v>7494</v>
      </c>
      <c r="B1154" s="167" t="s">
        <v>7495</v>
      </c>
      <c r="D1154" s="167" t="s">
        <v>7846</v>
      </c>
      <c r="E1154" s="167" t="s">
        <v>8359</v>
      </c>
      <c r="F1154" s="167" t="s">
        <v>211</v>
      </c>
      <c r="G1154" s="167" t="s">
        <v>169</v>
      </c>
      <c r="H1154" s="167" t="s">
        <v>12</v>
      </c>
      <c r="I1154" s="167" t="s">
        <v>13036</v>
      </c>
      <c r="J1154" s="167" t="s">
        <v>12952</v>
      </c>
      <c r="K1154" s="167">
        <v>41051057</v>
      </c>
      <c r="L1154" s="167">
        <v>0</v>
      </c>
    </row>
    <row r="1155" spans="1:13" x14ac:dyDescent="0.2">
      <c r="A1155" s="167" t="s">
        <v>2695</v>
      </c>
      <c r="B1155" s="167" t="s">
        <v>1025</v>
      </c>
      <c r="D1155" s="167" t="s">
        <v>7466</v>
      </c>
      <c r="E1155" s="167" t="s">
        <v>3010</v>
      </c>
      <c r="F1155" s="167" t="s">
        <v>3011</v>
      </c>
      <c r="G1155" s="167" t="s">
        <v>188</v>
      </c>
      <c r="H1155" s="167" t="s">
        <v>13</v>
      </c>
      <c r="I1155" s="167" t="s">
        <v>13036</v>
      </c>
      <c r="J1155" s="167" t="s">
        <v>10532</v>
      </c>
      <c r="K1155" s="167">
        <v>41051036</v>
      </c>
      <c r="L1155" s="167">
        <v>41051036</v>
      </c>
    </row>
    <row r="1156" spans="1:13" x14ac:dyDescent="0.2">
      <c r="A1156" s="167" t="s">
        <v>2646</v>
      </c>
      <c r="B1156" s="167" t="s">
        <v>6861</v>
      </c>
      <c r="D1156" s="167" t="s">
        <v>7847</v>
      </c>
      <c r="E1156" s="167" t="s">
        <v>9031</v>
      </c>
      <c r="F1156" s="167" t="s">
        <v>1033</v>
      </c>
      <c r="G1156" s="167" t="s">
        <v>188</v>
      </c>
      <c r="H1156" s="167" t="s">
        <v>13</v>
      </c>
      <c r="I1156" s="167" t="s">
        <v>13036</v>
      </c>
      <c r="J1156" s="167" t="s">
        <v>12729</v>
      </c>
      <c r="K1156" s="167">
        <v>41051017</v>
      </c>
      <c r="L1156" s="167">
        <v>24711101</v>
      </c>
    </row>
    <row r="1157" spans="1:13" x14ac:dyDescent="0.2">
      <c r="A1157" s="167" t="s">
        <v>8987</v>
      </c>
      <c r="B1157" s="167" t="s">
        <v>8624</v>
      </c>
      <c r="D1157" s="167" t="s">
        <v>7848</v>
      </c>
      <c r="E1157" s="167" t="s">
        <v>8969</v>
      </c>
      <c r="F1157" s="167" t="s">
        <v>7752</v>
      </c>
      <c r="G1157" s="167" t="s">
        <v>188</v>
      </c>
      <c r="H1157" s="167" t="s">
        <v>13</v>
      </c>
      <c r="I1157" s="167" t="s">
        <v>13036</v>
      </c>
      <c r="J1157" s="167" t="s">
        <v>13287</v>
      </c>
      <c r="K1157" s="167">
        <v>83915091</v>
      </c>
      <c r="L1157" s="167">
        <v>0</v>
      </c>
    </row>
    <row r="1158" spans="1:13" x14ac:dyDescent="0.2">
      <c r="A1158" s="167" t="s">
        <v>186</v>
      </c>
      <c r="B1158" s="167" t="s">
        <v>125</v>
      </c>
      <c r="D1158" s="167" t="s">
        <v>6641</v>
      </c>
      <c r="E1158" s="167" t="s">
        <v>3013</v>
      </c>
      <c r="F1158" s="167" t="s">
        <v>3014</v>
      </c>
      <c r="G1158" s="167" t="s">
        <v>188</v>
      </c>
      <c r="H1158" s="167" t="s">
        <v>3</v>
      </c>
      <c r="I1158" s="167" t="s">
        <v>13036</v>
      </c>
      <c r="J1158" s="167" t="s">
        <v>8235</v>
      </c>
      <c r="K1158" s="167">
        <v>24650778</v>
      </c>
      <c r="L1158" s="167">
        <v>24650778</v>
      </c>
    </row>
    <row r="1159" spans="1:13" x14ac:dyDescent="0.2">
      <c r="A1159" s="167" t="s">
        <v>215</v>
      </c>
      <c r="B1159" s="167" t="s">
        <v>7387</v>
      </c>
      <c r="D1159" s="167" t="s">
        <v>6642</v>
      </c>
      <c r="E1159" s="167" t="s">
        <v>3016</v>
      </c>
      <c r="F1159" s="167" t="s">
        <v>3017</v>
      </c>
      <c r="G1159" s="167" t="s">
        <v>188</v>
      </c>
      <c r="H1159" s="167" t="s">
        <v>13</v>
      </c>
      <c r="I1159" s="167" t="s">
        <v>13036</v>
      </c>
      <c r="J1159" s="167" t="s">
        <v>2999</v>
      </c>
      <c r="K1159" s="167">
        <v>24711678</v>
      </c>
      <c r="L1159" s="167">
        <v>24711678</v>
      </c>
      <c r="M1159" s="43">
        <v>15</v>
      </c>
    </row>
    <row r="1160" spans="1:13" x14ac:dyDescent="0.2">
      <c r="A1160" s="167" t="s">
        <v>8988</v>
      </c>
      <c r="B1160" s="167" t="s">
        <v>893</v>
      </c>
      <c r="D1160" s="167" t="s">
        <v>7026</v>
      </c>
      <c r="E1160" s="167" t="s">
        <v>3018</v>
      </c>
      <c r="F1160" s="167" t="s">
        <v>3019</v>
      </c>
      <c r="G1160" s="167" t="s">
        <v>188</v>
      </c>
      <c r="H1160" s="167" t="s">
        <v>13</v>
      </c>
      <c r="I1160" s="167" t="s">
        <v>13036</v>
      </c>
      <c r="J1160" s="167" t="s">
        <v>13288</v>
      </c>
      <c r="K1160" s="167">
        <v>24713025</v>
      </c>
      <c r="L1160" s="167">
        <v>0</v>
      </c>
    </row>
    <row r="1161" spans="1:13" x14ac:dyDescent="0.2">
      <c r="A1161" s="167" t="s">
        <v>2672</v>
      </c>
      <c r="B1161" s="167" t="s">
        <v>878</v>
      </c>
      <c r="D1161" s="167" t="s">
        <v>7849</v>
      </c>
      <c r="E1161" s="167" t="s">
        <v>9041</v>
      </c>
      <c r="F1161" s="167" t="s">
        <v>10575</v>
      </c>
      <c r="G1161" s="167" t="s">
        <v>169</v>
      </c>
      <c r="H1161" s="167" t="s">
        <v>12</v>
      </c>
      <c r="I1161" s="167" t="s">
        <v>13036</v>
      </c>
      <c r="J1161" s="167" t="s">
        <v>11905</v>
      </c>
      <c r="K1161" s="167">
        <v>41051019</v>
      </c>
      <c r="L1161" s="167">
        <v>0</v>
      </c>
    </row>
    <row r="1162" spans="1:13" x14ac:dyDescent="0.2">
      <c r="A1162" s="167" t="s">
        <v>2667</v>
      </c>
      <c r="B1162" s="167" t="s">
        <v>2666</v>
      </c>
      <c r="D1162" s="167" t="s">
        <v>3022</v>
      </c>
      <c r="E1162" s="167" t="s">
        <v>7773</v>
      </c>
      <c r="F1162" s="167" t="s">
        <v>7774</v>
      </c>
      <c r="G1162" s="167" t="s">
        <v>188</v>
      </c>
      <c r="H1162" s="167" t="s">
        <v>14</v>
      </c>
      <c r="I1162" s="167" t="s">
        <v>13036</v>
      </c>
      <c r="J1162" s="167" t="s">
        <v>10499</v>
      </c>
      <c r="K1162" s="167">
        <v>41051034</v>
      </c>
      <c r="L1162" s="167">
        <v>22064735</v>
      </c>
    </row>
    <row r="1163" spans="1:13" x14ac:dyDescent="0.2">
      <c r="A1163" s="167" t="s">
        <v>2573</v>
      </c>
      <c r="B1163" s="167" t="s">
        <v>2572</v>
      </c>
      <c r="D1163" s="167" t="s">
        <v>3023</v>
      </c>
      <c r="E1163" s="167" t="s">
        <v>3024</v>
      </c>
      <c r="F1163" s="167" t="s">
        <v>3025</v>
      </c>
      <c r="G1163" s="167" t="s">
        <v>188</v>
      </c>
      <c r="H1163" s="167" t="s">
        <v>14</v>
      </c>
      <c r="I1163" s="167" t="s">
        <v>13036</v>
      </c>
      <c r="J1163" s="167" t="s">
        <v>11906</v>
      </c>
      <c r="K1163" s="167">
        <v>24718443</v>
      </c>
      <c r="L1163" s="167">
        <v>24718393</v>
      </c>
    </row>
    <row r="1164" spans="1:13" x14ac:dyDescent="0.2">
      <c r="A1164" s="167" t="s">
        <v>2577</v>
      </c>
      <c r="B1164" s="167" t="s">
        <v>2576</v>
      </c>
      <c r="D1164" s="167" t="s">
        <v>3027</v>
      </c>
      <c r="E1164" s="167" t="s">
        <v>3028</v>
      </c>
      <c r="F1164" s="167" t="s">
        <v>3029</v>
      </c>
      <c r="G1164" s="167" t="s">
        <v>188</v>
      </c>
      <c r="H1164" s="167" t="s">
        <v>14</v>
      </c>
      <c r="I1164" s="167" t="s">
        <v>13036</v>
      </c>
      <c r="J1164" s="167" t="s">
        <v>12377</v>
      </c>
      <c r="K1164" s="167">
        <v>24717058</v>
      </c>
      <c r="L1164" s="167">
        <v>24717058</v>
      </c>
    </row>
    <row r="1165" spans="1:13" x14ac:dyDescent="0.2">
      <c r="A1165" s="167" t="s">
        <v>3076</v>
      </c>
      <c r="B1165" s="167" t="s">
        <v>6645</v>
      </c>
      <c r="D1165" s="167" t="s">
        <v>3031</v>
      </c>
      <c r="E1165" s="167" t="s">
        <v>3032</v>
      </c>
      <c r="F1165" s="167" t="s">
        <v>61</v>
      </c>
      <c r="G1165" s="167" t="s">
        <v>188</v>
      </c>
      <c r="H1165" s="167" t="s">
        <v>14</v>
      </c>
      <c r="I1165" s="167" t="s">
        <v>13036</v>
      </c>
      <c r="J1165" s="167" t="s">
        <v>10573</v>
      </c>
      <c r="K1165" s="167">
        <v>41051028</v>
      </c>
      <c r="L1165" s="167">
        <v>41051028</v>
      </c>
    </row>
    <row r="1166" spans="1:13" x14ac:dyDescent="0.2">
      <c r="A1166" s="167" t="s">
        <v>2605</v>
      </c>
      <c r="B1166" s="167" t="s">
        <v>2604</v>
      </c>
      <c r="D1166" s="167" t="s">
        <v>3034</v>
      </c>
      <c r="E1166" s="167" t="s">
        <v>6855</v>
      </c>
      <c r="F1166" s="167" t="s">
        <v>6857</v>
      </c>
      <c r="G1166" s="167" t="s">
        <v>188</v>
      </c>
      <c r="H1166" s="167" t="s">
        <v>14</v>
      </c>
      <c r="I1166" s="167" t="s">
        <v>13036</v>
      </c>
      <c r="J1166" s="167" t="s">
        <v>13289</v>
      </c>
      <c r="K1166" s="167">
        <v>41051064</v>
      </c>
      <c r="L1166" s="167">
        <v>0</v>
      </c>
    </row>
    <row r="1167" spans="1:13" x14ac:dyDescent="0.2">
      <c r="A1167" s="167" t="s">
        <v>2815</v>
      </c>
      <c r="B1167" s="167" t="s">
        <v>6863</v>
      </c>
      <c r="D1167" s="167" t="s">
        <v>3036</v>
      </c>
      <c r="E1167" s="167" t="s">
        <v>9000</v>
      </c>
      <c r="F1167" s="167" t="s">
        <v>10553</v>
      </c>
      <c r="G1167" s="167" t="s">
        <v>188</v>
      </c>
      <c r="H1167" s="167" t="s">
        <v>14</v>
      </c>
      <c r="I1167" s="167" t="s">
        <v>13036</v>
      </c>
      <c r="J1167" s="167" t="s">
        <v>13290</v>
      </c>
      <c r="K1167" s="167">
        <v>41051030</v>
      </c>
      <c r="L1167" s="167">
        <v>0</v>
      </c>
    </row>
    <row r="1168" spans="1:13" x14ac:dyDescent="0.2">
      <c r="A1168" s="167" t="s">
        <v>2552</v>
      </c>
      <c r="B1168" s="167" t="s">
        <v>2551</v>
      </c>
      <c r="D1168" s="167" t="s">
        <v>3037</v>
      </c>
      <c r="E1168" s="167" t="s">
        <v>3038</v>
      </c>
      <c r="F1168" s="167" t="s">
        <v>3039</v>
      </c>
      <c r="G1168" s="167" t="s">
        <v>188</v>
      </c>
      <c r="H1168" s="167" t="s">
        <v>14</v>
      </c>
      <c r="I1168" s="167" t="s">
        <v>13036</v>
      </c>
      <c r="J1168" s="167" t="s">
        <v>3040</v>
      </c>
      <c r="K1168" s="167">
        <v>24719913</v>
      </c>
      <c r="L1168" s="167">
        <v>24719913</v>
      </c>
    </row>
    <row r="1169" spans="1:12" x14ac:dyDescent="0.2">
      <c r="A1169" s="167" t="s">
        <v>8989</v>
      </c>
      <c r="B1169" s="167" t="s">
        <v>2962</v>
      </c>
      <c r="D1169" s="167" t="s">
        <v>3042</v>
      </c>
      <c r="E1169" s="167" t="s">
        <v>8931</v>
      </c>
      <c r="F1169" s="167" t="s">
        <v>10491</v>
      </c>
      <c r="G1169" s="167" t="s">
        <v>188</v>
      </c>
      <c r="H1169" s="167" t="s">
        <v>14</v>
      </c>
      <c r="I1169" s="167" t="s">
        <v>13036</v>
      </c>
      <c r="J1169" s="167" t="s">
        <v>10492</v>
      </c>
      <c r="K1169" s="167">
        <v>41051029</v>
      </c>
      <c r="L1169" s="167">
        <v>0</v>
      </c>
    </row>
    <row r="1170" spans="1:12" x14ac:dyDescent="0.2">
      <c r="A1170" s="167" t="s">
        <v>2835</v>
      </c>
      <c r="B1170" s="167" t="s">
        <v>2834</v>
      </c>
      <c r="D1170" s="167" t="s">
        <v>3043</v>
      </c>
      <c r="E1170" s="167" t="s">
        <v>9571</v>
      </c>
      <c r="F1170" s="167" t="s">
        <v>1526</v>
      </c>
      <c r="G1170" s="167" t="s">
        <v>11635</v>
      </c>
      <c r="H1170" s="167" t="s">
        <v>5</v>
      </c>
      <c r="I1170" s="167" t="s">
        <v>13036</v>
      </c>
      <c r="J1170" s="167" t="s">
        <v>12390</v>
      </c>
      <c r="K1170" s="167">
        <v>83027722</v>
      </c>
      <c r="L1170" s="167">
        <v>0</v>
      </c>
    </row>
    <row r="1171" spans="1:12" x14ac:dyDescent="0.2">
      <c r="A1171" s="167" t="s">
        <v>8990</v>
      </c>
      <c r="B1171" s="167" t="s">
        <v>499</v>
      </c>
      <c r="D1171" s="167" t="s">
        <v>3044</v>
      </c>
      <c r="E1171" s="167" t="s">
        <v>8955</v>
      </c>
      <c r="F1171" s="167" t="s">
        <v>1999</v>
      </c>
      <c r="G1171" s="167" t="s">
        <v>188</v>
      </c>
      <c r="H1171" s="167" t="s">
        <v>14</v>
      </c>
      <c r="I1171" s="167" t="s">
        <v>13036</v>
      </c>
      <c r="J1171" s="167" t="s">
        <v>11468</v>
      </c>
      <c r="K1171" s="167">
        <v>41051071</v>
      </c>
      <c r="L1171" s="167">
        <v>0</v>
      </c>
    </row>
    <row r="1172" spans="1:12" x14ac:dyDescent="0.2">
      <c r="A1172" s="167" t="s">
        <v>3064</v>
      </c>
      <c r="B1172" s="167" t="s">
        <v>2041</v>
      </c>
      <c r="D1172" s="167" t="s">
        <v>7931</v>
      </c>
      <c r="E1172" s="167" t="s">
        <v>8963</v>
      </c>
      <c r="F1172" s="167" t="s">
        <v>10518</v>
      </c>
      <c r="G1172" s="167" t="s">
        <v>188</v>
      </c>
      <c r="H1172" s="167" t="s">
        <v>14</v>
      </c>
      <c r="I1172" s="167" t="s">
        <v>13036</v>
      </c>
      <c r="J1172" s="167" t="s">
        <v>11465</v>
      </c>
      <c r="K1172" s="167">
        <v>41051138</v>
      </c>
      <c r="L1172" s="167">
        <v>24718393</v>
      </c>
    </row>
    <row r="1173" spans="1:12" x14ac:dyDescent="0.2">
      <c r="A1173" s="167" t="s">
        <v>2787</v>
      </c>
      <c r="B1173" s="167" t="s">
        <v>468</v>
      </c>
      <c r="D1173" s="167" t="s">
        <v>3045</v>
      </c>
      <c r="E1173" s="167" t="s">
        <v>3046</v>
      </c>
      <c r="F1173" s="167" t="s">
        <v>557</v>
      </c>
      <c r="G1173" s="167" t="s">
        <v>188</v>
      </c>
      <c r="H1173" s="167" t="s">
        <v>12</v>
      </c>
      <c r="I1173" s="167" t="s">
        <v>13036</v>
      </c>
      <c r="J1173" s="167" t="s">
        <v>12730</v>
      </c>
      <c r="K1173" s="167">
        <v>24713789</v>
      </c>
      <c r="L1173" s="167">
        <v>24713789</v>
      </c>
    </row>
    <row r="1174" spans="1:12" x14ac:dyDescent="0.2">
      <c r="A1174" s="167" t="s">
        <v>2687</v>
      </c>
      <c r="B1174" s="167" t="s">
        <v>2686</v>
      </c>
      <c r="D1174" s="167" t="s">
        <v>3049</v>
      </c>
      <c r="E1174" s="167" t="s">
        <v>8975</v>
      </c>
      <c r="F1174" s="167" t="s">
        <v>228</v>
      </c>
      <c r="G1174" s="167" t="s">
        <v>188</v>
      </c>
      <c r="H1174" s="167" t="s">
        <v>14</v>
      </c>
      <c r="I1174" s="167" t="s">
        <v>13036</v>
      </c>
      <c r="J1174" s="167" t="s">
        <v>13291</v>
      </c>
      <c r="K1174" s="167">
        <v>41051062</v>
      </c>
      <c r="L1174" s="167">
        <v>0</v>
      </c>
    </row>
    <row r="1175" spans="1:12" x14ac:dyDescent="0.2">
      <c r="A1175" s="167" t="s">
        <v>8991</v>
      </c>
      <c r="B1175" s="167" t="s">
        <v>3059</v>
      </c>
      <c r="D1175" s="167" t="s">
        <v>3051</v>
      </c>
      <c r="E1175" s="167" t="s">
        <v>8945</v>
      </c>
      <c r="F1175" s="167" t="s">
        <v>3052</v>
      </c>
      <c r="G1175" s="167" t="s">
        <v>188</v>
      </c>
      <c r="H1175" s="167" t="s">
        <v>7</v>
      </c>
      <c r="I1175" s="167" t="s">
        <v>13036</v>
      </c>
      <c r="J1175" s="167" t="s">
        <v>12360</v>
      </c>
      <c r="K1175" s="167">
        <v>24734878</v>
      </c>
      <c r="L1175" s="167">
        <v>0</v>
      </c>
    </row>
    <row r="1176" spans="1:12" x14ac:dyDescent="0.2">
      <c r="A1176" s="167" t="s">
        <v>2755</v>
      </c>
      <c r="B1176" s="167" t="s">
        <v>2642</v>
      </c>
      <c r="D1176" s="167" t="s">
        <v>3053</v>
      </c>
      <c r="E1176" s="167" t="s">
        <v>3054</v>
      </c>
      <c r="F1176" s="167" t="s">
        <v>3055</v>
      </c>
      <c r="G1176" s="167" t="s">
        <v>188</v>
      </c>
      <c r="H1176" s="167" t="s">
        <v>14</v>
      </c>
      <c r="I1176" s="167" t="s">
        <v>13036</v>
      </c>
      <c r="J1176" s="167" t="s">
        <v>3056</v>
      </c>
      <c r="K1176" s="167">
        <v>41051126</v>
      </c>
      <c r="L1176" s="167">
        <v>0</v>
      </c>
    </row>
    <row r="1177" spans="1:12" x14ac:dyDescent="0.2">
      <c r="A1177" s="167" t="s">
        <v>2588</v>
      </c>
      <c r="B1177" s="167" t="s">
        <v>7587</v>
      </c>
      <c r="D1177" s="167" t="s">
        <v>3058</v>
      </c>
      <c r="E1177" s="167" t="s">
        <v>9036</v>
      </c>
      <c r="F1177" s="167" t="s">
        <v>1932</v>
      </c>
      <c r="G1177" s="167" t="s">
        <v>188</v>
      </c>
      <c r="H1177" s="167" t="s">
        <v>14</v>
      </c>
      <c r="I1177" s="167" t="s">
        <v>13036</v>
      </c>
      <c r="J1177" s="167" t="s">
        <v>12728</v>
      </c>
      <c r="K1177" s="167">
        <v>41051056</v>
      </c>
      <c r="L1177" s="167">
        <v>0</v>
      </c>
    </row>
    <row r="1178" spans="1:12" x14ac:dyDescent="0.2">
      <c r="A1178" s="167" t="s">
        <v>8992</v>
      </c>
      <c r="B1178" s="167" t="s">
        <v>2481</v>
      </c>
      <c r="D1178" s="167" t="s">
        <v>3059</v>
      </c>
      <c r="E1178" s="167" t="s">
        <v>8991</v>
      </c>
      <c r="F1178" s="167" t="s">
        <v>10545</v>
      </c>
      <c r="G1178" s="167" t="s">
        <v>188</v>
      </c>
      <c r="H1178" s="167" t="s">
        <v>14</v>
      </c>
      <c r="I1178" s="167" t="s">
        <v>13036</v>
      </c>
      <c r="J1178" s="167" t="s">
        <v>10546</v>
      </c>
      <c r="K1178" s="167">
        <v>41051039</v>
      </c>
      <c r="L1178" s="167">
        <v>0</v>
      </c>
    </row>
    <row r="1179" spans="1:12" x14ac:dyDescent="0.2">
      <c r="A1179" s="167" t="s">
        <v>8993</v>
      </c>
      <c r="B1179" s="167" t="s">
        <v>2883</v>
      </c>
      <c r="D1179" s="167" t="s">
        <v>3060</v>
      </c>
      <c r="E1179" s="167" t="s">
        <v>9042</v>
      </c>
      <c r="F1179" s="167" t="s">
        <v>460</v>
      </c>
      <c r="G1179" s="167" t="s">
        <v>188</v>
      </c>
      <c r="H1179" s="167" t="s">
        <v>17</v>
      </c>
      <c r="I1179" s="167" t="s">
        <v>13036</v>
      </c>
      <c r="J1179" s="167" t="s">
        <v>11907</v>
      </c>
      <c r="K1179" s="167">
        <v>24780158</v>
      </c>
      <c r="L1179" s="167">
        <v>0</v>
      </c>
    </row>
    <row r="1180" spans="1:12" x14ac:dyDescent="0.2">
      <c r="A1180" s="167" t="s">
        <v>2757</v>
      </c>
      <c r="B1180" s="167" t="s">
        <v>2648</v>
      </c>
      <c r="D1180" s="167" t="s">
        <v>3061</v>
      </c>
      <c r="E1180" s="167" t="s">
        <v>9030</v>
      </c>
      <c r="F1180" s="167" t="s">
        <v>10571</v>
      </c>
      <c r="G1180" s="167" t="s">
        <v>169</v>
      </c>
      <c r="H1180" s="167" t="s">
        <v>7</v>
      </c>
      <c r="I1180" s="167" t="s">
        <v>13036</v>
      </c>
      <c r="J1180" s="167" t="s">
        <v>10572</v>
      </c>
      <c r="K1180" s="167">
        <v>41051035</v>
      </c>
      <c r="L1180" s="167">
        <v>24640011</v>
      </c>
    </row>
    <row r="1181" spans="1:12" x14ac:dyDescent="0.2">
      <c r="A1181" s="167" t="s">
        <v>3024</v>
      </c>
      <c r="B1181" s="167" t="s">
        <v>3023</v>
      </c>
      <c r="D1181" s="167" t="s">
        <v>7850</v>
      </c>
      <c r="E1181" s="167" t="s">
        <v>9044</v>
      </c>
      <c r="F1181" s="167" t="s">
        <v>358</v>
      </c>
      <c r="G1181" s="167" t="s">
        <v>188</v>
      </c>
      <c r="H1181" s="167" t="s">
        <v>14</v>
      </c>
      <c r="I1181" s="167" t="s">
        <v>13036</v>
      </c>
      <c r="J1181" s="167" t="s">
        <v>10576</v>
      </c>
      <c r="K1181" s="167">
        <v>41051033</v>
      </c>
      <c r="L1181" s="167">
        <v>0</v>
      </c>
    </row>
    <row r="1182" spans="1:12" x14ac:dyDescent="0.2">
      <c r="A1182" s="167" t="s">
        <v>2921</v>
      </c>
      <c r="B1182" s="167" t="s">
        <v>2216</v>
      </c>
      <c r="D1182" s="167" t="s">
        <v>715</v>
      </c>
      <c r="E1182" s="167" t="s">
        <v>8956</v>
      </c>
      <c r="F1182" s="167" t="s">
        <v>10514</v>
      </c>
      <c r="G1182" s="167" t="s">
        <v>169</v>
      </c>
      <c r="H1182" s="167" t="s">
        <v>7</v>
      </c>
      <c r="I1182" s="167" t="s">
        <v>13036</v>
      </c>
      <c r="J1182" s="167" t="s">
        <v>13292</v>
      </c>
      <c r="K1182" s="167">
        <v>41051022</v>
      </c>
      <c r="L1182" s="167">
        <v>0</v>
      </c>
    </row>
    <row r="1183" spans="1:12" x14ac:dyDescent="0.2">
      <c r="A1183" s="167" t="s">
        <v>2979</v>
      </c>
      <c r="B1183" s="167" t="s">
        <v>7318</v>
      </c>
      <c r="D1183" s="167" t="s">
        <v>3062</v>
      </c>
      <c r="E1183" s="167" t="s">
        <v>9046</v>
      </c>
      <c r="F1183" s="167" t="s">
        <v>10578</v>
      </c>
      <c r="G1183" s="167" t="s">
        <v>188</v>
      </c>
      <c r="H1183" s="167" t="s">
        <v>12</v>
      </c>
      <c r="I1183" s="167" t="s">
        <v>13036</v>
      </c>
      <c r="J1183" s="167" t="s">
        <v>11469</v>
      </c>
      <c r="K1183" s="167">
        <v>41051060</v>
      </c>
      <c r="L1183" s="167">
        <v>0</v>
      </c>
    </row>
    <row r="1184" spans="1:12" x14ac:dyDescent="0.2">
      <c r="A1184" s="167" t="s">
        <v>8994</v>
      </c>
      <c r="B1184" s="167" t="s">
        <v>9906</v>
      </c>
      <c r="D1184" s="167" t="s">
        <v>1882</v>
      </c>
      <c r="E1184" s="167" t="s">
        <v>8980</v>
      </c>
      <c r="F1184" s="167" t="s">
        <v>10536</v>
      </c>
      <c r="G1184" s="167" t="s">
        <v>188</v>
      </c>
      <c r="H1184" s="167" t="s">
        <v>12</v>
      </c>
      <c r="I1184" s="167" t="s">
        <v>13036</v>
      </c>
      <c r="J1184" s="167" t="s">
        <v>11908</v>
      </c>
      <c r="K1184" s="167">
        <v>41051130</v>
      </c>
      <c r="L1184" s="167">
        <v>24777082</v>
      </c>
    </row>
    <row r="1185" spans="1:12" x14ac:dyDescent="0.2">
      <c r="A1185" s="167" t="s">
        <v>2523</v>
      </c>
      <c r="B1185" s="167" t="s">
        <v>2241</v>
      </c>
      <c r="D1185" s="167" t="s">
        <v>2039</v>
      </c>
      <c r="E1185" s="167" t="s">
        <v>8999</v>
      </c>
      <c r="F1185" s="167" t="s">
        <v>3063</v>
      </c>
      <c r="G1185" s="167" t="s">
        <v>188</v>
      </c>
      <c r="H1185" s="167" t="s">
        <v>12</v>
      </c>
      <c r="I1185" s="167" t="s">
        <v>13036</v>
      </c>
      <c r="J1185" s="167" t="s">
        <v>13293</v>
      </c>
      <c r="K1185" s="167">
        <v>41051024</v>
      </c>
      <c r="L1185" s="167">
        <v>0</v>
      </c>
    </row>
    <row r="1186" spans="1:12" x14ac:dyDescent="0.2">
      <c r="A1186" s="167" t="s">
        <v>7637</v>
      </c>
      <c r="B1186" s="167" t="s">
        <v>7480</v>
      </c>
      <c r="D1186" s="167" t="s">
        <v>2053</v>
      </c>
      <c r="E1186" s="167" t="s">
        <v>8933</v>
      </c>
      <c r="F1186" s="167" t="s">
        <v>10494</v>
      </c>
      <c r="G1186" s="167" t="s">
        <v>188</v>
      </c>
      <c r="H1186" s="167" t="s">
        <v>17</v>
      </c>
      <c r="I1186" s="167" t="s">
        <v>13036</v>
      </c>
      <c r="J1186" s="167" t="s">
        <v>11583</v>
      </c>
      <c r="K1186" s="167">
        <v>0</v>
      </c>
      <c r="L1186" s="167">
        <v>0</v>
      </c>
    </row>
    <row r="1187" spans="1:12" x14ac:dyDescent="0.2">
      <c r="A1187" s="167" t="s">
        <v>2609</v>
      </c>
      <c r="B1187" s="167" t="s">
        <v>2608</v>
      </c>
      <c r="D1187" s="167" t="s">
        <v>2041</v>
      </c>
      <c r="E1187" s="167" t="s">
        <v>3064</v>
      </c>
      <c r="F1187" s="167" t="s">
        <v>211</v>
      </c>
      <c r="G1187" s="167" t="s">
        <v>188</v>
      </c>
      <c r="H1187" s="167" t="s">
        <v>14</v>
      </c>
      <c r="I1187" s="167" t="s">
        <v>13036</v>
      </c>
      <c r="J1187" s="167" t="s">
        <v>12731</v>
      </c>
      <c r="K1187" s="167">
        <v>24718296</v>
      </c>
      <c r="L1187" s="167">
        <v>0</v>
      </c>
    </row>
    <row r="1188" spans="1:12" x14ac:dyDescent="0.2">
      <c r="A1188" s="167" t="s">
        <v>2722</v>
      </c>
      <c r="B1188" s="167" t="s">
        <v>2721</v>
      </c>
      <c r="D1188" s="167" t="s">
        <v>7105</v>
      </c>
      <c r="E1188" s="167" t="s">
        <v>3066</v>
      </c>
      <c r="F1188" s="167" t="s">
        <v>3067</v>
      </c>
      <c r="G1188" s="167" t="s">
        <v>169</v>
      </c>
      <c r="H1188" s="167" t="s">
        <v>9</v>
      </c>
      <c r="I1188" s="167" t="s">
        <v>13036</v>
      </c>
      <c r="J1188" s="167" t="s">
        <v>13294</v>
      </c>
      <c r="K1188" s="167">
        <v>24022842</v>
      </c>
      <c r="L1188" s="167">
        <v>24022842</v>
      </c>
    </row>
    <row r="1189" spans="1:12" x14ac:dyDescent="0.2">
      <c r="A1189" s="167" t="s">
        <v>6448</v>
      </c>
      <c r="B1189" s="167" t="s">
        <v>7171</v>
      </c>
      <c r="D1189" s="167" t="s">
        <v>6644</v>
      </c>
      <c r="E1189" s="167" t="s">
        <v>3069</v>
      </c>
      <c r="F1189" s="167" t="s">
        <v>3070</v>
      </c>
      <c r="G1189" s="167" t="s">
        <v>169</v>
      </c>
      <c r="H1189" s="167" t="s">
        <v>9</v>
      </c>
      <c r="I1189" s="167" t="s">
        <v>13036</v>
      </c>
      <c r="J1189" s="167" t="s">
        <v>12392</v>
      </c>
      <c r="K1189" s="167">
        <v>24021397</v>
      </c>
      <c r="L1189" s="167">
        <v>24021397</v>
      </c>
    </row>
    <row r="1190" spans="1:12" x14ac:dyDescent="0.2">
      <c r="A1190" s="167" t="s">
        <v>2647</v>
      </c>
      <c r="B1190" s="167" t="s">
        <v>6973</v>
      </c>
      <c r="D1190" s="167" t="s">
        <v>3072</v>
      </c>
      <c r="E1190" s="167" t="s">
        <v>3073</v>
      </c>
      <c r="F1190" s="167" t="s">
        <v>3074</v>
      </c>
      <c r="G1190" s="167" t="s">
        <v>169</v>
      </c>
      <c r="H1190" s="167" t="s">
        <v>9</v>
      </c>
      <c r="I1190" s="167" t="s">
        <v>13036</v>
      </c>
      <c r="J1190" s="167" t="s">
        <v>3075</v>
      </c>
      <c r="K1190" s="167">
        <v>24021157</v>
      </c>
      <c r="L1190" s="167">
        <v>24021157</v>
      </c>
    </row>
    <row r="1191" spans="1:12" x14ac:dyDescent="0.2">
      <c r="A1191" s="167" t="s">
        <v>8995</v>
      </c>
      <c r="B1191" s="167" t="s">
        <v>2395</v>
      </c>
      <c r="D1191" s="167" t="s">
        <v>6645</v>
      </c>
      <c r="E1191" s="167" t="s">
        <v>3076</v>
      </c>
      <c r="F1191" s="167" t="s">
        <v>3077</v>
      </c>
      <c r="G1191" s="167" t="s">
        <v>169</v>
      </c>
      <c r="H1191" s="167" t="s">
        <v>7</v>
      </c>
      <c r="I1191" s="167" t="s">
        <v>13036</v>
      </c>
      <c r="J1191" s="167" t="s">
        <v>3108</v>
      </c>
      <c r="K1191" s="167">
        <v>24641505</v>
      </c>
      <c r="L1191" s="167">
        <v>24641505</v>
      </c>
    </row>
    <row r="1192" spans="1:12" x14ac:dyDescent="0.2">
      <c r="A1192" s="167" t="s">
        <v>2917</v>
      </c>
      <c r="B1192" s="167" t="s">
        <v>2916</v>
      </c>
      <c r="D1192" s="167" t="s">
        <v>3079</v>
      </c>
      <c r="E1192" s="167" t="s">
        <v>3080</v>
      </c>
      <c r="F1192" s="167" t="s">
        <v>3081</v>
      </c>
      <c r="G1192" s="167" t="s">
        <v>169</v>
      </c>
      <c r="H1192" s="167" t="s">
        <v>9</v>
      </c>
      <c r="I1192" s="167" t="s">
        <v>13036</v>
      </c>
      <c r="J1192" s="167" t="s">
        <v>7638</v>
      </c>
      <c r="K1192" s="167">
        <v>24610908</v>
      </c>
      <c r="L1192" s="167">
        <v>24610908</v>
      </c>
    </row>
    <row r="1193" spans="1:12" x14ac:dyDescent="0.2">
      <c r="A1193" s="167" t="s">
        <v>8996</v>
      </c>
      <c r="B1193" s="167" t="s">
        <v>2070</v>
      </c>
      <c r="D1193" s="167" t="s">
        <v>456</v>
      </c>
      <c r="E1193" s="167" t="s">
        <v>9666</v>
      </c>
      <c r="F1193" s="167" t="s">
        <v>11173</v>
      </c>
      <c r="G1193" s="167" t="s">
        <v>169</v>
      </c>
      <c r="H1193" s="167" t="s">
        <v>9</v>
      </c>
      <c r="I1193" s="167" t="s">
        <v>13036</v>
      </c>
      <c r="J1193" s="167" t="s">
        <v>11174</v>
      </c>
      <c r="K1193" s="167">
        <v>41051099</v>
      </c>
      <c r="L1193" s="167">
        <v>0</v>
      </c>
    </row>
    <row r="1194" spans="1:12" x14ac:dyDescent="0.2">
      <c r="A1194" s="167" t="s">
        <v>2964</v>
      </c>
      <c r="B1194" s="167" t="s">
        <v>2963</v>
      </c>
      <c r="D1194" s="167" t="s">
        <v>3084</v>
      </c>
      <c r="E1194" s="167" t="s">
        <v>3085</v>
      </c>
      <c r="F1194" s="167" t="s">
        <v>3086</v>
      </c>
      <c r="G1194" s="167" t="s">
        <v>169</v>
      </c>
      <c r="H1194" s="167" t="s">
        <v>7</v>
      </c>
      <c r="I1194" s="167" t="s">
        <v>13036</v>
      </c>
      <c r="J1194" s="167" t="s">
        <v>13295</v>
      </c>
      <c r="K1194" s="167">
        <v>24641211</v>
      </c>
      <c r="L1194" s="167">
        <v>0</v>
      </c>
    </row>
    <row r="1195" spans="1:12" x14ac:dyDescent="0.2">
      <c r="A1195" s="167" t="s">
        <v>3080</v>
      </c>
      <c r="B1195" s="167" t="s">
        <v>3079</v>
      </c>
      <c r="D1195" s="167" t="s">
        <v>3088</v>
      </c>
      <c r="E1195" s="167" t="s">
        <v>3089</v>
      </c>
      <c r="F1195" s="167" t="s">
        <v>3090</v>
      </c>
      <c r="G1195" s="167" t="s">
        <v>169</v>
      </c>
      <c r="H1195" s="167" t="s">
        <v>9</v>
      </c>
      <c r="I1195" s="167" t="s">
        <v>13036</v>
      </c>
      <c r="J1195" s="167" t="s">
        <v>12263</v>
      </c>
      <c r="K1195" s="167">
        <v>41051123</v>
      </c>
      <c r="L1195" s="167">
        <v>0</v>
      </c>
    </row>
    <row r="1196" spans="1:12" x14ac:dyDescent="0.2">
      <c r="A1196" s="167" t="s">
        <v>8997</v>
      </c>
      <c r="B1196" s="167" t="s">
        <v>2389</v>
      </c>
      <c r="D1196" s="167" t="s">
        <v>414</v>
      </c>
      <c r="E1196" s="167" t="s">
        <v>9002</v>
      </c>
      <c r="F1196" s="167" t="s">
        <v>1363</v>
      </c>
      <c r="G1196" s="167" t="s">
        <v>169</v>
      </c>
      <c r="H1196" s="167" t="s">
        <v>7</v>
      </c>
      <c r="I1196" s="167" t="s">
        <v>13036</v>
      </c>
      <c r="J1196" s="167" t="s">
        <v>10557</v>
      </c>
      <c r="K1196" s="167">
        <v>41051076</v>
      </c>
      <c r="L1196" s="167">
        <v>0</v>
      </c>
    </row>
    <row r="1197" spans="1:12" x14ac:dyDescent="0.2">
      <c r="A1197" s="167" t="s">
        <v>8998</v>
      </c>
      <c r="B1197" s="167" t="s">
        <v>2443</v>
      </c>
      <c r="D1197" s="167" t="s">
        <v>1058</v>
      </c>
      <c r="E1197" s="167" t="s">
        <v>9546</v>
      </c>
      <c r="F1197" s="167" t="s">
        <v>11049</v>
      </c>
      <c r="G1197" s="167" t="s">
        <v>11635</v>
      </c>
      <c r="H1197" s="167" t="s">
        <v>9</v>
      </c>
      <c r="I1197" s="167" t="s">
        <v>13036</v>
      </c>
      <c r="J1197" s="167" t="s">
        <v>12732</v>
      </c>
      <c r="K1197" s="167">
        <v>22001813</v>
      </c>
      <c r="L1197" s="167">
        <v>0</v>
      </c>
    </row>
    <row r="1198" spans="1:12" x14ac:dyDescent="0.2">
      <c r="A1198" s="167" t="s">
        <v>8999</v>
      </c>
      <c r="B1198" s="167" t="s">
        <v>2039</v>
      </c>
      <c r="D1198" s="167" t="s">
        <v>7189</v>
      </c>
      <c r="E1198" s="167" t="s">
        <v>3092</v>
      </c>
      <c r="F1198" s="167" t="s">
        <v>3093</v>
      </c>
      <c r="G1198" s="167" t="s">
        <v>169</v>
      </c>
      <c r="H1198" s="167" t="s">
        <v>9</v>
      </c>
      <c r="I1198" s="167" t="s">
        <v>13036</v>
      </c>
      <c r="J1198" s="167" t="s">
        <v>3094</v>
      </c>
      <c r="K1198" s="167">
        <v>41051119</v>
      </c>
      <c r="L1198" s="167">
        <v>0</v>
      </c>
    </row>
    <row r="1199" spans="1:12" x14ac:dyDescent="0.2">
      <c r="A1199" s="167" t="s">
        <v>3016</v>
      </c>
      <c r="B1199" s="167" t="s">
        <v>6642</v>
      </c>
      <c r="D1199" s="167" t="s">
        <v>1115</v>
      </c>
      <c r="E1199" s="167" t="s">
        <v>9650</v>
      </c>
      <c r="F1199" s="167" t="s">
        <v>10290</v>
      </c>
      <c r="G1199" s="167" t="s">
        <v>169</v>
      </c>
      <c r="H1199" s="167" t="s">
        <v>9</v>
      </c>
      <c r="I1199" s="167" t="s">
        <v>13036</v>
      </c>
      <c r="J1199" s="167" t="s">
        <v>11160</v>
      </c>
      <c r="K1199" s="167">
        <v>85799206</v>
      </c>
      <c r="L1199" s="167">
        <v>24021628</v>
      </c>
    </row>
    <row r="1200" spans="1:12" x14ac:dyDescent="0.2">
      <c r="A1200" s="167" t="s">
        <v>2698</v>
      </c>
      <c r="B1200" s="167" t="s">
        <v>1051</v>
      </c>
      <c r="D1200" s="167" t="s">
        <v>9907</v>
      </c>
      <c r="E1200" s="167" t="s">
        <v>9005</v>
      </c>
      <c r="F1200" s="167" t="s">
        <v>1532</v>
      </c>
      <c r="G1200" s="167" t="s">
        <v>169</v>
      </c>
      <c r="H1200" s="167" t="s">
        <v>7</v>
      </c>
      <c r="I1200" s="167" t="s">
        <v>13036</v>
      </c>
      <c r="J1200" s="167" t="s">
        <v>10557</v>
      </c>
      <c r="K1200" s="167">
        <v>41051076</v>
      </c>
      <c r="L1200" s="167">
        <v>0</v>
      </c>
    </row>
    <row r="1201" spans="1:12" x14ac:dyDescent="0.2">
      <c r="A1201" s="167" t="s">
        <v>3028</v>
      </c>
      <c r="B1201" s="167" t="s">
        <v>3027</v>
      </c>
      <c r="D1201" s="167" t="s">
        <v>3097</v>
      </c>
      <c r="E1201" s="167" t="s">
        <v>3098</v>
      </c>
      <c r="F1201" s="167" t="s">
        <v>7474</v>
      </c>
      <c r="G1201" s="167" t="s">
        <v>11635</v>
      </c>
      <c r="H1201" s="167" t="s">
        <v>7</v>
      </c>
      <c r="I1201" s="167" t="s">
        <v>13036</v>
      </c>
      <c r="J1201" s="167" t="s">
        <v>12733</v>
      </c>
      <c r="K1201" s="167">
        <v>60166018</v>
      </c>
      <c r="L1201" s="167">
        <v>0</v>
      </c>
    </row>
    <row r="1202" spans="1:12" x14ac:dyDescent="0.2">
      <c r="A1202" s="167" t="s">
        <v>2725</v>
      </c>
      <c r="B1202" s="167" t="s">
        <v>2724</v>
      </c>
      <c r="D1202" s="167" t="s">
        <v>3100</v>
      </c>
      <c r="E1202" s="167" t="s">
        <v>8946</v>
      </c>
      <c r="F1202" s="167" t="s">
        <v>10505</v>
      </c>
      <c r="G1202" s="167" t="s">
        <v>188</v>
      </c>
      <c r="H1202" s="167" t="s">
        <v>7</v>
      </c>
      <c r="I1202" s="167" t="s">
        <v>13036</v>
      </c>
      <c r="J1202" s="167" t="s">
        <v>10506</v>
      </c>
      <c r="K1202" s="167">
        <v>0</v>
      </c>
      <c r="L1202" s="167">
        <v>0</v>
      </c>
    </row>
    <row r="1203" spans="1:12" x14ac:dyDescent="0.2">
      <c r="A1203" s="167" t="s">
        <v>2524</v>
      </c>
      <c r="B1203" s="167" t="s">
        <v>6970</v>
      </c>
      <c r="D1203" s="167" t="s">
        <v>1723</v>
      </c>
      <c r="E1203" s="167" t="s">
        <v>8964</v>
      </c>
      <c r="F1203" s="167" t="s">
        <v>147</v>
      </c>
      <c r="G1203" s="167" t="s">
        <v>169</v>
      </c>
      <c r="H1203" s="167" t="s">
        <v>7</v>
      </c>
      <c r="I1203" s="167" t="s">
        <v>13036</v>
      </c>
      <c r="J1203" s="167" t="s">
        <v>12734</v>
      </c>
      <c r="K1203" s="167">
        <v>41051080</v>
      </c>
      <c r="L1203" s="167">
        <v>0</v>
      </c>
    </row>
    <row r="1204" spans="1:12" x14ac:dyDescent="0.2">
      <c r="A1204" s="167" t="s">
        <v>2991</v>
      </c>
      <c r="B1204" s="167" t="s">
        <v>6640</v>
      </c>
      <c r="D1204" s="167" t="s">
        <v>3101</v>
      </c>
      <c r="E1204" s="167" t="s">
        <v>9684</v>
      </c>
      <c r="F1204" s="167" t="s">
        <v>11188</v>
      </c>
      <c r="G1204" s="167" t="s">
        <v>169</v>
      </c>
      <c r="H1204" s="167" t="s">
        <v>9</v>
      </c>
      <c r="I1204" s="167" t="s">
        <v>13036</v>
      </c>
      <c r="J1204" s="167" t="s">
        <v>11189</v>
      </c>
      <c r="K1204" s="167">
        <v>24020015</v>
      </c>
      <c r="L1204" s="167">
        <v>0</v>
      </c>
    </row>
    <row r="1205" spans="1:12" x14ac:dyDescent="0.2">
      <c r="A1205" s="167" t="s">
        <v>8358</v>
      </c>
      <c r="B1205" s="167" t="s">
        <v>1023</v>
      </c>
      <c r="D1205" s="167" t="s">
        <v>1752</v>
      </c>
      <c r="E1205" s="167" t="s">
        <v>3103</v>
      </c>
      <c r="F1205" s="167" t="s">
        <v>3104</v>
      </c>
      <c r="G1205" s="167" t="s">
        <v>5785</v>
      </c>
      <c r="H1205" s="167" t="s">
        <v>5</v>
      </c>
      <c r="I1205" s="167" t="s">
        <v>13036</v>
      </c>
      <c r="J1205" s="167" t="s">
        <v>13296</v>
      </c>
      <c r="K1205" s="167">
        <v>27677009</v>
      </c>
      <c r="L1205" s="167">
        <v>27677009</v>
      </c>
    </row>
    <row r="1206" spans="1:12" x14ac:dyDescent="0.2">
      <c r="A1206" s="167" t="s">
        <v>3144</v>
      </c>
      <c r="B1206" s="167" t="s">
        <v>2485</v>
      </c>
      <c r="D1206" s="167" t="s">
        <v>627</v>
      </c>
      <c r="E1206" s="167" t="s">
        <v>9043</v>
      </c>
      <c r="F1206" s="167" t="s">
        <v>307</v>
      </c>
      <c r="G1206" s="167" t="s">
        <v>169</v>
      </c>
      <c r="H1206" s="167" t="s">
        <v>7</v>
      </c>
      <c r="I1206" s="167" t="s">
        <v>13036</v>
      </c>
      <c r="J1206" s="167" t="s">
        <v>11909</v>
      </c>
      <c r="K1206" s="167">
        <v>85570510</v>
      </c>
      <c r="L1206" s="167">
        <v>0</v>
      </c>
    </row>
    <row r="1207" spans="1:12" x14ac:dyDescent="0.2">
      <c r="A1207" s="167" t="s">
        <v>2907</v>
      </c>
      <c r="B1207" s="167" t="s">
        <v>2906</v>
      </c>
      <c r="D1207" s="167" t="s">
        <v>3105</v>
      </c>
      <c r="E1207" s="167" t="s">
        <v>3106</v>
      </c>
      <c r="F1207" s="167" t="s">
        <v>3107</v>
      </c>
      <c r="G1207" s="167" t="s">
        <v>169</v>
      </c>
      <c r="H1207" s="167" t="s">
        <v>7</v>
      </c>
      <c r="I1207" s="167" t="s">
        <v>13036</v>
      </c>
      <c r="J1207" s="167" t="s">
        <v>13297</v>
      </c>
      <c r="K1207" s="167">
        <v>41051101</v>
      </c>
      <c r="L1207" s="167">
        <v>0</v>
      </c>
    </row>
    <row r="1208" spans="1:12" x14ac:dyDescent="0.2">
      <c r="A1208" s="167" t="s">
        <v>9000</v>
      </c>
      <c r="B1208" s="167" t="s">
        <v>3036</v>
      </c>
      <c r="D1208" s="167" t="s">
        <v>3111</v>
      </c>
      <c r="E1208" s="167" t="s">
        <v>3112</v>
      </c>
      <c r="F1208" s="167" t="s">
        <v>134</v>
      </c>
      <c r="G1208" s="167" t="s">
        <v>169</v>
      </c>
      <c r="H1208" s="167" t="s">
        <v>7</v>
      </c>
      <c r="I1208" s="167" t="s">
        <v>13036</v>
      </c>
      <c r="J1208" s="167" t="s">
        <v>8152</v>
      </c>
      <c r="K1208" s="167">
        <v>24641158</v>
      </c>
      <c r="L1208" s="167">
        <v>24641158</v>
      </c>
    </row>
    <row r="1209" spans="1:12" x14ac:dyDescent="0.2">
      <c r="A1209" s="167" t="s">
        <v>3038</v>
      </c>
      <c r="B1209" s="167" t="s">
        <v>3037</v>
      </c>
      <c r="D1209" s="167" t="s">
        <v>3113</v>
      </c>
      <c r="E1209" s="167" t="s">
        <v>8949</v>
      </c>
      <c r="F1209" s="167" t="s">
        <v>162</v>
      </c>
      <c r="G1209" s="167" t="s">
        <v>169</v>
      </c>
      <c r="H1209" s="167" t="s">
        <v>7</v>
      </c>
      <c r="I1209" s="167" t="s">
        <v>13036</v>
      </c>
      <c r="J1209" s="167" t="s">
        <v>11910</v>
      </c>
      <c r="K1209" s="167">
        <v>41051106</v>
      </c>
      <c r="L1209" s="167">
        <v>0</v>
      </c>
    </row>
    <row r="1210" spans="1:12" x14ac:dyDescent="0.2">
      <c r="A1210" s="167" t="s">
        <v>2982</v>
      </c>
      <c r="B1210" s="167" t="s">
        <v>2575</v>
      </c>
      <c r="D1210" s="167" t="s">
        <v>663</v>
      </c>
      <c r="E1210" s="167" t="s">
        <v>3115</v>
      </c>
      <c r="F1210" s="167" t="s">
        <v>3116</v>
      </c>
      <c r="G1210" s="167" t="s">
        <v>169</v>
      </c>
      <c r="H1210" s="167" t="s">
        <v>9</v>
      </c>
      <c r="I1210" s="167" t="s">
        <v>13036</v>
      </c>
      <c r="J1210" s="167" t="s">
        <v>8080</v>
      </c>
      <c r="K1210" s="167">
        <v>24021067</v>
      </c>
      <c r="L1210" s="167">
        <v>24021067</v>
      </c>
    </row>
    <row r="1211" spans="1:12" x14ac:dyDescent="0.2">
      <c r="A1211" s="167" t="s">
        <v>3106</v>
      </c>
      <c r="B1211" s="167" t="s">
        <v>3105</v>
      </c>
      <c r="D1211" s="167" t="s">
        <v>704</v>
      </c>
      <c r="E1211" s="167" t="s">
        <v>8968</v>
      </c>
      <c r="F1211" s="167" t="s">
        <v>10523</v>
      </c>
      <c r="G1211" s="167" t="s">
        <v>169</v>
      </c>
      <c r="H1211" s="167" t="s">
        <v>9</v>
      </c>
      <c r="I1211" s="167" t="s">
        <v>13036</v>
      </c>
      <c r="J1211" s="167" t="s">
        <v>10524</v>
      </c>
      <c r="K1211" s="167">
        <v>41051115</v>
      </c>
      <c r="L1211" s="167">
        <v>0</v>
      </c>
    </row>
    <row r="1212" spans="1:12" x14ac:dyDescent="0.2">
      <c r="A1212" s="167" t="s">
        <v>9001</v>
      </c>
      <c r="B1212" s="167" t="s">
        <v>1772</v>
      </c>
      <c r="D1212" s="167" t="s">
        <v>3118</v>
      </c>
      <c r="E1212" s="167" t="s">
        <v>8356</v>
      </c>
      <c r="F1212" s="167" t="s">
        <v>8532</v>
      </c>
      <c r="G1212" s="167" t="s">
        <v>169</v>
      </c>
      <c r="H1212" s="167" t="s">
        <v>7</v>
      </c>
      <c r="I1212" s="167" t="s">
        <v>13036</v>
      </c>
      <c r="J1212" s="167" t="s">
        <v>12735</v>
      </c>
      <c r="K1212" s="167">
        <v>41051124</v>
      </c>
      <c r="L1212" s="167">
        <v>24641251</v>
      </c>
    </row>
    <row r="1213" spans="1:12" x14ac:dyDescent="0.2">
      <c r="A1213" s="167" t="s">
        <v>2836</v>
      </c>
      <c r="B1213" s="167" t="s">
        <v>1114</v>
      </c>
      <c r="D1213" s="167" t="s">
        <v>1251</v>
      </c>
      <c r="E1213" s="167" t="s">
        <v>3119</v>
      </c>
      <c r="F1213" s="167" t="s">
        <v>29</v>
      </c>
      <c r="G1213" s="167" t="s">
        <v>169</v>
      </c>
      <c r="H1213" s="167" t="s">
        <v>9</v>
      </c>
      <c r="I1213" s="167" t="s">
        <v>13036</v>
      </c>
      <c r="J1213" s="167" t="s">
        <v>11905</v>
      </c>
      <c r="K1213" s="167">
        <v>41051116</v>
      </c>
      <c r="L1213" s="167">
        <v>0</v>
      </c>
    </row>
    <row r="1214" spans="1:12" x14ac:dyDescent="0.2">
      <c r="A1214" s="167" t="s">
        <v>2937</v>
      </c>
      <c r="B1214" s="167" t="s">
        <v>2936</v>
      </c>
      <c r="D1214" s="167" t="s">
        <v>2246</v>
      </c>
      <c r="E1214" s="167" t="s">
        <v>3121</v>
      </c>
      <c r="F1214" s="167" t="s">
        <v>3122</v>
      </c>
      <c r="G1214" s="167" t="s">
        <v>188</v>
      </c>
      <c r="H1214" s="167" t="s">
        <v>17</v>
      </c>
      <c r="I1214" s="167" t="s">
        <v>13036</v>
      </c>
      <c r="J1214" s="167" t="s">
        <v>12391</v>
      </c>
      <c r="K1214" s="167">
        <v>24788067</v>
      </c>
      <c r="L1214" s="167">
        <v>24788067</v>
      </c>
    </row>
    <row r="1215" spans="1:12" x14ac:dyDescent="0.2">
      <c r="A1215" s="167" t="s">
        <v>9002</v>
      </c>
      <c r="B1215" s="167" t="s">
        <v>414</v>
      </c>
      <c r="D1215" s="167" t="s">
        <v>31</v>
      </c>
      <c r="E1215" s="167" t="s">
        <v>9751</v>
      </c>
      <c r="F1215" s="167" t="s">
        <v>1033</v>
      </c>
      <c r="G1215" s="167" t="s">
        <v>188</v>
      </c>
      <c r="H1215" s="167" t="s">
        <v>17</v>
      </c>
      <c r="I1215" s="167" t="s">
        <v>13036</v>
      </c>
      <c r="J1215" s="167" t="s">
        <v>11251</v>
      </c>
      <c r="K1215" s="167">
        <v>24780521</v>
      </c>
      <c r="L1215" s="167">
        <v>0</v>
      </c>
    </row>
    <row r="1216" spans="1:12" x14ac:dyDescent="0.2">
      <c r="A1216" s="167" t="s">
        <v>9003</v>
      </c>
      <c r="B1216" s="167" t="s">
        <v>236</v>
      </c>
      <c r="D1216" s="167" t="s">
        <v>2297</v>
      </c>
      <c r="E1216" s="167" t="s">
        <v>9016</v>
      </c>
      <c r="F1216" s="167" t="s">
        <v>45</v>
      </c>
      <c r="G1216" s="167" t="s">
        <v>188</v>
      </c>
      <c r="H1216" s="167" t="s">
        <v>17</v>
      </c>
      <c r="I1216" s="167" t="s">
        <v>13036</v>
      </c>
      <c r="J1216" s="167" t="s">
        <v>10564</v>
      </c>
      <c r="K1216" s="167">
        <v>24780631</v>
      </c>
      <c r="L1216" s="167">
        <v>0</v>
      </c>
    </row>
    <row r="1217" spans="1:12" x14ac:dyDescent="0.2">
      <c r="A1217" s="167" t="s">
        <v>9004</v>
      </c>
      <c r="B1217" s="167" t="s">
        <v>2405</v>
      </c>
      <c r="D1217" s="167" t="s">
        <v>339</v>
      </c>
      <c r="E1217" s="167" t="s">
        <v>3125</v>
      </c>
      <c r="F1217" s="167" t="s">
        <v>3126</v>
      </c>
      <c r="G1217" s="167" t="s">
        <v>188</v>
      </c>
      <c r="H1217" s="167" t="s">
        <v>17</v>
      </c>
      <c r="I1217" s="167" t="s">
        <v>13036</v>
      </c>
      <c r="J1217" s="167" t="s">
        <v>6449</v>
      </c>
      <c r="K1217" s="167">
        <v>24780175</v>
      </c>
      <c r="L1217" s="167">
        <v>24780175</v>
      </c>
    </row>
    <row r="1218" spans="1:12" x14ac:dyDescent="0.2">
      <c r="A1218" s="167" t="s">
        <v>9005</v>
      </c>
      <c r="B1218" s="167" t="s">
        <v>9907</v>
      </c>
      <c r="D1218" s="167" t="s">
        <v>317</v>
      </c>
      <c r="E1218" s="167" t="s">
        <v>9592</v>
      </c>
      <c r="F1218" s="167" t="s">
        <v>11104</v>
      </c>
      <c r="G1218" s="167" t="s">
        <v>11639</v>
      </c>
      <c r="H1218" s="167" t="s">
        <v>7</v>
      </c>
      <c r="I1218" s="167" t="s">
        <v>13036</v>
      </c>
      <c r="J1218" s="167" t="s">
        <v>12736</v>
      </c>
      <c r="K1218" s="167">
        <v>83269554</v>
      </c>
      <c r="L1218" s="167">
        <v>0</v>
      </c>
    </row>
    <row r="1219" spans="1:12" x14ac:dyDescent="0.2">
      <c r="A1219" s="167" t="s">
        <v>9006</v>
      </c>
      <c r="B1219" s="167" t="s">
        <v>9908</v>
      </c>
      <c r="D1219" s="167" t="s">
        <v>2304</v>
      </c>
      <c r="E1219" s="167" t="s">
        <v>7947</v>
      </c>
      <c r="F1219" s="167" t="s">
        <v>8081</v>
      </c>
      <c r="G1219" s="167" t="s">
        <v>188</v>
      </c>
      <c r="H1219" s="167" t="s">
        <v>17</v>
      </c>
      <c r="I1219" s="167" t="s">
        <v>13036</v>
      </c>
      <c r="J1219" s="167" t="s">
        <v>12737</v>
      </c>
      <c r="K1219" s="167">
        <v>24780607</v>
      </c>
      <c r="L1219" s="167">
        <v>0</v>
      </c>
    </row>
    <row r="1220" spans="1:12" x14ac:dyDescent="0.2">
      <c r="A1220" s="167" t="s">
        <v>2784</v>
      </c>
      <c r="B1220" s="167" t="s">
        <v>208</v>
      </c>
      <c r="D1220" s="167" t="s">
        <v>295</v>
      </c>
      <c r="E1220" s="167" t="s">
        <v>8954</v>
      </c>
      <c r="F1220" s="167" t="s">
        <v>10513</v>
      </c>
      <c r="G1220" s="167" t="s">
        <v>169</v>
      </c>
      <c r="H1220" s="167" t="s">
        <v>7</v>
      </c>
      <c r="I1220" s="167" t="s">
        <v>13036</v>
      </c>
      <c r="J1220" s="167" t="s">
        <v>13298</v>
      </c>
      <c r="K1220" s="167">
        <v>24640036</v>
      </c>
      <c r="L1220" s="167">
        <v>0</v>
      </c>
    </row>
    <row r="1221" spans="1:12" x14ac:dyDescent="0.2">
      <c r="A1221" s="167" t="s">
        <v>2596</v>
      </c>
      <c r="B1221" s="167" t="s">
        <v>2595</v>
      </c>
      <c r="D1221" s="167" t="s">
        <v>567</v>
      </c>
      <c r="E1221" s="167" t="s">
        <v>3128</v>
      </c>
      <c r="F1221" s="167" t="s">
        <v>2998</v>
      </c>
      <c r="G1221" s="167" t="s">
        <v>5785</v>
      </c>
      <c r="H1221" s="167" t="s">
        <v>9</v>
      </c>
      <c r="I1221" s="167" t="s">
        <v>13036</v>
      </c>
      <c r="J1221" s="167" t="s">
        <v>13299</v>
      </c>
      <c r="K1221" s="167">
        <v>44025595</v>
      </c>
      <c r="L1221" s="167">
        <v>27677382</v>
      </c>
    </row>
    <row r="1222" spans="1:12" x14ac:dyDescent="0.2">
      <c r="A1222" s="167" t="s">
        <v>2986</v>
      </c>
      <c r="B1222" s="167" t="s">
        <v>2985</v>
      </c>
      <c r="D1222" s="167" t="s">
        <v>2353</v>
      </c>
      <c r="E1222" s="167" t="s">
        <v>9023</v>
      </c>
      <c r="F1222" s="167" t="s">
        <v>3052</v>
      </c>
      <c r="G1222" s="167" t="s">
        <v>188</v>
      </c>
      <c r="H1222" s="167" t="s">
        <v>17</v>
      </c>
      <c r="I1222" s="167" t="s">
        <v>13036</v>
      </c>
      <c r="J1222" s="167" t="s">
        <v>10568</v>
      </c>
      <c r="K1222" s="167">
        <v>24780158</v>
      </c>
      <c r="L1222" s="167">
        <v>0</v>
      </c>
    </row>
    <row r="1223" spans="1:12" x14ac:dyDescent="0.2">
      <c r="A1223" s="167" t="s">
        <v>6354</v>
      </c>
      <c r="B1223" s="167" t="s">
        <v>7152</v>
      </c>
      <c r="D1223" s="167" t="s">
        <v>2363</v>
      </c>
      <c r="E1223" s="167" t="s">
        <v>3131</v>
      </c>
      <c r="F1223" s="167" t="s">
        <v>3132</v>
      </c>
      <c r="G1223" s="167" t="s">
        <v>169</v>
      </c>
      <c r="H1223" s="167" t="s">
        <v>7</v>
      </c>
      <c r="I1223" s="167" t="s">
        <v>13036</v>
      </c>
      <c r="J1223" s="167" t="s">
        <v>12241</v>
      </c>
      <c r="K1223" s="167">
        <v>41051111</v>
      </c>
      <c r="L1223" s="167">
        <v>0</v>
      </c>
    </row>
    <row r="1224" spans="1:12" x14ac:dyDescent="0.2">
      <c r="A1224" s="167" t="s">
        <v>2700</v>
      </c>
      <c r="B1224" s="167" t="s">
        <v>1013</v>
      </c>
      <c r="D1224" s="167" t="s">
        <v>3134</v>
      </c>
      <c r="E1224" s="167" t="s">
        <v>7948</v>
      </c>
      <c r="F1224" s="167" t="s">
        <v>2735</v>
      </c>
      <c r="G1224" s="167" t="s">
        <v>169</v>
      </c>
      <c r="H1224" s="167" t="s">
        <v>7</v>
      </c>
      <c r="I1224" s="167" t="s">
        <v>13036</v>
      </c>
      <c r="J1224" s="167" t="s">
        <v>13300</v>
      </c>
      <c r="K1224" s="167">
        <v>22065048</v>
      </c>
      <c r="L1224" s="167">
        <v>22065048</v>
      </c>
    </row>
    <row r="1225" spans="1:12" x14ac:dyDescent="0.2">
      <c r="A1225" s="167" t="s">
        <v>3773</v>
      </c>
      <c r="B1225" s="167" t="s">
        <v>7384</v>
      </c>
      <c r="D1225" s="167" t="s">
        <v>3135</v>
      </c>
      <c r="E1225" s="167" t="s">
        <v>8983</v>
      </c>
      <c r="F1225" s="167" t="s">
        <v>10369</v>
      </c>
      <c r="G1225" s="167" t="s">
        <v>169</v>
      </c>
      <c r="H1225" s="167" t="s">
        <v>7</v>
      </c>
      <c r="I1225" s="167" t="s">
        <v>13036</v>
      </c>
      <c r="J1225" s="167" t="s">
        <v>13301</v>
      </c>
      <c r="K1225" s="167">
        <v>41051125</v>
      </c>
      <c r="L1225" s="167">
        <v>0</v>
      </c>
    </row>
    <row r="1226" spans="1:12" x14ac:dyDescent="0.2">
      <c r="A1226" s="167" t="s">
        <v>2661</v>
      </c>
      <c r="B1226" s="167" t="s">
        <v>2660</v>
      </c>
      <c r="D1226" s="167" t="s">
        <v>3136</v>
      </c>
      <c r="E1226" s="167" t="s">
        <v>9037</v>
      </c>
      <c r="F1226" s="167" t="s">
        <v>63</v>
      </c>
      <c r="G1226" s="167" t="s">
        <v>169</v>
      </c>
      <c r="H1226" s="167" t="s">
        <v>7</v>
      </c>
      <c r="I1226" s="167" t="s">
        <v>13036</v>
      </c>
      <c r="J1226" s="167" t="s">
        <v>8079</v>
      </c>
      <c r="K1226" s="167">
        <v>41051121</v>
      </c>
      <c r="L1226" s="167">
        <v>0</v>
      </c>
    </row>
    <row r="1227" spans="1:12" x14ac:dyDescent="0.2">
      <c r="A1227" s="167" t="s">
        <v>2730</v>
      </c>
      <c r="B1227" s="167" t="s">
        <v>2729</v>
      </c>
      <c r="D1227" s="167" t="s">
        <v>2395</v>
      </c>
      <c r="E1227" s="167" t="s">
        <v>8995</v>
      </c>
      <c r="F1227" s="167" t="s">
        <v>692</v>
      </c>
      <c r="G1227" s="167" t="s">
        <v>188</v>
      </c>
      <c r="H1227" s="167" t="s">
        <v>17</v>
      </c>
      <c r="I1227" s="167" t="s">
        <v>13036</v>
      </c>
      <c r="J1227" s="167" t="s">
        <v>13302</v>
      </c>
      <c r="K1227" s="167">
        <v>24788907</v>
      </c>
      <c r="L1227" s="167">
        <v>0</v>
      </c>
    </row>
    <row r="1228" spans="1:12" x14ac:dyDescent="0.2">
      <c r="A1228" s="167" t="s">
        <v>2627</v>
      </c>
      <c r="B1228" s="167" t="s">
        <v>2626</v>
      </c>
      <c r="D1228" s="167" t="s">
        <v>2420</v>
      </c>
      <c r="E1228" s="167" t="s">
        <v>3137</v>
      </c>
      <c r="F1228" s="167" t="s">
        <v>3138</v>
      </c>
      <c r="G1228" s="167" t="s">
        <v>169</v>
      </c>
      <c r="H1228" s="167" t="s">
        <v>7</v>
      </c>
      <c r="I1228" s="167" t="s">
        <v>13036</v>
      </c>
      <c r="J1228" s="167" t="s">
        <v>13303</v>
      </c>
      <c r="K1228" s="167">
        <v>41051118</v>
      </c>
      <c r="L1228" s="167">
        <v>0</v>
      </c>
    </row>
    <row r="1229" spans="1:12" x14ac:dyDescent="0.2">
      <c r="A1229" s="167" t="s">
        <v>9007</v>
      </c>
      <c r="B1229" s="167" t="s">
        <v>3146</v>
      </c>
      <c r="D1229" s="167" t="s">
        <v>2405</v>
      </c>
      <c r="E1229" s="167" t="s">
        <v>9004</v>
      </c>
      <c r="F1229" s="167" t="s">
        <v>10556</v>
      </c>
      <c r="G1229" s="167" t="s">
        <v>169</v>
      </c>
      <c r="H1229" s="167" t="s">
        <v>7</v>
      </c>
      <c r="I1229" s="167" t="s">
        <v>13036</v>
      </c>
      <c r="J1229" s="167" t="s">
        <v>10515</v>
      </c>
      <c r="K1229" s="167">
        <v>41051075</v>
      </c>
      <c r="L1229" s="167">
        <v>0</v>
      </c>
    </row>
    <row r="1230" spans="1:12" x14ac:dyDescent="0.2">
      <c r="A1230" s="167" t="s">
        <v>2994</v>
      </c>
      <c r="B1230" s="167" t="s">
        <v>1510</v>
      </c>
      <c r="D1230" s="167" t="s">
        <v>2422</v>
      </c>
      <c r="E1230" s="167" t="s">
        <v>9010</v>
      </c>
      <c r="F1230" s="167" t="s">
        <v>3140</v>
      </c>
      <c r="G1230" s="167" t="s">
        <v>188</v>
      </c>
      <c r="H1230" s="167" t="s">
        <v>17</v>
      </c>
      <c r="I1230" s="167" t="s">
        <v>13036</v>
      </c>
      <c r="J1230" s="167" t="s">
        <v>13304</v>
      </c>
      <c r="K1230" s="167">
        <v>24781901</v>
      </c>
      <c r="L1230" s="167">
        <v>0</v>
      </c>
    </row>
    <row r="1231" spans="1:12" x14ac:dyDescent="0.2">
      <c r="A1231" s="167" t="s">
        <v>9008</v>
      </c>
      <c r="B1231" s="167" t="s">
        <v>9909</v>
      </c>
      <c r="D1231" s="167" t="s">
        <v>2440</v>
      </c>
      <c r="E1231" s="167" t="s">
        <v>3141</v>
      </c>
      <c r="F1231" s="167" t="s">
        <v>211</v>
      </c>
      <c r="G1231" s="167" t="s">
        <v>188</v>
      </c>
      <c r="H1231" s="167" t="s">
        <v>17</v>
      </c>
      <c r="I1231" s="167" t="s">
        <v>13036</v>
      </c>
      <c r="J1231" s="167" t="s">
        <v>12394</v>
      </c>
      <c r="K1231" s="167">
        <v>24780469</v>
      </c>
      <c r="L1231" s="167">
        <v>24780469</v>
      </c>
    </row>
    <row r="1232" spans="1:12" x14ac:dyDescent="0.2">
      <c r="A1232" s="167" t="s">
        <v>2775</v>
      </c>
      <c r="B1232" s="167" t="s">
        <v>2774</v>
      </c>
      <c r="D1232" s="167" t="s">
        <v>2284</v>
      </c>
      <c r="E1232" s="167" t="s">
        <v>9015</v>
      </c>
      <c r="F1232" s="167" t="s">
        <v>147</v>
      </c>
      <c r="G1232" s="167" t="s">
        <v>188</v>
      </c>
      <c r="H1232" s="167" t="s">
        <v>17</v>
      </c>
      <c r="I1232" s="167" t="s">
        <v>13036</v>
      </c>
      <c r="J1232" s="167" t="s">
        <v>13305</v>
      </c>
      <c r="K1232" s="167">
        <v>0</v>
      </c>
      <c r="L1232" s="167">
        <v>0</v>
      </c>
    </row>
    <row r="1233" spans="1:12" x14ac:dyDescent="0.2">
      <c r="A1233" s="167" t="s">
        <v>2527</v>
      </c>
      <c r="B1233" s="167" t="s">
        <v>2423</v>
      </c>
      <c r="D1233" s="167" t="s">
        <v>2474</v>
      </c>
      <c r="E1233" s="167" t="s">
        <v>9022</v>
      </c>
      <c r="F1233" s="167" t="s">
        <v>2215</v>
      </c>
      <c r="G1233" s="167" t="s">
        <v>188</v>
      </c>
      <c r="H1233" s="167" t="s">
        <v>17</v>
      </c>
      <c r="I1233" s="167" t="s">
        <v>13036</v>
      </c>
      <c r="J1233" s="167" t="s">
        <v>11911</v>
      </c>
      <c r="K1233" s="167">
        <v>24780620</v>
      </c>
      <c r="L1233" s="167">
        <v>0</v>
      </c>
    </row>
    <row r="1234" spans="1:12" x14ac:dyDescent="0.2">
      <c r="A1234" s="167" t="s">
        <v>9009</v>
      </c>
      <c r="B1234" s="167" t="s">
        <v>2885</v>
      </c>
      <c r="D1234" s="167" t="s">
        <v>2104</v>
      </c>
      <c r="E1234" s="167" t="s">
        <v>8972</v>
      </c>
      <c r="F1234" s="167" t="s">
        <v>2553</v>
      </c>
      <c r="G1234" s="167" t="s">
        <v>169</v>
      </c>
      <c r="H1234" s="167" t="s">
        <v>7</v>
      </c>
      <c r="I1234" s="167" t="s">
        <v>13036</v>
      </c>
      <c r="J1234" s="167" t="s">
        <v>12395</v>
      </c>
      <c r="K1234" s="167">
        <v>41051108</v>
      </c>
      <c r="L1234" s="167">
        <v>24610011</v>
      </c>
    </row>
    <row r="1235" spans="1:12" x14ac:dyDescent="0.2">
      <c r="A1235" s="167" t="s">
        <v>2530</v>
      </c>
      <c r="B1235" s="167" t="s">
        <v>2452</v>
      </c>
      <c r="D1235" s="167" t="s">
        <v>700</v>
      </c>
      <c r="E1235" s="167" t="s">
        <v>8974</v>
      </c>
      <c r="F1235" s="167" t="s">
        <v>3143</v>
      </c>
      <c r="G1235" s="167" t="s">
        <v>169</v>
      </c>
      <c r="H1235" s="167" t="s">
        <v>7</v>
      </c>
      <c r="I1235" s="167" t="s">
        <v>13036</v>
      </c>
      <c r="J1235" s="167" t="s">
        <v>11912</v>
      </c>
      <c r="K1235" s="167">
        <v>41051102</v>
      </c>
      <c r="L1235" s="167">
        <v>0</v>
      </c>
    </row>
    <row r="1236" spans="1:12" x14ac:dyDescent="0.2">
      <c r="A1236" s="167" t="s">
        <v>2816</v>
      </c>
      <c r="B1236" s="167" t="s">
        <v>180</v>
      </c>
      <c r="D1236" s="167" t="s">
        <v>2481</v>
      </c>
      <c r="E1236" s="167" t="s">
        <v>8992</v>
      </c>
      <c r="F1236" s="167" t="s">
        <v>2589</v>
      </c>
      <c r="G1236" s="167" t="s">
        <v>188</v>
      </c>
      <c r="H1236" s="167" t="s">
        <v>17</v>
      </c>
      <c r="I1236" s="167" t="s">
        <v>13036</v>
      </c>
      <c r="J1236" s="167" t="s">
        <v>11913</v>
      </c>
      <c r="K1236" s="167">
        <v>24788136</v>
      </c>
      <c r="L1236" s="167">
        <v>24788136</v>
      </c>
    </row>
    <row r="1237" spans="1:12" x14ac:dyDescent="0.2">
      <c r="A1237" s="167" t="s">
        <v>2534</v>
      </c>
      <c r="B1237" s="167" t="s">
        <v>1330</v>
      </c>
      <c r="D1237" s="167" t="s">
        <v>2485</v>
      </c>
      <c r="E1237" s="167" t="s">
        <v>3144</v>
      </c>
      <c r="F1237" s="167" t="s">
        <v>282</v>
      </c>
      <c r="G1237" s="167" t="s">
        <v>188</v>
      </c>
      <c r="H1237" s="167" t="s">
        <v>17</v>
      </c>
      <c r="I1237" s="167" t="s">
        <v>13036</v>
      </c>
      <c r="J1237" s="167" t="s">
        <v>11914</v>
      </c>
      <c r="K1237" s="167">
        <v>24780248</v>
      </c>
      <c r="L1237" s="167">
        <v>0</v>
      </c>
    </row>
    <row r="1238" spans="1:12" x14ac:dyDescent="0.2">
      <c r="A1238" s="167" t="s">
        <v>2612</v>
      </c>
      <c r="B1238" s="167" t="s">
        <v>2611</v>
      </c>
      <c r="D1238" s="167" t="s">
        <v>3146</v>
      </c>
      <c r="E1238" s="167" t="s">
        <v>9007</v>
      </c>
      <c r="F1238" s="167" t="s">
        <v>10559</v>
      </c>
      <c r="G1238" s="167" t="s">
        <v>188</v>
      </c>
      <c r="H1238" s="167" t="s">
        <v>17</v>
      </c>
      <c r="I1238" s="167" t="s">
        <v>13036</v>
      </c>
      <c r="J1238" s="167" t="s">
        <v>11313</v>
      </c>
      <c r="K1238" s="167">
        <v>44039447</v>
      </c>
      <c r="L1238" s="167">
        <v>0</v>
      </c>
    </row>
    <row r="1239" spans="1:12" x14ac:dyDescent="0.2">
      <c r="A1239" s="167" t="s">
        <v>9010</v>
      </c>
      <c r="B1239" s="167" t="s">
        <v>2422</v>
      </c>
      <c r="D1239" s="167" t="s">
        <v>3147</v>
      </c>
      <c r="E1239" s="167" t="s">
        <v>3148</v>
      </c>
      <c r="F1239" s="167" t="s">
        <v>1000</v>
      </c>
      <c r="G1239" s="167" t="s">
        <v>495</v>
      </c>
      <c r="H1239" s="167" t="s">
        <v>3</v>
      </c>
      <c r="I1239" s="167" t="s">
        <v>13036</v>
      </c>
      <c r="J1239" s="167" t="s">
        <v>13306</v>
      </c>
      <c r="K1239" s="167">
        <v>25467707</v>
      </c>
      <c r="L1239" s="167">
        <v>25467707</v>
      </c>
    </row>
    <row r="1240" spans="1:12" x14ac:dyDescent="0.2">
      <c r="A1240" s="167" t="s">
        <v>9011</v>
      </c>
      <c r="B1240" s="167" t="s">
        <v>7843</v>
      </c>
      <c r="D1240" s="167" t="s">
        <v>3149</v>
      </c>
      <c r="E1240" s="167" t="s">
        <v>3150</v>
      </c>
      <c r="F1240" s="167" t="s">
        <v>540</v>
      </c>
      <c r="G1240" s="167" t="s">
        <v>495</v>
      </c>
      <c r="H1240" s="167" t="s">
        <v>3</v>
      </c>
      <c r="I1240" s="167" t="s">
        <v>13036</v>
      </c>
      <c r="J1240" s="167" t="s">
        <v>11915</v>
      </c>
      <c r="K1240" s="167">
        <v>25466008</v>
      </c>
      <c r="L1240" s="167">
        <v>25464030</v>
      </c>
    </row>
    <row r="1241" spans="1:12" x14ac:dyDescent="0.2">
      <c r="A1241" s="167" t="s">
        <v>6035</v>
      </c>
      <c r="B1241" s="167" t="s">
        <v>7231</v>
      </c>
      <c r="D1241" s="167" t="s">
        <v>3151</v>
      </c>
      <c r="E1241" s="167" t="s">
        <v>3152</v>
      </c>
      <c r="F1241" s="167" t="s">
        <v>188</v>
      </c>
      <c r="G1241" s="167" t="s">
        <v>495</v>
      </c>
      <c r="H1241" s="167" t="s">
        <v>3</v>
      </c>
      <c r="I1241" s="167" t="s">
        <v>13036</v>
      </c>
      <c r="J1241" s="167" t="s">
        <v>12398</v>
      </c>
      <c r="K1241" s="167">
        <v>25463203</v>
      </c>
      <c r="L1241" s="167">
        <v>25463202</v>
      </c>
    </row>
    <row r="1242" spans="1:12" x14ac:dyDescent="0.2">
      <c r="A1242" s="167" t="s">
        <v>5964</v>
      </c>
      <c r="B1242" s="167" t="s">
        <v>6838</v>
      </c>
      <c r="D1242" s="167" t="s">
        <v>3154</v>
      </c>
      <c r="E1242" s="167" t="s">
        <v>3155</v>
      </c>
      <c r="F1242" s="167" t="s">
        <v>376</v>
      </c>
      <c r="G1242" s="167" t="s">
        <v>495</v>
      </c>
      <c r="H1242" s="167" t="s">
        <v>3</v>
      </c>
      <c r="I1242" s="167" t="s">
        <v>13036</v>
      </c>
      <c r="J1242" s="167" t="s">
        <v>8550</v>
      </c>
      <c r="K1242" s="167">
        <v>25461741</v>
      </c>
      <c r="L1242" s="167">
        <v>0</v>
      </c>
    </row>
    <row r="1243" spans="1:12" x14ac:dyDescent="0.2">
      <c r="A1243" s="167" t="s">
        <v>3141</v>
      </c>
      <c r="B1243" s="167" t="s">
        <v>2440</v>
      </c>
      <c r="D1243" s="167" t="s">
        <v>3157</v>
      </c>
      <c r="E1243" s="167" t="s">
        <v>3158</v>
      </c>
      <c r="F1243" s="167" t="s">
        <v>590</v>
      </c>
      <c r="G1243" s="167" t="s">
        <v>495</v>
      </c>
      <c r="H1243" s="167" t="s">
        <v>3</v>
      </c>
      <c r="I1243" s="167" t="s">
        <v>13036</v>
      </c>
      <c r="J1243" s="167" t="s">
        <v>12399</v>
      </c>
      <c r="K1243" s="167">
        <v>25463132</v>
      </c>
      <c r="L1243" s="167">
        <v>25463132</v>
      </c>
    </row>
    <row r="1244" spans="1:12" x14ac:dyDescent="0.2">
      <c r="A1244" s="167" t="s">
        <v>9012</v>
      </c>
      <c r="B1244" s="167" t="s">
        <v>9910</v>
      </c>
      <c r="D1244" s="167" t="s">
        <v>3160</v>
      </c>
      <c r="E1244" s="167" t="s">
        <v>3161</v>
      </c>
      <c r="F1244" s="167" t="s">
        <v>1272</v>
      </c>
      <c r="G1244" s="167" t="s">
        <v>495</v>
      </c>
      <c r="H1244" s="167" t="s">
        <v>3</v>
      </c>
      <c r="I1244" s="167" t="s">
        <v>13036</v>
      </c>
      <c r="J1244" s="167" t="s">
        <v>3225</v>
      </c>
      <c r="K1244" s="167">
        <v>25466034</v>
      </c>
      <c r="L1244" s="167">
        <v>25466034</v>
      </c>
    </row>
    <row r="1245" spans="1:12" x14ac:dyDescent="0.2">
      <c r="A1245" s="167" t="s">
        <v>9013</v>
      </c>
      <c r="B1245" s="167" t="s">
        <v>89</v>
      </c>
      <c r="D1245" s="167" t="s">
        <v>3162</v>
      </c>
      <c r="E1245" s="167" t="s">
        <v>3163</v>
      </c>
      <c r="F1245" s="167" t="s">
        <v>1854</v>
      </c>
      <c r="G1245" s="167" t="s">
        <v>495</v>
      </c>
      <c r="H1245" s="167" t="s">
        <v>3</v>
      </c>
      <c r="I1245" s="167" t="s">
        <v>13036</v>
      </c>
      <c r="J1245" s="167" t="s">
        <v>12738</v>
      </c>
      <c r="K1245" s="167">
        <v>25466184</v>
      </c>
      <c r="L1245" s="167">
        <v>25466184</v>
      </c>
    </row>
    <row r="1246" spans="1:12" x14ac:dyDescent="0.2">
      <c r="A1246" s="167" t="s">
        <v>2840</v>
      </c>
      <c r="B1246" s="167" t="s">
        <v>7170</v>
      </c>
      <c r="D1246" s="167" t="s">
        <v>3164</v>
      </c>
      <c r="E1246" s="167" t="s">
        <v>3165</v>
      </c>
      <c r="F1246" s="167" t="s">
        <v>3166</v>
      </c>
      <c r="G1246" s="167" t="s">
        <v>495</v>
      </c>
      <c r="H1246" s="167" t="s">
        <v>3</v>
      </c>
      <c r="I1246" s="167" t="s">
        <v>13036</v>
      </c>
      <c r="J1246" s="167" t="s">
        <v>12739</v>
      </c>
      <c r="K1246" s="167">
        <v>25461843</v>
      </c>
      <c r="L1246" s="167">
        <v>25461843</v>
      </c>
    </row>
    <row r="1247" spans="1:12" x14ac:dyDescent="0.2">
      <c r="A1247" s="167" t="s">
        <v>2630</v>
      </c>
      <c r="B1247" s="167" t="s">
        <v>1077</v>
      </c>
      <c r="D1247" s="167" t="s">
        <v>3168</v>
      </c>
      <c r="E1247" s="167" t="s">
        <v>9056</v>
      </c>
      <c r="F1247" s="167" t="s">
        <v>3169</v>
      </c>
      <c r="G1247" s="167" t="s">
        <v>495</v>
      </c>
      <c r="H1247" s="167" t="s">
        <v>3</v>
      </c>
      <c r="I1247" s="167" t="s">
        <v>13036</v>
      </c>
      <c r="J1247" s="167" t="s">
        <v>10590</v>
      </c>
      <c r="K1247" s="167">
        <v>25464300</v>
      </c>
      <c r="L1247" s="167">
        <v>0</v>
      </c>
    </row>
    <row r="1248" spans="1:12" x14ac:dyDescent="0.2">
      <c r="A1248" s="167" t="s">
        <v>2702</v>
      </c>
      <c r="B1248" s="167" t="s">
        <v>1017</v>
      </c>
      <c r="D1248" s="167" t="s">
        <v>3170</v>
      </c>
      <c r="E1248" s="167" t="s">
        <v>9058</v>
      </c>
      <c r="F1248" s="167" t="s">
        <v>10592</v>
      </c>
      <c r="G1248" s="167" t="s">
        <v>495</v>
      </c>
      <c r="H1248" s="167" t="s">
        <v>3</v>
      </c>
      <c r="I1248" s="167" t="s">
        <v>13036</v>
      </c>
      <c r="J1248" s="167" t="s">
        <v>13307</v>
      </c>
      <c r="K1248" s="167">
        <v>22005021</v>
      </c>
      <c r="L1248" s="167">
        <v>0</v>
      </c>
    </row>
    <row r="1249" spans="1:12" x14ac:dyDescent="0.2">
      <c r="A1249" s="167" t="s">
        <v>2890</v>
      </c>
      <c r="B1249" s="167" t="s">
        <v>1844</v>
      </c>
      <c r="D1249" s="167" t="s">
        <v>3171</v>
      </c>
      <c r="E1249" s="167" t="s">
        <v>9062</v>
      </c>
      <c r="F1249" s="167" t="s">
        <v>10597</v>
      </c>
      <c r="G1249" s="167" t="s">
        <v>495</v>
      </c>
      <c r="H1249" s="167" t="s">
        <v>3</v>
      </c>
      <c r="I1249" s="167" t="s">
        <v>13036</v>
      </c>
      <c r="J1249" s="167" t="s">
        <v>13308</v>
      </c>
      <c r="K1249" s="167">
        <v>25463887</v>
      </c>
      <c r="L1249" s="167">
        <v>0</v>
      </c>
    </row>
    <row r="1250" spans="1:12" x14ac:dyDescent="0.2">
      <c r="A1250" s="167" t="s">
        <v>2649</v>
      </c>
      <c r="B1250" s="167" t="s">
        <v>831</v>
      </c>
      <c r="D1250" s="167" t="s">
        <v>3172</v>
      </c>
      <c r="E1250" s="167" t="s">
        <v>9078</v>
      </c>
      <c r="F1250" s="167" t="s">
        <v>75</v>
      </c>
      <c r="G1250" s="167" t="s">
        <v>495</v>
      </c>
      <c r="H1250" s="167" t="s">
        <v>3</v>
      </c>
      <c r="I1250" s="167" t="s">
        <v>13036</v>
      </c>
      <c r="J1250" s="167" t="s">
        <v>11917</v>
      </c>
      <c r="K1250" s="167">
        <v>22064201</v>
      </c>
      <c r="L1250" s="167">
        <v>0</v>
      </c>
    </row>
    <row r="1251" spans="1:12" x14ac:dyDescent="0.2">
      <c r="A1251" s="167" t="s">
        <v>2820</v>
      </c>
      <c r="B1251" s="167" t="s">
        <v>2819</v>
      </c>
      <c r="D1251" s="167" t="s">
        <v>3173</v>
      </c>
      <c r="E1251" s="167" t="s">
        <v>9067</v>
      </c>
      <c r="F1251" s="167" t="s">
        <v>10602</v>
      </c>
      <c r="G1251" s="167" t="s">
        <v>495</v>
      </c>
      <c r="H1251" s="167" t="s">
        <v>3</v>
      </c>
      <c r="I1251" s="167" t="s">
        <v>13036</v>
      </c>
      <c r="J1251" s="167" t="s">
        <v>11403</v>
      </c>
      <c r="K1251" s="167">
        <v>25465671</v>
      </c>
      <c r="L1251" s="167">
        <v>25465671</v>
      </c>
    </row>
    <row r="1252" spans="1:12" x14ac:dyDescent="0.2">
      <c r="A1252" s="167" t="s">
        <v>2601</v>
      </c>
      <c r="B1252" s="167" t="s">
        <v>2600</v>
      </c>
      <c r="D1252" s="167" t="s">
        <v>3174</v>
      </c>
      <c r="E1252" s="167" t="s">
        <v>3175</v>
      </c>
      <c r="F1252" s="167" t="s">
        <v>3176</v>
      </c>
      <c r="G1252" s="167" t="s">
        <v>495</v>
      </c>
      <c r="H1252" s="167" t="s">
        <v>3</v>
      </c>
      <c r="I1252" s="167" t="s">
        <v>13036</v>
      </c>
      <c r="J1252" s="167" t="s">
        <v>13309</v>
      </c>
      <c r="K1252" s="167">
        <v>25462032</v>
      </c>
      <c r="L1252" s="167">
        <v>24352970</v>
      </c>
    </row>
    <row r="1253" spans="1:12" x14ac:dyDescent="0.2">
      <c r="A1253" s="167" t="s">
        <v>9014</v>
      </c>
      <c r="B1253" s="167" t="s">
        <v>9911</v>
      </c>
      <c r="D1253" s="167" t="s">
        <v>3178</v>
      </c>
      <c r="E1253" s="167" t="s">
        <v>9070</v>
      </c>
      <c r="F1253" s="167" t="s">
        <v>10605</v>
      </c>
      <c r="G1253" s="167" t="s">
        <v>495</v>
      </c>
      <c r="H1253" s="167" t="s">
        <v>3</v>
      </c>
      <c r="I1253" s="167" t="s">
        <v>13036</v>
      </c>
      <c r="J1253" s="167" t="s">
        <v>13310</v>
      </c>
      <c r="K1253" s="167">
        <v>25462950</v>
      </c>
      <c r="L1253" s="167">
        <v>25462950</v>
      </c>
    </row>
    <row r="1254" spans="1:12" x14ac:dyDescent="0.2">
      <c r="A1254" s="167" t="s">
        <v>2824</v>
      </c>
      <c r="B1254" s="167" t="s">
        <v>2823</v>
      </c>
      <c r="D1254" s="167" t="s">
        <v>3179</v>
      </c>
      <c r="E1254" s="167" t="s">
        <v>9074</v>
      </c>
      <c r="F1254" s="167" t="s">
        <v>10609</v>
      </c>
      <c r="G1254" s="167" t="s">
        <v>495</v>
      </c>
      <c r="H1254" s="167" t="s">
        <v>3</v>
      </c>
      <c r="I1254" s="167" t="s">
        <v>13036</v>
      </c>
      <c r="J1254" s="167" t="s">
        <v>11919</v>
      </c>
      <c r="K1254" s="167">
        <v>83329662</v>
      </c>
      <c r="L1254" s="167">
        <v>0</v>
      </c>
    </row>
    <row r="1255" spans="1:12" x14ac:dyDescent="0.2">
      <c r="A1255" s="167" t="s">
        <v>2581</v>
      </c>
      <c r="B1255" s="167" t="s">
        <v>2580</v>
      </c>
      <c r="D1255" s="167" t="s">
        <v>469</v>
      </c>
      <c r="E1255" s="167" t="s">
        <v>9068</v>
      </c>
      <c r="F1255" s="167" t="s">
        <v>661</v>
      </c>
      <c r="G1255" s="167" t="s">
        <v>495</v>
      </c>
      <c r="H1255" s="167" t="s">
        <v>3</v>
      </c>
      <c r="I1255" s="167" t="s">
        <v>13036</v>
      </c>
      <c r="J1255" s="167" t="s">
        <v>13311</v>
      </c>
      <c r="K1255" s="167">
        <v>25462555</v>
      </c>
      <c r="L1255" s="167">
        <v>0</v>
      </c>
    </row>
    <row r="1256" spans="1:12" x14ac:dyDescent="0.2">
      <c r="A1256" s="167" t="s">
        <v>2652</v>
      </c>
      <c r="B1256" s="167" t="s">
        <v>828</v>
      </c>
      <c r="D1256" s="167" t="s">
        <v>3180</v>
      </c>
      <c r="E1256" s="167" t="s">
        <v>8360</v>
      </c>
      <c r="F1256" s="167" t="s">
        <v>8619</v>
      </c>
      <c r="G1256" s="167" t="s">
        <v>495</v>
      </c>
      <c r="H1256" s="167" t="s">
        <v>3</v>
      </c>
      <c r="I1256" s="167" t="s">
        <v>13036</v>
      </c>
      <c r="J1256" s="167" t="s">
        <v>12396</v>
      </c>
      <c r="K1256" s="167">
        <v>25463638</v>
      </c>
      <c r="L1256" s="167">
        <v>25463638</v>
      </c>
    </row>
    <row r="1257" spans="1:12" x14ac:dyDescent="0.2">
      <c r="A1257" s="167" t="s">
        <v>9015</v>
      </c>
      <c r="B1257" s="167" t="s">
        <v>2284</v>
      </c>
      <c r="D1257" s="167" t="s">
        <v>472</v>
      </c>
      <c r="E1257" s="167" t="s">
        <v>7954</v>
      </c>
      <c r="F1257" s="167" t="s">
        <v>1460</v>
      </c>
      <c r="G1257" s="167" t="s">
        <v>495</v>
      </c>
      <c r="H1257" s="167" t="s">
        <v>3</v>
      </c>
      <c r="I1257" s="167" t="s">
        <v>13036</v>
      </c>
      <c r="J1257" s="167" t="s">
        <v>10616</v>
      </c>
      <c r="K1257" s="167">
        <v>0</v>
      </c>
      <c r="L1257" s="167">
        <v>88898255</v>
      </c>
    </row>
    <row r="1258" spans="1:12" x14ac:dyDescent="0.2">
      <c r="A1258" s="167" t="s">
        <v>7946</v>
      </c>
      <c r="B1258" s="167" t="s">
        <v>1762</v>
      </c>
      <c r="D1258" s="167" t="s">
        <v>3181</v>
      </c>
      <c r="E1258" s="167" t="s">
        <v>9694</v>
      </c>
      <c r="F1258" s="167" t="s">
        <v>228</v>
      </c>
      <c r="G1258" s="167" t="s">
        <v>495</v>
      </c>
      <c r="H1258" s="167" t="s">
        <v>3</v>
      </c>
      <c r="I1258" s="167" t="s">
        <v>13036</v>
      </c>
      <c r="J1258" s="167" t="s">
        <v>11473</v>
      </c>
      <c r="K1258" s="167">
        <v>86121034</v>
      </c>
      <c r="L1258" s="167">
        <v>0</v>
      </c>
    </row>
    <row r="1259" spans="1:12" x14ac:dyDescent="0.2">
      <c r="A1259" s="167" t="s">
        <v>2665</v>
      </c>
      <c r="B1259" s="167" t="s">
        <v>839</v>
      </c>
      <c r="D1259" s="167" t="s">
        <v>647</v>
      </c>
      <c r="E1259" s="167" t="s">
        <v>3182</v>
      </c>
      <c r="F1259" s="167" t="s">
        <v>1262</v>
      </c>
      <c r="G1259" s="167" t="s">
        <v>495</v>
      </c>
      <c r="H1259" s="167" t="s">
        <v>4</v>
      </c>
      <c r="I1259" s="167" t="s">
        <v>13036</v>
      </c>
      <c r="J1259" s="167" t="s">
        <v>12537</v>
      </c>
      <c r="K1259" s="167">
        <v>25711022</v>
      </c>
      <c r="L1259" s="167">
        <v>25711022</v>
      </c>
    </row>
    <row r="1260" spans="1:12" x14ac:dyDescent="0.2">
      <c r="A1260" s="167" t="s">
        <v>3004</v>
      </c>
      <c r="B1260" s="167" t="s">
        <v>3003</v>
      </c>
      <c r="D1260" s="167" t="s">
        <v>3184</v>
      </c>
      <c r="E1260" s="167" t="s">
        <v>3185</v>
      </c>
      <c r="F1260" s="167" t="s">
        <v>1445</v>
      </c>
      <c r="G1260" s="167" t="s">
        <v>495</v>
      </c>
      <c r="H1260" s="167" t="s">
        <v>4</v>
      </c>
      <c r="I1260" s="167" t="s">
        <v>13036</v>
      </c>
      <c r="J1260" s="167" t="s">
        <v>11474</v>
      </c>
      <c r="K1260" s="167">
        <v>25712344</v>
      </c>
      <c r="L1260" s="167">
        <v>25712344</v>
      </c>
    </row>
    <row r="1261" spans="1:12" x14ac:dyDescent="0.2">
      <c r="A1261" s="167" t="s">
        <v>9016</v>
      </c>
      <c r="B1261" s="167" t="s">
        <v>2297</v>
      </c>
      <c r="D1261" s="167" t="s">
        <v>1067</v>
      </c>
      <c r="E1261" s="167" t="s">
        <v>3187</v>
      </c>
      <c r="F1261" s="167" t="s">
        <v>3188</v>
      </c>
      <c r="G1261" s="167" t="s">
        <v>495</v>
      </c>
      <c r="H1261" s="167" t="s">
        <v>4</v>
      </c>
      <c r="I1261" s="167" t="s">
        <v>13036</v>
      </c>
      <c r="J1261" s="167" t="s">
        <v>11924</v>
      </c>
      <c r="K1261" s="167">
        <v>25413000</v>
      </c>
      <c r="L1261" s="167">
        <v>0</v>
      </c>
    </row>
    <row r="1262" spans="1:12" x14ac:dyDescent="0.2">
      <c r="A1262" s="167" t="s">
        <v>9017</v>
      </c>
      <c r="B1262" s="167" t="s">
        <v>9912</v>
      </c>
      <c r="D1262" s="167" t="s">
        <v>6649</v>
      </c>
      <c r="E1262" s="167" t="s">
        <v>3190</v>
      </c>
      <c r="F1262" s="167" t="s">
        <v>3191</v>
      </c>
      <c r="G1262" s="167" t="s">
        <v>495</v>
      </c>
      <c r="H1262" s="167" t="s">
        <v>4</v>
      </c>
      <c r="I1262" s="167" t="s">
        <v>13036</v>
      </c>
      <c r="J1262" s="167" t="s">
        <v>13312</v>
      </c>
      <c r="K1262" s="167">
        <v>25712289</v>
      </c>
      <c r="L1262" s="167">
        <v>25712113</v>
      </c>
    </row>
    <row r="1263" spans="1:12" x14ac:dyDescent="0.2">
      <c r="A1263" s="167" t="s">
        <v>9018</v>
      </c>
      <c r="B1263" s="167" t="s">
        <v>573</v>
      </c>
      <c r="D1263" s="167" t="s">
        <v>682</v>
      </c>
      <c r="E1263" s="167" t="s">
        <v>3193</v>
      </c>
      <c r="F1263" s="167" t="s">
        <v>433</v>
      </c>
      <c r="G1263" s="167" t="s">
        <v>495</v>
      </c>
      <c r="H1263" s="167" t="s">
        <v>4</v>
      </c>
      <c r="I1263" s="167" t="s">
        <v>13036</v>
      </c>
      <c r="J1263" s="167" t="s">
        <v>13313</v>
      </c>
      <c r="K1263" s="167">
        <v>25712008</v>
      </c>
      <c r="L1263" s="167">
        <v>0</v>
      </c>
    </row>
    <row r="1264" spans="1:12" x14ac:dyDescent="0.2">
      <c r="A1264" s="167" t="s">
        <v>2886</v>
      </c>
      <c r="B1264" s="167" t="s">
        <v>7353</v>
      </c>
      <c r="D1264" s="167" t="s">
        <v>419</v>
      </c>
      <c r="E1264" s="167" t="s">
        <v>3195</v>
      </c>
      <c r="F1264" s="167" t="s">
        <v>11372</v>
      </c>
      <c r="G1264" s="167" t="s">
        <v>495</v>
      </c>
      <c r="H1264" s="167" t="s">
        <v>4</v>
      </c>
      <c r="I1264" s="167" t="s">
        <v>13036</v>
      </c>
      <c r="J1264" s="167" t="s">
        <v>11470</v>
      </c>
      <c r="K1264" s="167">
        <v>25712102</v>
      </c>
      <c r="L1264" s="167">
        <v>25712102</v>
      </c>
    </row>
    <row r="1265" spans="1:12" x14ac:dyDescent="0.2">
      <c r="A1265" s="167" t="s">
        <v>9019</v>
      </c>
      <c r="B1265" s="167" t="s">
        <v>595</v>
      </c>
      <c r="D1265" s="167" t="s">
        <v>3196</v>
      </c>
      <c r="E1265" s="167" t="s">
        <v>9048</v>
      </c>
      <c r="F1265" s="167" t="s">
        <v>10581</v>
      </c>
      <c r="G1265" s="167" t="s">
        <v>495</v>
      </c>
      <c r="H1265" s="167" t="s">
        <v>4</v>
      </c>
      <c r="I1265" s="167" t="s">
        <v>13036</v>
      </c>
      <c r="J1265" s="167" t="s">
        <v>8050</v>
      </c>
      <c r="K1265" s="167">
        <v>0</v>
      </c>
      <c r="L1265" s="167">
        <v>0</v>
      </c>
    </row>
    <row r="1266" spans="1:12" x14ac:dyDescent="0.2">
      <c r="A1266" s="167" t="s">
        <v>9020</v>
      </c>
      <c r="B1266" s="167" t="s">
        <v>1046</v>
      </c>
      <c r="D1266" s="167" t="s">
        <v>3197</v>
      </c>
      <c r="E1266" s="167" t="s">
        <v>3198</v>
      </c>
      <c r="F1266" s="167" t="s">
        <v>661</v>
      </c>
      <c r="G1266" s="167" t="s">
        <v>495</v>
      </c>
      <c r="H1266" s="167" t="s">
        <v>4</v>
      </c>
      <c r="I1266" s="167" t="s">
        <v>13036</v>
      </c>
      <c r="J1266" s="167" t="s">
        <v>13314</v>
      </c>
      <c r="K1266" s="167">
        <v>25711503</v>
      </c>
      <c r="L1266" s="167">
        <v>25711503</v>
      </c>
    </row>
    <row r="1267" spans="1:12" x14ac:dyDescent="0.2">
      <c r="A1267" s="167" t="s">
        <v>2673</v>
      </c>
      <c r="B1267" s="167" t="s">
        <v>865</v>
      </c>
      <c r="D1267" s="167" t="s">
        <v>3200</v>
      </c>
      <c r="E1267" s="167" t="s">
        <v>3201</v>
      </c>
      <c r="F1267" s="167" t="s">
        <v>2744</v>
      </c>
      <c r="G1267" s="167" t="s">
        <v>495</v>
      </c>
      <c r="H1267" s="167" t="s">
        <v>4</v>
      </c>
      <c r="I1267" s="167" t="s">
        <v>13036</v>
      </c>
      <c r="J1267" s="167" t="s">
        <v>3202</v>
      </c>
      <c r="K1267" s="167">
        <v>25712349</v>
      </c>
      <c r="L1267" s="167">
        <v>25712349</v>
      </c>
    </row>
    <row r="1268" spans="1:12" x14ac:dyDescent="0.2">
      <c r="A1268" s="167" t="s">
        <v>9021</v>
      </c>
      <c r="B1268" s="167" t="s">
        <v>9913</v>
      </c>
      <c r="D1268" s="167" t="s">
        <v>3204</v>
      </c>
      <c r="E1268" s="167" t="s">
        <v>3205</v>
      </c>
      <c r="F1268" s="167" t="s">
        <v>3206</v>
      </c>
      <c r="G1268" s="167" t="s">
        <v>495</v>
      </c>
      <c r="H1268" s="167" t="s">
        <v>4</v>
      </c>
      <c r="I1268" s="167" t="s">
        <v>13036</v>
      </c>
      <c r="J1268" s="167" t="s">
        <v>12397</v>
      </c>
      <c r="K1268" s="167">
        <v>22064107</v>
      </c>
      <c r="L1268" s="167">
        <v>0</v>
      </c>
    </row>
    <row r="1269" spans="1:12" x14ac:dyDescent="0.2">
      <c r="A1269" s="167" t="s">
        <v>2584</v>
      </c>
      <c r="B1269" s="167" t="s">
        <v>2583</v>
      </c>
      <c r="D1269" s="167" t="s">
        <v>6864</v>
      </c>
      <c r="E1269" s="167" t="s">
        <v>3208</v>
      </c>
      <c r="F1269" s="167" t="s">
        <v>3209</v>
      </c>
      <c r="G1269" s="167" t="s">
        <v>495</v>
      </c>
      <c r="H1269" s="167" t="s">
        <v>4</v>
      </c>
      <c r="I1269" s="167" t="s">
        <v>13036</v>
      </c>
      <c r="J1269" s="167" t="s">
        <v>8083</v>
      </c>
      <c r="K1269" s="167">
        <v>25411101</v>
      </c>
      <c r="L1269" s="167">
        <v>25411101</v>
      </c>
    </row>
    <row r="1270" spans="1:12" x14ac:dyDescent="0.2">
      <c r="A1270" s="167" t="s">
        <v>9022</v>
      </c>
      <c r="B1270" s="167" t="s">
        <v>2474</v>
      </c>
      <c r="D1270" s="167" t="s">
        <v>3210</v>
      </c>
      <c r="E1270" s="167" t="s">
        <v>3211</v>
      </c>
      <c r="F1270" s="167" t="s">
        <v>279</v>
      </c>
      <c r="G1270" s="167" t="s">
        <v>495</v>
      </c>
      <c r="H1270" s="167" t="s">
        <v>4</v>
      </c>
      <c r="I1270" s="167" t="s">
        <v>13036</v>
      </c>
      <c r="J1270" s="167" t="s">
        <v>12741</v>
      </c>
      <c r="K1270" s="167">
        <v>25712011</v>
      </c>
      <c r="L1270" s="167">
        <v>0</v>
      </c>
    </row>
    <row r="1271" spans="1:12" x14ac:dyDescent="0.2">
      <c r="A1271" s="167" t="s">
        <v>2734</v>
      </c>
      <c r="B1271" s="167" t="s">
        <v>2733</v>
      </c>
      <c r="D1271" s="167" t="s">
        <v>3213</v>
      </c>
      <c r="E1271" s="167" t="s">
        <v>3214</v>
      </c>
      <c r="F1271" s="167" t="s">
        <v>3215</v>
      </c>
      <c r="G1271" s="167" t="s">
        <v>495</v>
      </c>
      <c r="H1271" s="167" t="s">
        <v>4</v>
      </c>
      <c r="I1271" s="167" t="s">
        <v>13036</v>
      </c>
      <c r="J1271" s="167" t="s">
        <v>7645</v>
      </c>
      <c r="K1271" s="167">
        <v>25411800</v>
      </c>
      <c r="L1271" s="167">
        <v>0</v>
      </c>
    </row>
    <row r="1272" spans="1:12" x14ac:dyDescent="0.2">
      <c r="A1272" s="167" t="s">
        <v>9023</v>
      </c>
      <c r="B1272" s="167" t="s">
        <v>2353</v>
      </c>
      <c r="D1272" s="167" t="s">
        <v>3078</v>
      </c>
      <c r="E1272" s="167" t="s">
        <v>3218</v>
      </c>
      <c r="F1272" s="167" t="s">
        <v>837</v>
      </c>
      <c r="G1272" s="167" t="s">
        <v>495</v>
      </c>
      <c r="H1272" s="167" t="s">
        <v>4</v>
      </c>
      <c r="I1272" s="167" t="s">
        <v>13036</v>
      </c>
      <c r="J1272" s="167" t="s">
        <v>13315</v>
      </c>
      <c r="K1272" s="167">
        <v>25711307</v>
      </c>
      <c r="L1272" s="167">
        <v>25711307</v>
      </c>
    </row>
    <row r="1273" spans="1:12" x14ac:dyDescent="0.2">
      <c r="A1273" s="167" t="s">
        <v>2593</v>
      </c>
      <c r="B1273" s="167" t="s">
        <v>2592</v>
      </c>
      <c r="D1273" s="167" t="s">
        <v>3109</v>
      </c>
      <c r="E1273" s="167" t="s">
        <v>3220</v>
      </c>
      <c r="F1273" s="167" t="s">
        <v>3221</v>
      </c>
      <c r="G1273" s="167" t="s">
        <v>495</v>
      </c>
      <c r="H1273" s="167" t="s">
        <v>4</v>
      </c>
      <c r="I1273" s="167" t="s">
        <v>13036</v>
      </c>
      <c r="J1273" s="167" t="s">
        <v>12283</v>
      </c>
      <c r="K1273" s="167">
        <v>27401056</v>
      </c>
      <c r="L1273" s="167">
        <v>27401056</v>
      </c>
    </row>
    <row r="1274" spans="1:12" x14ac:dyDescent="0.2">
      <c r="A1274" s="167" t="s">
        <v>9024</v>
      </c>
      <c r="B1274" s="167" t="s">
        <v>9914</v>
      </c>
      <c r="D1274" s="167" t="s">
        <v>3223</v>
      </c>
      <c r="E1274" s="167" t="s">
        <v>3224</v>
      </c>
      <c r="F1274" s="167" t="s">
        <v>1847</v>
      </c>
      <c r="G1274" s="167" t="s">
        <v>495</v>
      </c>
      <c r="H1274" s="167" t="s">
        <v>5</v>
      </c>
      <c r="I1274" s="167" t="s">
        <v>13036</v>
      </c>
      <c r="J1274" s="167" t="s">
        <v>11922</v>
      </c>
      <c r="K1274" s="167">
        <v>25466152</v>
      </c>
      <c r="L1274" s="167">
        <v>25466152</v>
      </c>
    </row>
    <row r="1275" spans="1:12" x14ac:dyDescent="0.2">
      <c r="A1275" s="167" t="s">
        <v>2546</v>
      </c>
      <c r="B1275" s="167" t="s">
        <v>2456</v>
      </c>
      <c r="D1275" s="167" t="s">
        <v>3228</v>
      </c>
      <c r="E1275" s="167" t="s">
        <v>3229</v>
      </c>
      <c r="F1275" s="167" t="s">
        <v>858</v>
      </c>
      <c r="G1275" s="167" t="s">
        <v>495</v>
      </c>
      <c r="H1275" s="167" t="s">
        <v>5</v>
      </c>
      <c r="I1275" s="167" t="s">
        <v>13036</v>
      </c>
      <c r="J1275" s="167" t="s">
        <v>12971</v>
      </c>
      <c r="K1275" s="167">
        <v>25440733</v>
      </c>
      <c r="L1275" s="167">
        <v>25440733</v>
      </c>
    </row>
    <row r="1276" spans="1:12" x14ac:dyDescent="0.2">
      <c r="A1276" s="167" t="s">
        <v>2632</v>
      </c>
      <c r="B1276" s="167" t="s">
        <v>1722</v>
      </c>
      <c r="D1276" s="167" t="s">
        <v>2663</v>
      </c>
      <c r="E1276" s="167" t="s">
        <v>3231</v>
      </c>
      <c r="F1276" s="167" t="s">
        <v>406</v>
      </c>
      <c r="G1276" s="167" t="s">
        <v>495</v>
      </c>
      <c r="H1276" s="167" t="s">
        <v>5</v>
      </c>
      <c r="I1276" s="167" t="s">
        <v>13036</v>
      </c>
      <c r="J1276" s="167" t="s">
        <v>11923</v>
      </c>
      <c r="K1276" s="167">
        <v>25467671</v>
      </c>
      <c r="L1276" s="167">
        <v>25467671</v>
      </c>
    </row>
    <row r="1277" spans="1:12" x14ac:dyDescent="0.2">
      <c r="A1277" s="167" t="s">
        <v>2760</v>
      </c>
      <c r="B1277" s="167" t="s">
        <v>2347</v>
      </c>
      <c r="D1277" s="167" t="s">
        <v>3232</v>
      </c>
      <c r="E1277" s="167" t="s">
        <v>3233</v>
      </c>
      <c r="F1277" s="167" t="s">
        <v>2882</v>
      </c>
      <c r="G1277" s="167" t="s">
        <v>495</v>
      </c>
      <c r="H1277" s="167" t="s">
        <v>5</v>
      </c>
      <c r="I1277" s="167" t="s">
        <v>13036</v>
      </c>
      <c r="J1277" s="167" t="s">
        <v>13316</v>
      </c>
      <c r="K1277" s="167">
        <v>25440535</v>
      </c>
      <c r="L1277" s="167">
        <v>25440535</v>
      </c>
    </row>
    <row r="1278" spans="1:12" x14ac:dyDescent="0.2">
      <c r="A1278" s="167" t="s">
        <v>3112</v>
      </c>
      <c r="B1278" s="167" t="s">
        <v>3111</v>
      </c>
      <c r="D1278" s="167" t="s">
        <v>802</v>
      </c>
      <c r="E1278" s="167" t="s">
        <v>9082</v>
      </c>
      <c r="F1278" s="167" t="s">
        <v>3235</v>
      </c>
      <c r="G1278" s="167" t="s">
        <v>495</v>
      </c>
      <c r="H1278" s="167" t="s">
        <v>5</v>
      </c>
      <c r="I1278" s="167" t="s">
        <v>13036</v>
      </c>
      <c r="J1278" s="167" t="s">
        <v>13317</v>
      </c>
      <c r="K1278" s="167">
        <v>87523845</v>
      </c>
      <c r="L1278" s="167">
        <v>0</v>
      </c>
    </row>
    <row r="1279" spans="1:12" x14ac:dyDescent="0.2">
      <c r="A1279" s="167" t="s">
        <v>2762</v>
      </c>
      <c r="B1279" s="167" t="s">
        <v>2321</v>
      </c>
      <c r="D1279" s="167" t="s">
        <v>2690</v>
      </c>
      <c r="E1279" s="167" t="s">
        <v>9055</v>
      </c>
      <c r="F1279" s="167" t="s">
        <v>10589</v>
      </c>
      <c r="G1279" s="167" t="s">
        <v>495</v>
      </c>
      <c r="H1279" s="167" t="s">
        <v>5</v>
      </c>
      <c r="I1279" s="167" t="s">
        <v>13036</v>
      </c>
      <c r="J1279" s="167" t="s">
        <v>13318</v>
      </c>
      <c r="K1279" s="167">
        <v>25464532</v>
      </c>
      <c r="L1279" s="167">
        <v>25464532</v>
      </c>
    </row>
    <row r="1280" spans="1:12" x14ac:dyDescent="0.2">
      <c r="A1280" s="167" t="s">
        <v>2831</v>
      </c>
      <c r="B1280" s="167" t="s">
        <v>113</v>
      </c>
      <c r="D1280" s="167" t="s">
        <v>2727</v>
      </c>
      <c r="E1280" s="167" t="s">
        <v>3236</v>
      </c>
      <c r="F1280" s="167" t="s">
        <v>276</v>
      </c>
      <c r="G1280" s="167" t="s">
        <v>495</v>
      </c>
      <c r="H1280" s="167" t="s">
        <v>5</v>
      </c>
      <c r="I1280" s="167" t="s">
        <v>13036</v>
      </c>
      <c r="J1280" s="167" t="s">
        <v>13319</v>
      </c>
      <c r="K1280" s="167">
        <v>25462786</v>
      </c>
      <c r="L1280" s="167">
        <v>25467911</v>
      </c>
    </row>
    <row r="1281" spans="1:12" x14ac:dyDescent="0.2">
      <c r="A1281" s="167" t="s">
        <v>2765</v>
      </c>
      <c r="B1281" s="167" t="s">
        <v>2343</v>
      </c>
      <c r="D1281" s="167" t="s">
        <v>844</v>
      </c>
      <c r="E1281" s="167" t="s">
        <v>9059</v>
      </c>
      <c r="F1281" s="167" t="s">
        <v>10593</v>
      </c>
      <c r="G1281" s="167" t="s">
        <v>495</v>
      </c>
      <c r="H1281" s="167" t="s">
        <v>5</v>
      </c>
      <c r="I1281" s="167" t="s">
        <v>13036</v>
      </c>
      <c r="J1281" s="167" t="s">
        <v>10594</v>
      </c>
      <c r="K1281" s="167">
        <v>22005570</v>
      </c>
      <c r="L1281" s="167">
        <v>22005570</v>
      </c>
    </row>
    <row r="1282" spans="1:12" x14ac:dyDescent="0.2">
      <c r="A1282" s="167" t="s">
        <v>2790</v>
      </c>
      <c r="B1282" s="167" t="s">
        <v>6630</v>
      </c>
      <c r="D1282" s="167" t="s">
        <v>2704</v>
      </c>
      <c r="E1282" s="167" t="s">
        <v>3237</v>
      </c>
      <c r="F1282" s="167" t="s">
        <v>211</v>
      </c>
      <c r="G1282" s="167" t="s">
        <v>495</v>
      </c>
      <c r="H1282" s="167" t="s">
        <v>5</v>
      </c>
      <c r="I1282" s="167" t="s">
        <v>13036</v>
      </c>
      <c r="J1282" s="167" t="s">
        <v>13320</v>
      </c>
      <c r="K1282" s="167">
        <v>25463570</v>
      </c>
      <c r="L1282" s="167">
        <v>25443570</v>
      </c>
    </row>
    <row r="1283" spans="1:12" x14ac:dyDescent="0.2">
      <c r="A1283" s="167" t="s">
        <v>2928</v>
      </c>
      <c r="B1283" s="167" t="s">
        <v>2927</v>
      </c>
      <c r="D1283" s="167" t="s">
        <v>2736</v>
      </c>
      <c r="E1283" s="167" t="s">
        <v>9052</v>
      </c>
      <c r="F1283" s="167" t="s">
        <v>10584</v>
      </c>
      <c r="G1283" s="167" t="s">
        <v>495</v>
      </c>
      <c r="H1283" s="167" t="s">
        <v>5</v>
      </c>
      <c r="I1283" s="167" t="s">
        <v>13036</v>
      </c>
      <c r="J1283" s="167" t="s">
        <v>10585</v>
      </c>
      <c r="K1283" s="167">
        <v>86519948</v>
      </c>
      <c r="L1283" s="167">
        <v>25467360</v>
      </c>
    </row>
    <row r="1284" spans="1:12" x14ac:dyDescent="0.2">
      <c r="A1284" s="167" t="s">
        <v>2707</v>
      </c>
      <c r="B1284" s="167" t="s">
        <v>1041</v>
      </c>
      <c r="D1284" s="167" t="s">
        <v>915</v>
      </c>
      <c r="E1284" s="167" t="s">
        <v>9053</v>
      </c>
      <c r="F1284" s="167" t="s">
        <v>10586</v>
      </c>
      <c r="G1284" s="167" t="s">
        <v>495</v>
      </c>
      <c r="H1284" s="167" t="s">
        <v>5</v>
      </c>
      <c r="I1284" s="167" t="s">
        <v>13036</v>
      </c>
      <c r="J1284" s="167" t="s">
        <v>10587</v>
      </c>
      <c r="K1284" s="167">
        <v>87614292</v>
      </c>
      <c r="L1284" s="167">
        <v>0</v>
      </c>
    </row>
    <row r="1285" spans="1:12" x14ac:dyDescent="0.2">
      <c r="A1285" s="167" t="s">
        <v>8314</v>
      </c>
      <c r="B1285" s="167" t="s">
        <v>2498</v>
      </c>
      <c r="D1285" s="167" t="s">
        <v>891</v>
      </c>
      <c r="E1285" s="167" t="s">
        <v>3238</v>
      </c>
      <c r="F1285" s="167" t="s">
        <v>3239</v>
      </c>
      <c r="G1285" s="167" t="s">
        <v>495</v>
      </c>
      <c r="H1285" s="167" t="s">
        <v>5</v>
      </c>
      <c r="I1285" s="167" t="s">
        <v>13036</v>
      </c>
      <c r="J1285" s="167" t="s">
        <v>10612</v>
      </c>
      <c r="K1285" s="167">
        <v>25441671</v>
      </c>
      <c r="L1285" s="167">
        <v>25441671</v>
      </c>
    </row>
    <row r="1286" spans="1:12" x14ac:dyDescent="0.2">
      <c r="A1286" s="167" t="s">
        <v>3125</v>
      </c>
      <c r="B1286" s="167" t="s">
        <v>339</v>
      </c>
      <c r="D1286" s="167" t="s">
        <v>2265</v>
      </c>
      <c r="E1286" s="167" t="s">
        <v>3240</v>
      </c>
      <c r="F1286" s="167" t="s">
        <v>3241</v>
      </c>
      <c r="G1286" s="167" t="s">
        <v>495</v>
      </c>
      <c r="H1286" s="167" t="s">
        <v>5</v>
      </c>
      <c r="I1286" s="167" t="s">
        <v>13036</v>
      </c>
      <c r="J1286" s="167" t="s">
        <v>11920</v>
      </c>
      <c r="K1286" s="167">
        <v>89398954</v>
      </c>
      <c r="L1286" s="167">
        <v>25466076</v>
      </c>
    </row>
    <row r="1287" spans="1:12" x14ac:dyDescent="0.2">
      <c r="A1287" s="167" t="s">
        <v>3131</v>
      </c>
      <c r="B1287" s="167" t="s">
        <v>2363</v>
      </c>
      <c r="D1287" s="167" t="s">
        <v>2708</v>
      </c>
      <c r="E1287" s="167" t="s">
        <v>3242</v>
      </c>
      <c r="F1287" s="167" t="s">
        <v>1209</v>
      </c>
      <c r="G1287" s="167" t="s">
        <v>495</v>
      </c>
      <c r="H1287" s="167" t="s">
        <v>5</v>
      </c>
      <c r="I1287" s="167" t="s">
        <v>13036</v>
      </c>
      <c r="J1287" s="167" t="s">
        <v>13321</v>
      </c>
      <c r="K1287" s="167">
        <v>25442520</v>
      </c>
      <c r="L1287" s="167">
        <v>0</v>
      </c>
    </row>
    <row r="1288" spans="1:12" x14ac:dyDescent="0.2">
      <c r="A1288" s="167" t="s">
        <v>8303</v>
      </c>
      <c r="B1288" s="167" t="s">
        <v>8327</v>
      </c>
      <c r="D1288" s="167" t="s">
        <v>3244</v>
      </c>
      <c r="E1288" s="167" t="s">
        <v>3245</v>
      </c>
      <c r="F1288" s="167" t="s">
        <v>3246</v>
      </c>
      <c r="G1288" s="167" t="s">
        <v>495</v>
      </c>
      <c r="H1288" s="167" t="s">
        <v>5</v>
      </c>
      <c r="I1288" s="167" t="s">
        <v>13036</v>
      </c>
      <c r="J1288" s="167" t="s">
        <v>12740</v>
      </c>
      <c r="K1288" s="167">
        <v>25463501</v>
      </c>
      <c r="L1288" s="167">
        <v>25463501</v>
      </c>
    </row>
    <row r="1289" spans="1:12" x14ac:dyDescent="0.2">
      <c r="A1289" s="167" t="s">
        <v>9025</v>
      </c>
      <c r="B1289" s="167" t="s">
        <v>1027</v>
      </c>
      <c r="D1289" s="167" t="s">
        <v>3248</v>
      </c>
      <c r="E1289" s="167" t="s">
        <v>3249</v>
      </c>
      <c r="F1289" s="167" t="s">
        <v>3250</v>
      </c>
      <c r="G1289" s="167" t="s">
        <v>495</v>
      </c>
      <c r="H1289" s="167" t="s">
        <v>5</v>
      </c>
      <c r="I1289" s="167" t="s">
        <v>13036</v>
      </c>
      <c r="J1289" s="167" t="s">
        <v>12401</v>
      </c>
      <c r="K1289" s="167">
        <v>87026547</v>
      </c>
      <c r="L1289" s="167">
        <v>0</v>
      </c>
    </row>
    <row r="1290" spans="1:12" x14ac:dyDescent="0.2">
      <c r="A1290" s="167" t="s">
        <v>2540</v>
      </c>
      <c r="B1290" s="167" t="s">
        <v>207</v>
      </c>
      <c r="D1290" s="167" t="s">
        <v>6653</v>
      </c>
      <c r="E1290" s="167" t="s">
        <v>9079</v>
      </c>
      <c r="F1290" s="167" t="s">
        <v>463</v>
      </c>
      <c r="G1290" s="167" t="s">
        <v>495</v>
      </c>
      <c r="H1290" s="167" t="s">
        <v>5</v>
      </c>
      <c r="I1290" s="167" t="s">
        <v>13036</v>
      </c>
      <c r="J1290" s="167" t="s">
        <v>13322</v>
      </c>
      <c r="K1290" s="167">
        <v>25461483</v>
      </c>
      <c r="L1290" s="167">
        <v>0</v>
      </c>
    </row>
    <row r="1291" spans="1:12" x14ac:dyDescent="0.2">
      <c r="A1291" s="167" t="s">
        <v>2772</v>
      </c>
      <c r="B1291" s="167" t="s">
        <v>2771</v>
      </c>
      <c r="D1291" s="167" t="s">
        <v>3252</v>
      </c>
      <c r="E1291" s="167" t="s">
        <v>3253</v>
      </c>
      <c r="F1291" s="167" t="s">
        <v>228</v>
      </c>
      <c r="G1291" s="167" t="s">
        <v>495</v>
      </c>
      <c r="H1291" s="167" t="s">
        <v>5</v>
      </c>
      <c r="I1291" s="167" t="s">
        <v>13036</v>
      </c>
      <c r="J1291" s="167" t="s">
        <v>8082</v>
      </c>
      <c r="K1291" s="167">
        <v>25466129</v>
      </c>
      <c r="L1291" s="167">
        <v>25464748</v>
      </c>
    </row>
    <row r="1292" spans="1:12" x14ac:dyDescent="0.2">
      <c r="A1292" s="167" t="s">
        <v>2989</v>
      </c>
      <c r="B1292" s="167" t="s">
        <v>2988</v>
      </c>
      <c r="D1292" s="167" t="s">
        <v>2753</v>
      </c>
      <c r="E1292" s="167" t="s">
        <v>3254</v>
      </c>
      <c r="F1292" s="167" t="s">
        <v>3255</v>
      </c>
      <c r="G1292" s="167" t="s">
        <v>204</v>
      </c>
      <c r="H1292" s="167" t="s">
        <v>3</v>
      </c>
      <c r="I1292" s="167" t="s">
        <v>13036</v>
      </c>
      <c r="J1292" s="167" t="s">
        <v>3379</v>
      </c>
      <c r="K1292" s="167">
        <v>25519049</v>
      </c>
      <c r="L1292" s="167">
        <v>25519049</v>
      </c>
    </row>
    <row r="1293" spans="1:12" x14ac:dyDescent="0.2">
      <c r="A1293" s="167" t="s">
        <v>9026</v>
      </c>
      <c r="B1293" s="167" t="s">
        <v>9915</v>
      </c>
      <c r="D1293" s="167" t="s">
        <v>2526</v>
      </c>
      <c r="E1293" s="167" t="s">
        <v>3256</v>
      </c>
      <c r="F1293" s="167" t="s">
        <v>3257</v>
      </c>
      <c r="G1293" s="167" t="s">
        <v>204</v>
      </c>
      <c r="H1293" s="167" t="s">
        <v>3</v>
      </c>
      <c r="I1293" s="167" t="s">
        <v>13036</v>
      </c>
      <c r="J1293" s="167" t="s">
        <v>13323</v>
      </c>
      <c r="K1293" s="167">
        <v>25510565</v>
      </c>
      <c r="L1293" s="167">
        <v>25510565</v>
      </c>
    </row>
    <row r="1294" spans="1:12" x14ac:dyDescent="0.2">
      <c r="A1294" s="167" t="s">
        <v>2826</v>
      </c>
      <c r="B1294" s="167" t="s">
        <v>2174</v>
      </c>
      <c r="D1294" s="167" t="s">
        <v>3258</v>
      </c>
      <c r="E1294" s="167" t="s">
        <v>3259</v>
      </c>
      <c r="F1294" s="167" t="s">
        <v>3260</v>
      </c>
      <c r="G1294" s="167" t="s">
        <v>204</v>
      </c>
      <c r="H1294" s="167" t="s">
        <v>3</v>
      </c>
      <c r="I1294" s="167" t="s">
        <v>13036</v>
      </c>
      <c r="J1294" s="167" t="s">
        <v>3420</v>
      </c>
      <c r="K1294" s="167">
        <v>25527420</v>
      </c>
      <c r="L1294" s="167">
        <v>25527420</v>
      </c>
    </row>
    <row r="1295" spans="1:12" x14ac:dyDescent="0.2">
      <c r="A1295" s="167" t="s">
        <v>2635</v>
      </c>
      <c r="B1295" s="167" t="s">
        <v>1878</v>
      </c>
      <c r="D1295" s="167" t="s">
        <v>2793</v>
      </c>
      <c r="E1295" s="167" t="s">
        <v>3261</v>
      </c>
      <c r="F1295" s="167" t="s">
        <v>63</v>
      </c>
      <c r="G1295" s="167" t="s">
        <v>204</v>
      </c>
      <c r="H1295" s="167" t="s">
        <v>3</v>
      </c>
      <c r="I1295" s="167" t="s">
        <v>13036</v>
      </c>
      <c r="J1295" s="167" t="s">
        <v>11941</v>
      </c>
      <c r="K1295" s="167">
        <v>25510665</v>
      </c>
      <c r="L1295" s="167">
        <v>25510665</v>
      </c>
    </row>
    <row r="1296" spans="1:12" x14ac:dyDescent="0.2">
      <c r="A1296" s="167" t="s">
        <v>9027</v>
      </c>
      <c r="B1296" s="167" t="s">
        <v>7845</v>
      </c>
      <c r="D1296" s="167" t="s">
        <v>2591</v>
      </c>
      <c r="E1296" s="167" t="s">
        <v>3262</v>
      </c>
      <c r="F1296" s="167" t="s">
        <v>607</v>
      </c>
      <c r="G1296" s="167" t="s">
        <v>204</v>
      </c>
      <c r="H1296" s="167" t="s">
        <v>3</v>
      </c>
      <c r="I1296" s="167" t="s">
        <v>13036</v>
      </c>
      <c r="J1296" s="167" t="s">
        <v>3508</v>
      </c>
      <c r="K1296" s="167">
        <v>25523565</v>
      </c>
      <c r="L1296" s="167">
        <v>25523565</v>
      </c>
    </row>
    <row r="1297" spans="1:12" x14ac:dyDescent="0.2">
      <c r="A1297" s="167" t="s">
        <v>3046</v>
      </c>
      <c r="B1297" s="167" t="s">
        <v>3045</v>
      </c>
      <c r="D1297" s="167" t="s">
        <v>3263</v>
      </c>
      <c r="E1297" s="167" t="s">
        <v>3264</v>
      </c>
      <c r="F1297" s="167" t="s">
        <v>8406</v>
      </c>
      <c r="G1297" s="167" t="s">
        <v>204</v>
      </c>
      <c r="H1297" s="167" t="s">
        <v>3</v>
      </c>
      <c r="I1297" s="167" t="s">
        <v>13036</v>
      </c>
      <c r="J1297" s="167" t="s">
        <v>3265</v>
      </c>
      <c r="K1297" s="167">
        <v>25520428</v>
      </c>
      <c r="L1297" s="167">
        <v>25520428</v>
      </c>
    </row>
    <row r="1298" spans="1:12" x14ac:dyDescent="0.2">
      <c r="A1298" s="167" t="s">
        <v>9028</v>
      </c>
      <c r="B1298" s="167" t="s">
        <v>9916</v>
      </c>
      <c r="D1298" s="167" t="s">
        <v>2716</v>
      </c>
      <c r="E1298" s="167" t="s">
        <v>3266</v>
      </c>
      <c r="F1298" s="167" t="s">
        <v>3267</v>
      </c>
      <c r="G1298" s="167" t="s">
        <v>204</v>
      </c>
      <c r="H1298" s="167" t="s">
        <v>3</v>
      </c>
      <c r="I1298" s="167" t="s">
        <v>13036</v>
      </c>
      <c r="J1298" s="167" t="s">
        <v>11475</v>
      </c>
      <c r="K1298" s="167">
        <v>25914272</v>
      </c>
      <c r="L1298" s="167">
        <v>25914272</v>
      </c>
    </row>
    <row r="1299" spans="1:12" x14ac:dyDescent="0.2">
      <c r="A1299" s="167" t="s">
        <v>9029</v>
      </c>
      <c r="B1299" s="167" t="s">
        <v>9917</v>
      </c>
      <c r="D1299" s="167" t="s">
        <v>2709</v>
      </c>
      <c r="E1299" s="167" t="s">
        <v>9063</v>
      </c>
      <c r="F1299" s="167" t="s">
        <v>1861</v>
      </c>
      <c r="G1299" s="167" t="s">
        <v>204</v>
      </c>
      <c r="H1299" s="167" t="s">
        <v>3</v>
      </c>
      <c r="I1299" s="167" t="s">
        <v>13036</v>
      </c>
      <c r="J1299" s="167" t="s">
        <v>12257</v>
      </c>
      <c r="K1299" s="167">
        <v>25510442</v>
      </c>
      <c r="L1299" s="167">
        <v>25510442</v>
      </c>
    </row>
    <row r="1300" spans="1:12" x14ac:dyDescent="0.2">
      <c r="A1300" s="167" t="s">
        <v>2538</v>
      </c>
      <c r="B1300" s="167" t="s">
        <v>2537</v>
      </c>
      <c r="D1300" s="167" t="s">
        <v>2691</v>
      </c>
      <c r="E1300" s="167" t="s">
        <v>9066</v>
      </c>
      <c r="F1300" s="167" t="s">
        <v>10601</v>
      </c>
      <c r="G1300" s="167" t="s">
        <v>204</v>
      </c>
      <c r="H1300" s="167" t="s">
        <v>3</v>
      </c>
      <c r="I1300" s="167" t="s">
        <v>13036</v>
      </c>
      <c r="J1300" s="167" t="s">
        <v>12743</v>
      </c>
      <c r="K1300" s="167">
        <v>25524742</v>
      </c>
      <c r="L1300" s="167">
        <v>25524742</v>
      </c>
    </row>
    <row r="1301" spans="1:12" x14ac:dyDescent="0.2">
      <c r="A1301" s="167" t="s">
        <v>3032</v>
      </c>
      <c r="B1301" s="167" t="s">
        <v>3031</v>
      </c>
      <c r="D1301" s="167" t="s">
        <v>3268</v>
      </c>
      <c r="E1301" s="167" t="s">
        <v>3269</v>
      </c>
      <c r="F1301" s="167" t="s">
        <v>3270</v>
      </c>
      <c r="G1301" s="167" t="s">
        <v>204</v>
      </c>
      <c r="H1301" s="167" t="s">
        <v>10</v>
      </c>
      <c r="I1301" s="167" t="s">
        <v>13036</v>
      </c>
      <c r="J1301" s="167" t="s">
        <v>12746</v>
      </c>
      <c r="K1301" s="167">
        <v>25734285</v>
      </c>
      <c r="L1301" s="167">
        <v>25734285</v>
      </c>
    </row>
    <row r="1302" spans="1:12" x14ac:dyDescent="0.2">
      <c r="A1302" s="167" t="s">
        <v>6855</v>
      </c>
      <c r="B1302" s="167" t="s">
        <v>3034</v>
      </c>
      <c r="D1302" s="167" t="s">
        <v>3272</v>
      </c>
      <c r="E1302" s="167" t="s">
        <v>3273</v>
      </c>
      <c r="F1302" s="167" t="s">
        <v>3274</v>
      </c>
      <c r="G1302" s="167" t="s">
        <v>204</v>
      </c>
      <c r="H1302" s="167" t="s">
        <v>4</v>
      </c>
      <c r="I1302" s="167" t="s">
        <v>13036</v>
      </c>
      <c r="J1302" s="167" t="s">
        <v>12744</v>
      </c>
      <c r="K1302" s="167">
        <v>25374939</v>
      </c>
      <c r="L1302" s="167">
        <v>25374939</v>
      </c>
    </row>
    <row r="1303" spans="1:12" x14ac:dyDescent="0.2">
      <c r="A1303" s="167" t="s">
        <v>9030</v>
      </c>
      <c r="B1303" s="167" t="s">
        <v>3061</v>
      </c>
      <c r="D1303" s="167" t="s">
        <v>3275</v>
      </c>
      <c r="E1303" s="167" t="s">
        <v>3276</v>
      </c>
      <c r="F1303" s="167" t="s">
        <v>1262</v>
      </c>
      <c r="G1303" s="167" t="s">
        <v>204</v>
      </c>
      <c r="H1303" s="167" t="s">
        <v>10</v>
      </c>
      <c r="I1303" s="167" t="s">
        <v>13036</v>
      </c>
      <c r="J1303" s="167" t="s">
        <v>13324</v>
      </c>
      <c r="K1303" s="167">
        <v>25489152</v>
      </c>
      <c r="L1303" s="167">
        <v>25489152</v>
      </c>
    </row>
    <row r="1304" spans="1:12" x14ac:dyDescent="0.2">
      <c r="A1304" s="167" t="s">
        <v>8359</v>
      </c>
      <c r="B1304" s="167" t="s">
        <v>7846</v>
      </c>
      <c r="D1304" s="167" t="s">
        <v>3277</v>
      </c>
      <c r="E1304" s="167" t="s">
        <v>3278</v>
      </c>
      <c r="F1304" s="167" t="s">
        <v>3279</v>
      </c>
      <c r="G1304" s="167" t="s">
        <v>204</v>
      </c>
      <c r="H1304" s="167" t="s">
        <v>4</v>
      </c>
      <c r="I1304" s="167" t="s">
        <v>13036</v>
      </c>
      <c r="J1304" s="167" t="s">
        <v>8087</v>
      </c>
      <c r="K1304" s="167">
        <v>25371476</v>
      </c>
      <c r="L1304" s="167">
        <v>25371476</v>
      </c>
    </row>
    <row r="1305" spans="1:12" x14ac:dyDescent="0.2">
      <c r="A1305" s="167" t="s">
        <v>9031</v>
      </c>
      <c r="B1305" s="167" t="s">
        <v>7847</v>
      </c>
      <c r="D1305" s="167" t="s">
        <v>3281</v>
      </c>
      <c r="E1305" s="167" t="s">
        <v>3282</v>
      </c>
      <c r="F1305" s="167" t="s">
        <v>3283</v>
      </c>
      <c r="G1305" s="167" t="s">
        <v>204</v>
      </c>
      <c r="H1305" s="167" t="s">
        <v>10</v>
      </c>
      <c r="I1305" s="167" t="s">
        <v>13036</v>
      </c>
      <c r="J1305" s="167" t="s">
        <v>12974</v>
      </c>
      <c r="K1305" s="167">
        <v>25733467</v>
      </c>
      <c r="L1305" s="167">
        <v>25733467</v>
      </c>
    </row>
    <row r="1306" spans="1:12" x14ac:dyDescent="0.2">
      <c r="A1306" s="167" t="s">
        <v>2791</v>
      </c>
      <c r="B1306" s="167" t="s">
        <v>568</v>
      </c>
      <c r="D1306" s="167" t="s">
        <v>3284</v>
      </c>
      <c r="E1306" s="167" t="s">
        <v>3285</v>
      </c>
      <c r="F1306" s="167" t="s">
        <v>3286</v>
      </c>
      <c r="G1306" s="167" t="s">
        <v>204</v>
      </c>
      <c r="H1306" s="167" t="s">
        <v>4</v>
      </c>
      <c r="I1306" s="167" t="s">
        <v>13036</v>
      </c>
      <c r="J1306" s="167" t="s">
        <v>11939</v>
      </c>
      <c r="K1306" s="167">
        <v>25373061</v>
      </c>
      <c r="L1306" s="167">
        <v>25373061</v>
      </c>
    </row>
    <row r="1307" spans="1:12" x14ac:dyDescent="0.2">
      <c r="A1307" s="167" t="s">
        <v>2829</v>
      </c>
      <c r="B1307" s="167" t="s">
        <v>764</v>
      </c>
      <c r="D1307" s="167" t="s">
        <v>2613</v>
      </c>
      <c r="E1307" s="167" t="s">
        <v>3287</v>
      </c>
      <c r="F1307" s="167" t="s">
        <v>3288</v>
      </c>
      <c r="G1307" s="167" t="s">
        <v>204</v>
      </c>
      <c r="H1307" s="167" t="s">
        <v>10</v>
      </c>
      <c r="I1307" s="167" t="s">
        <v>13036</v>
      </c>
      <c r="J1307" s="167" t="s">
        <v>12761</v>
      </c>
      <c r="K1307" s="167">
        <v>25910118</v>
      </c>
      <c r="L1307" s="167">
        <v>87230353</v>
      </c>
    </row>
    <row r="1308" spans="1:12" x14ac:dyDescent="0.2">
      <c r="A1308" s="167" t="s">
        <v>9032</v>
      </c>
      <c r="B1308" s="167" t="s">
        <v>2162</v>
      </c>
      <c r="D1308" s="167" t="s">
        <v>3290</v>
      </c>
      <c r="E1308" s="167" t="s">
        <v>9064</v>
      </c>
      <c r="F1308" s="167" t="s">
        <v>10598</v>
      </c>
      <c r="G1308" s="167" t="s">
        <v>204</v>
      </c>
      <c r="H1308" s="167" t="s">
        <v>4</v>
      </c>
      <c r="I1308" s="167" t="s">
        <v>13036</v>
      </c>
      <c r="J1308" s="167" t="s">
        <v>10600</v>
      </c>
      <c r="K1308" s="167">
        <v>25917531</v>
      </c>
      <c r="L1308" s="167">
        <v>25917531</v>
      </c>
    </row>
    <row r="1309" spans="1:12" x14ac:dyDescent="0.2">
      <c r="A1309" s="167" t="s">
        <v>2997</v>
      </c>
      <c r="B1309" s="167" t="s">
        <v>6944</v>
      </c>
      <c r="D1309" s="167" t="s">
        <v>3291</v>
      </c>
      <c r="E1309" s="167" t="s">
        <v>3292</v>
      </c>
      <c r="F1309" s="167" t="s">
        <v>3293</v>
      </c>
      <c r="G1309" s="167" t="s">
        <v>204</v>
      </c>
      <c r="H1309" s="167" t="s">
        <v>4</v>
      </c>
      <c r="I1309" s="167" t="s">
        <v>13036</v>
      </c>
      <c r="J1309" s="167" t="s">
        <v>13325</v>
      </c>
      <c r="K1309" s="167">
        <v>25518602</v>
      </c>
      <c r="L1309" s="167">
        <v>25518602</v>
      </c>
    </row>
    <row r="1310" spans="1:12" x14ac:dyDescent="0.2">
      <c r="A1310" s="167" t="s">
        <v>2862</v>
      </c>
      <c r="B1310" s="167" t="s">
        <v>6635</v>
      </c>
      <c r="D1310" s="167" t="s">
        <v>3295</v>
      </c>
      <c r="E1310" s="167" t="s">
        <v>9065</v>
      </c>
      <c r="F1310" s="167" t="s">
        <v>10599</v>
      </c>
      <c r="G1310" s="167" t="s">
        <v>204</v>
      </c>
      <c r="H1310" s="167" t="s">
        <v>10</v>
      </c>
      <c r="I1310" s="167" t="s">
        <v>13036</v>
      </c>
      <c r="J1310" s="167" t="s">
        <v>11926</v>
      </c>
      <c r="K1310" s="167">
        <v>25526102</v>
      </c>
      <c r="L1310" s="167">
        <v>25526102</v>
      </c>
    </row>
    <row r="1311" spans="1:12" x14ac:dyDescent="0.2">
      <c r="A1311" s="167" t="s">
        <v>2615</v>
      </c>
      <c r="B1311" s="167" t="s">
        <v>2614</v>
      </c>
      <c r="D1311" s="167" t="s">
        <v>3296</v>
      </c>
      <c r="E1311" s="167" t="s">
        <v>3297</v>
      </c>
      <c r="F1311" s="167" t="s">
        <v>3298</v>
      </c>
      <c r="G1311" s="167" t="s">
        <v>204</v>
      </c>
      <c r="H1311" s="167" t="s">
        <v>10</v>
      </c>
      <c r="I1311" s="167" t="s">
        <v>13036</v>
      </c>
      <c r="J1311" s="167" t="s">
        <v>11476</v>
      </c>
      <c r="K1311" s="167">
        <v>25513501</v>
      </c>
      <c r="L1311" s="167">
        <v>25513501</v>
      </c>
    </row>
    <row r="1312" spans="1:12" x14ac:dyDescent="0.2">
      <c r="A1312" s="167" t="s">
        <v>9033</v>
      </c>
      <c r="B1312" s="167" t="s">
        <v>9918</v>
      </c>
      <c r="D1312" s="167" t="s">
        <v>3299</v>
      </c>
      <c r="E1312" s="167" t="s">
        <v>9076</v>
      </c>
      <c r="F1312" s="167" t="s">
        <v>10611</v>
      </c>
      <c r="G1312" s="167" t="s">
        <v>204</v>
      </c>
      <c r="H1312" s="167" t="s">
        <v>4</v>
      </c>
      <c r="I1312" s="167" t="s">
        <v>13036</v>
      </c>
      <c r="J1312" s="167" t="s">
        <v>6168</v>
      </c>
      <c r="K1312" s="167">
        <v>25373019</v>
      </c>
      <c r="L1312" s="167">
        <v>25373019</v>
      </c>
    </row>
    <row r="1313" spans="1:12" x14ac:dyDescent="0.2">
      <c r="A1313" s="167" t="s">
        <v>9034</v>
      </c>
      <c r="B1313" s="167" t="s">
        <v>9919</v>
      </c>
      <c r="D1313" s="167" t="s">
        <v>6655</v>
      </c>
      <c r="E1313" s="167" t="s">
        <v>3300</v>
      </c>
      <c r="F1313" s="167" t="s">
        <v>3271</v>
      </c>
      <c r="G1313" s="167" t="s">
        <v>204</v>
      </c>
      <c r="H1313" s="167" t="s">
        <v>10</v>
      </c>
      <c r="I1313" s="167" t="s">
        <v>13036</v>
      </c>
      <c r="J1313" s="167" t="s">
        <v>11482</v>
      </c>
      <c r="K1313" s="167">
        <v>25737003</v>
      </c>
      <c r="L1313" s="167">
        <v>87117407</v>
      </c>
    </row>
    <row r="1314" spans="1:12" x14ac:dyDescent="0.2">
      <c r="A1314" s="167" t="s">
        <v>2843</v>
      </c>
      <c r="B1314" s="167" t="s">
        <v>2842</v>
      </c>
      <c r="D1314" s="167" t="s">
        <v>6865</v>
      </c>
      <c r="E1314" s="167" t="s">
        <v>3301</v>
      </c>
      <c r="F1314" s="167" t="s">
        <v>6528</v>
      </c>
      <c r="G1314" s="167" t="s">
        <v>204</v>
      </c>
      <c r="H1314" s="167" t="s">
        <v>4</v>
      </c>
      <c r="I1314" s="167" t="s">
        <v>13036</v>
      </c>
      <c r="J1314" s="167" t="s">
        <v>8407</v>
      </c>
      <c r="K1314" s="167">
        <v>25513898</v>
      </c>
      <c r="L1314" s="167">
        <v>25922461</v>
      </c>
    </row>
    <row r="1315" spans="1:12" x14ac:dyDescent="0.2">
      <c r="A1315" s="167" t="s">
        <v>9035</v>
      </c>
      <c r="B1315" s="167" t="s">
        <v>2769</v>
      </c>
      <c r="D1315" s="167" t="s">
        <v>87</v>
      </c>
      <c r="E1315" s="167" t="s">
        <v>9061</v>
      </c>
      <c r="F1315" s="167" t="s">
        <v>10596</v>
      </c>
      <c r="G1315" s="167" t="s">
        <v>204</v>
      </c>
      <c r="H1315" s="167" t="s">
        <v>10</v>
      </c>
      <c r="I1315" s="167" t="s">
        <v>13036</v>
      </c>
      <c r="J1315" s="167" t="s">
        <v>11927</v>
      </c>
      <c r="K1315" s="167">
        <v>85078271</v>
      </c>
      <c r="L1315" s="167">
        <v>83559591</v>
      </c>
    </row>
    <row r="1316" spans="1:12" x14ac:dyDescent="0.2">
      <c r="A1316" s="167" t="s">
        <v>2864</v>
      </c>
      <c r="B1316" s="167" t="s">
        <v>2493</v>
      </c>
      <c r="D1316" s="167" t="s">
        <v>122</v>
      </c>
      <c r="E1316" s="167" t="s">
        <v>3302</v>
      </c>
      <c r="F1316" s="167" t="s">
        <v>3303</v>
      </c>
      <c r="G1316" s="167" t="s">
        <v>204</v>
      </c>
      <c r="H1316" s="167" t="s">
        <v>10</v>
      </c>
      <c r="I1316" s="167" t="s">
        <v>13036</v>
      </c>
      <c r="J1316" s="167" t="s">
        <v>11601</v>
      </c>
      <c r="K1316" s="167">
        <v>25481370</v>
      </c>
      <c r="L1316" s="167">
        <v>84417303</v>
      </c>
    </row>
    <row r="1317" spans="1:12" x14ac:dyDescent="0.2">
      <c r="A1317" s="167" t="s">
        <v>9036</v>
      </c>
      <c r="B1317" s="167" t="s">
        <v>3058</v>
      </c>
      <c r="D1317" s="167" t="s">
        <v>158</v>
      </c>
      <c r="E1317" s="167" t="s">
        <v>3304</v>
      </c>
      <c r="F1317" s="167" t="s">
        <v>3305</v>
      </c>
      <c r="G1317" s="167" t="s">
        <v>204</v>
      </c>
      <c r="H1317" s="167" t="s">
        <v>12</v>
      </c>
      <c r="I1317" s="167" t="s">
        <v>13036</v>
      </c>
      <c r="J1317" s="167" t="s">
        <v>13326</v>
      </c>
      <c r="K1317" s="167">
        <v>25331105</v>
      </c>
      <c r="L1317" s="167">
        <v>85269147</v>
      </c>
    </row>
    <row r="1318" spans="1:12" x14ac:dyDescent="0.2">
      <c r="A1318" s="167" t="s">
        <v>9037</v>
      </c>
      <c r="B1318" s="167" t="s">
        <v>3136</v>
      </c>
      <c r="D1318" s="167" t="s">
        <v>2777</v>
      </c>
      <c r="E1318" s="167" t="s">
        <v>3307</v>
      </c>
      <c r="F1318" s="167" t="s">
        <v>397</v>
      </c>
      <c r="G1318" s="167" t="s">
        <v>204</v>
      </c>
      <c r="H1318" s="167" t="s">
        <v>10</v>
      </c>
      <c r="I1318" s="167" t="s">
        <v>13036</v>
      </c>
      <c r="J1318" s="167" t="s">
        <v>3375</v>
      </c>
      <c r="K1318" s="167">
        <v>25489259</v>
      </c>
      <c r="L1318" s="167">
        <v>25489264</v>
      </c>
    </row>
    <row r="1319" spans="1:12" x14ac:dyDescent="0.2">
      <c r="A1319" s="167" t="s">
        <v>3137</v>
      </c>
      <c r="B1319" s="167" t="s">
        <v>2420</v>
      </c>
      <c r="D1319" s="167" t="s">
        <v>131</v>
      </c>
      <c r="E1319" s="167" t="s">
        <v>3308</v>
      </c>
      <c r="F1319" s="167" t="s">
        <v>50</v>
      </c>
      <c r="G1319" s="167" t="s">
        <v>204</v>
      </c>
      <c r="H1319" s="167" t="s">
        <v>4</v>
      </c>
      <c r="I1319" s="167" t="s">
        <v>13036</v>
      </c>
      <c r="J1319" s="167" t="s">
        <v>13327</v>
      </c>
      <c r="K1319" s="167">
        <v>25521767</v>
      </c>
      <c r="L1319" s="167">
        <v>25521767</v>
      </c>
    </row>
    <row r="1320" spans="1:12" x14ac:dyDescent="0.2">
      <c r="A1320" s="167" t="s">
        <v>2854</v>
      </c>
      <c r="B1320" s="167" t="s">
        <v>2283</v>
      </c>
      <c r="D1320" s="167" t="s">
        <v>2866</v>
      </c>
      <c r="E1320" s="167" t="s">
        <v>3309</v>
      </c>
      <c r="F1320" s="167" t="s">
        <v>3310</v>
      </c>
      <c r="G1320" s="167" t="s">
        <v>204</v>
      </c>
      <c r="H1320" s="167" t="s">
        <v>10</v>
      </c>
      <c r="I1320" s="167" t="s">
        <v>13036</v>
      </c>
      <c r="J1320" s="167" t="s">
        <v>11944</v>
      </c>
      <c r="K1320" s="167">
        <v>25489147</v>
      </c>
      <c r="L1320" s="167">
        <v>25489147</v>
      </c>
    </row>
    <row r="1321" spans="1:12" x14ac:dyDescent="0.2">
      <c r="A1321" s="167" t="s">
        <v>9038</v>
      </c>
      <c r="B1321" s="167" t="s">
        <v>1872</v>
      </c>
      <c r="D1321" s="167" t="s">
        <v>3311</v>
      </c>
      <c r="E1321" s="167" t="s">
        <v>3312</v>
      </c>
      <c r="F1321" s="167" t="s">
        <v>3313</v>
      </c>
      <c r="G1321" s="167" t="s">
        <v>204</v>
      </c>
      <c r="H1321" s="167" t="s">
        <v>10</v>
      </c>
      <c r="I1321" s="167" t="s">
        <v>13036</v>
      </c>
      <c r="J1321" s="167" t="s">
        <v>11479</v>
      </c>
      <c r="K1321" s="167">
        <v>25525275</v>
      </c>
      <c r="L1321" s="167">
        <v>25525275</v>
      </c>
    </row>
    <row r="1322" spans="1:12" x14ac:dyDescent="0.2">
      <c r="A1322" s="167" t="s">
        <v>9039</v>
      </c>
      <c r="B1322" s="167" t="s">
        <v>2833</v>
      </c>
      <c r="D1322" s="167" t="s">
        <v>2902</v>
      </c>
      <c r="E1322" s="167" t="s">
        <v>3314</v>
      </c>
      <c r="F1322" s="167" t="s">
        <v>3315</v>
      </c>
      <c r="G1322" s="167" t="s">
        <v>204</v>
      </c>
      <c r="H1322" s="167" t="s">
        <v>10</v>
      </c>
      <c r="I1322" s="167" t="s">
        <v>13036</v>
      </c>
      <c r="J1322" s="167" t="s">
        <v>6137</v>
      </c>
      <c r="K1322" s="167">
        <v>25480036</v>
      </c>
      <c r="L1322" s="167">
        <v>25480036</v>
      </c>
    </row>
    <row r="1323" spans="1:12" x14ac:dyDescent="0.2">
      <c r="A1323" s="167" t="s">
        <v>9040</v>
      </c>
      <c r="B1323" s="167" t="s">
        <v>5526</v>
      </c>
      <c r="D1323" s="167" t="s">
        <v>2913</v>
      </c>
      <c r="E1323" s="167" t="s">
        <v>3316</v>
      </c>
      <c r="F1323" s="167" t="s">
        <v>392</v>
      </c>
      <c r="G1323" s="167" t="s">
        <v>204</v>
      </c>
      <c r="H1323" s="167" t="s">
        <v>5</v>
      </c>
      <c r="I1323" s="167" t="s">
        <v>13036</v>
      </c>
      <c r="J1323" s="167" t="s">
        <v>12747</v>
      </c>
      <c r="K1323" s="167">
        <v>25711115</v>
      </c>
      <c r="L1323" s="167">
        <v>0</v>
      </c>
    </row>
    <row r="1324" spans="1:12" x14ac:dyDescent="0.2">
      <c r="A1324" s="167" t="s">
        <v>2897</v>
      </c>
      <c r="B1324" s="167" t="s">
        <v>7386</v>
      </c>
      <c r="D1324" s="167" t="s">
        <v>2925</v>
      </c>
      <c r="E1324" s="167" t="s">
        <v>3318</v>
      </c>
      <c r="F1324" s="167" t="s">
        <v>669</v>
      </c>
      <c r="G1324" s="167" t="s">
        <v>204</v>
      </c>
      <c r="H1324" s="167" t="s">
        <v>5</v>
      </c>
      <c r="I1324" s="167" t="s">
        <v>13036</v>
      </c>
      <c r="J1324" s="167" t="s">
        <v>13328</v>
      </c>
      <c r="K1324" s="167">
        <v>25481951</v>
      </c>
      <c r="L1324" s="167">
        <v>25481951</v>
      </c>
    </row>
    <row r="1325" spans="1:12" x14ac:dyDescent="0.2">
      <c r="A1325" s="167" t="s">
        <v>2738</v>
      </c>
      <c r="B1325" s="167" t="s">
        <v>2737</v>
      </c>
      <c r="D1325" s="167" t="s">
        <v>6656</v>
      </c>
      <c r="E1325" s="167" t="s">
        <v>3320</v>
      </c>
      <c r="F1325" s="167" t="s">
        <v>3321</v>
      </c>
      <c r="G1325" s="167" t="s">
        <v>204</v>
      </c>
      <c r="H1325" s="167" t="s">
        <v>5</v>
      </c>
      <c r="I1325" s="167" t="s">
        <v>13036</v>
      </c>
      <c r="J1325" s="167" t="s">
        <v>13329</v>
      </c>
      <c r="K1325" s="167">
        <v>25720057</v>
      </c>
      <c r="L1325" s="167">
        <v>25720057</v>
      </c>
    </row>
    <row r="1326" spans="1:12" x14ac:dyDescent="0.2">
      <c r="A1326" s="167" t="s">
        <v>9041</v>
      </c>
      <c r="B1326" s="167" t="s">
        <v>7849</v>
      </c>
      <c r="D1326" s="167" t="s">
        <v>7035</v>
      </c>
      <c r="E1326" s="167" t="s">
        <v>3322</v>
      </c>
      <c r="F1326" s="167" t="s">
        <v>3323</v>
      </c>
      <c r="G1326" s="167" t="s">
        <v>204</v>
      </c>
      <c r="H1326" s="167" t="s">
        <v>5</v>
      </c>
      <c r="I1326" s="167" t="s">
        <v>13036</v>
      </c>
      <c r="J1326" s="167" t="s">
        <v>13330</v>
      </c>
      <c r="K1326" s="167">
        <v>25482797</v>
      </c>
      <c r="L1326" s="167">
        <v>84739001</v>
      </c>
    </row>
    <row r="1327" spans="1:12" x14ac:dyDescent="0.2">
      <c r="A1327" s="167" t="s">
        <v>5962</v>
      </c>
      <c r="B1327" s="167" t="s">
        <v>1152</v>
      </c>
      <c r="D1327" s="167" t="s">
        <v>185</v>
      </c>
      <c r="E1327" s="167" t="s">
        <v>3325</v>
      </c>
      <c r="F1327" s="167" t="s">
        <v>8085</v>
      </c>
      <c r="G1327" s="167" t="s">
        <v>204</v>
      </c>
      <c r="H1327" s="167" t="s">
        <v>5</v>
      </c>
      <c r="I1327" s="167" t="s">
        <v>13036</v>
      </c>
      <c r="J1327" s="167" t="s">
        <v>11929</v>
      </c>
      <c r="K1327" s="167">
        <v>25735604</v>
      </c>
      <c r="L1327" s="167">
        <v>25735604</v>
      </c>
    </row>
    <row r="1328" spans="1:12" x14ac:dyDescent="0.2">
      <c r="A1328" s="167" t="s">
        <v>2656</v>
      </c>
      <c r="B1328" s="167" t="s">
        <v>819</v>
      </c>
      <c r="D1328" s="167" t="s">
        <v>3021</v>
      </c>
      <c r="E1328" s="167" t="s">
        <v>3327</v>
      </c>
      <c r="F1328" s="167" t="s">
        <v>3328</v>
      </c>
      <c r="G1328" s="167" t="s">
        <v>204</v>
      </c>
      <c r="H1328" s="167" t="s">
        <v>5</v>
      </c>
      <c r="I1328" s="167" t="s">
        <v>13036</v>
      </c>
      <c r="J1328" s="167" t="s">
        <v>10603</v>
      </c>
      <c r="K1328" s="167">
        <v>25711148</v>
      </c>
      <c r="L1328" s="167">
        <v>25711148</v>
      </c>
    </row>
    <row r="1329" spans="1:12" x14ac:dyDescent="0.2">
      <c r="A1329" s="167" t="s">
        <v>9042</v>
      </c>
      <c r="B1329" s="167" t="s">
        <v>3060</v>
      </c>
      <c r="D1329" s="167" t="s">
        <v>2987</v>
      </c>
      <c r="E1329" s="167" t="s">
        <v>9069</v>
      </c>
      <c r="F1329" s="167" t="s">
        <v>172</v>
      </c>
      <c r="G1329" s="167" t="s">
        <v>204</v>
      </c>
      <c r="H1329" s="167" t="s">
        <v>5</v>
      </c>
      <c r="I1329" s="167" t="s">
        <v>13036</v>
      </c>
      <c r="J1329" s="167" t="s">
        <v>10607</v>
      </c>
      <c r="K1329" s="167">
        <v>25711532</v>
      </c>
      <c r="L1329" s="167">
        <v>25711532</v>
      </c>
    </row>
    <row r="1330" spans="1:12" x14ac:dyDescent="0.2">
      <c r="A1330" s="167" t="s">
        <v>2899</v>
      </c>
      <c r="B1330" s="167" t="s">
        <v>6636</v>
      </c>
      <c r="D1330" s="167" t="s">
        <v>6657</v>
      </c>
      <c r="E1330" s="167" t="s">
        <v>3330</v>
      </c>
      <c r="F1330" s="167" t="s">
        <v>3331</v>
      </c>
      <c r="G1330" s="167" t="s">
        <v>204</v>
      </c>
      <c r="H1330" s="167" t="s">
        <v>5</v>
      </c>
      <c r="I1330" s="167" t="s">
        <v>13036</v>
      </c>
      <c r="J1330" s="167" t="s">
        <v>12748</v>
      </c>
      <c r="K1330" s="167">
        <v>25711162</v>
      </c>
      <c r="L1330" s="167">
        <v>25711162</v>
      </c>
    </row>
    <row r="1331" spans="1:12" x14ac:dyDescent="0.2">
      <c r="A1331" s="167" t="s">
        <v>2670</v>
      </c>
      <c r="B1331" s="167" t="s">
        <v>2669</v>
      </c>
      <c r="D1331" s="167" t="s">
        <v>2977</v>
      </c>
      <c r="E1331" s="167" t="s">
        <v>3333</v>
      </c>
      <c r="F1331" s="167" t="s">
        <v>3334</v>
      </c>
      <c r="G1331" s="167" t="s">
        <v>204</v>
      </c>
      <c r="H1331" s="167" t="s">
        <v>5</v>
      </c>
      <c r="I1331" s="167" t="s">
        <v>13036</v>
      </c>
      <c r="J1331" s="167" t="s">
        <v>3335</v>
      </c>
      <c r="K1331" s="167">
        <v>25712124</v>
      </c>
      <c r="L1331" s="167">
        <v>25712124</v>
      </c>
    </row>
    <row r="1332" spans="1:12" x14ac:dyDescent="0.2">
      <c r="A1332" s="167" t="s">
        <v>9043</v>
      </c>
      <c r="B1332" s="167" t="s">
        <v>627</v>
      </c>
      <c r="D1332" s="167" t="s">
        <v>2905</v>
      </c>
      <c r="E1332" s="167" t="s">
        <v>9072</v>
      </c>
      <c r="F1332" s="167" t="s">
        <v>571</v>
      </c>
      <c r="G1332" s="167" t="s">
        <v>204</v>
      </c>
      <c r="H1332" s="167" t="s">
        <v>5</v>
      </c>
      <c r="I1332" s="167" t="s">
        <v>13036</v>
      </c>
      <c r="J1332" s="167" t="s">
        <v>11930</v>
      </c>
      <c r="K1332" s="167">
        <v>83617029</v>
      </c>
      <c r="L1332" s="167">
        <v>71039664</v>
      </c>
    </row>
    <row r="1333" spans="1:12" x14ac:dyDescent="0.2">
      <c r="A1333" s="167" t="s">
        <v>9044</v>
      </c>
      <c r="B1333" s="167" t="s">
        <v>7850</v>
      </c>
      <c r="D1333" s="167" t="s">
        <v>6658</v>
      </c>
      <c r="E1333" s="167" t="s">
        <v>3337</v>
      </c>
      <c r="F1333" s="167" t="s">
        <v>173</v>
      </c>
      <c r="G1333" s="167" t="s">
        <v>204</v>
      </c>
      <c r="H1333" s="167" t="s">
        <v>5</v>
      </c>
      <c r="I1333" s="167" t="s">
        <v>13036</v>
      </c>
      <c r="J1333" s="167" t="s">
        <v>3447</v>
      </c>
      <c r="K1333" s="167">
        <v>25738680</v>
      </c>
      <c r="L1333" s="167">
        <v>25730349</v>
      </c>
    </row>
    <row r="1334" spans="1:12" x14ac:dyDescent="0.2">
      <c r="A1334" s="167" t="s">
        <v>2856</v>
      </c>
      <c r="B1334" s="167" t="s">
        <v>2262</v>
      </c>
      <c r="D1334" s="167" t="s">
        <v>3338</v>
      </c>
      <c r="E1334" s="167" t="s">
        <v>3339</v>
      </c>
      <c r="F1334" s="167" t="s">
        <v>3340</v>
      </c>
      <c r="G1334" s="167" t="s">
        <v>204</v>
      </c>
      <c r="H1334" s="167" t="s">
        <v>5</v>
      </c>
      <c r="I1334" s="167" t="s">
        <v>13036</v>
      </c>
      <c r="J1334" s="167" t="s">
        <v>11478</v>
      </c>
      <c r="K1334" s="167">
        <v>25720159</v>
      </c>
      <c r="L1334" s="167">
        <v>25720159</v>
      </c>
    </row>
    <row r="1335" spans="1:12" x14ac:dyDescent="0.2">
      <c r="A1335" s="167" t="s">
        <v>9045</v>
      </c>
      <c r="B1335" s="167" t="s">
        <v>2957</v>
      </c>
      <c r="D1335" s="167" t="s">
        <v>3341</v>
      </c>
      <c r="E1335" s="167" t="s">
        <v>3342</v>
      </c>
      <c r="F1335" s="167" t="s">
        <v>3343</v>
      </c>
      <c r="G1335" s="167" t="s">
        <v>204</v>
      </c>
      <c r="H1335" s="167" t="s">
        <v>5</v>
      </c>
      <c r="I1335" s="167" t="s">
        <v>13036</v>
      </c>
      <c r="J1335" s="167" t="s">
        <v>13331</v>
      </c>
      <c r="K1335" s="167">
        <v>25712348</v>
      </c>
      <c r="L1335" s="167">
        <v>25712348</v>
      </c>
    </row>
    <row r="1336" spans="1:12" x14ac:dyDescent="0.2">
      <c r="A1336" s="167" t="s">
        <v>9046</v>
      </c>
      <c r="B1336" s="167" t="s">
        <v>3062</v>
      </c>
      <c r="D1336" s="167" t="s">
        <v>1110</v>
      </c>
      <c r="E1336" s="167" t="s">
        <v>3345</v>
      </c>
      <c r="F1336" s="167" t="s">
        <v>3346</v>
      </c>
      <c r="G1336" s="167" t="s">
        <v>204</v>
      </c>
      <c r="H1336" s="167" t="s">
        <v>5</v>
      </c>
      <c r="I1336" s="167" t="s">
        <v>13036</v>
      </c>
      <c r="J1336" s="167" t="s">
        <v>12798</v>
      </c>
      <c r="K1336" s="167">
        <v>25736062</v>
      </c>
      <c r="L1336" s="167">
        <v>85848722</v>
      </c>
    </row>
    <row r="1337" spans="1:12" x14ac:dyDescent="0.2">
      <c r="A1337" s="167" t="s">
        <v>9047</v>
      </c>
      <c r="B1337" s="167" t="s">
        <v>862</v>
      </c>
      <c r="D1337" s="167" t="s">
        <v>3348</v>
      </c>
      <c r="E1337" s="167" t="s">
        <v>9084</v>
      </c>
      <c r="F1337" s="167" t="s">
        <v>837</v>
      </c>
      <c r="G1337" s="167" t="s">
        <v>204</v>
      </c>
      <c r="H1337" s="167" t="s">
        <v>5</v>
      </c>
      <c r="I1337" s="167" t="s">
        <v>13036</v>
      </c>
      <c r="J1337" s="167" t="s">
        <v>12749</v>
      </c>
      <c r="K1337" s="167">
        <v>88929543</v>
      </c>
      <c r="L1337" s="167">
        <v>0</v>
      </c>
    </row>
    <row r="1338" spans="1:12" x14ac:dyDescent="0.2">
      <c r="A1338" s="167" t="s">
        <v>2912</v>
      </c>
      <c r="B1338" s="167" t="s">
        <v>1978</v>
      </c>
      <c r="D1338" s="167" t="s">
        <v>3349</v>
      </c>
      <c r="E1338" s="167" t="s">
        <v>3350</v>
      </c>
      <c r="F1338" s="167" t="s">
        <v>3351</v>
      </c>
      <c r="G1338" s="167" t="s">
        <v>204</v>
      </c>
      <c r="H1338" s="167" t="s">
        <v>5</v>
      </c>
      <c r="I1338" s="167" t="s">
        <v>13036</v>
      </c>
      <c r="J1338" s="167" t="s">
        <v>12750</v>
      </c>
      <c r="K1338" s="167">
        <v>25720169</v>
      </c>
      <c r="L1338" s="167">
        <v>88346277</v>
      </c>
    </row>
    <row r="1339" spans="1:12" x14ac:dyDescent="0.2">
      <c r="A1339" s="167" t="s">
        <v>2923</v>
      </c>
      <c r="B1339" s="167" t="s">
        <v>2134</v>
      </c>
      <c r="D1339" s="167" t="s">
        <v>3352</v>
      </c>
      <c r="E1339" s="167" t="s">
        <v>9593</v>
      </c>
      <c r="F1339" s="167" t="s">
        <v>1526</v>
      </c>
      <c r="G1339" s="167" t="s">
        <v>5785</v>
      </c>
      <c r="H1339" s="167" t="s">
        <v>7</v>
      </c>
      <c r="I1339" s="167" t="s">
        <v>13036</v>
      </c>
      <c r="J1339" s="167" t="s">
        <v>11931</v>
      </c>
      <c r="K1339" s="167">
        <v>22004501</v>
      </c>
      <c r="L1339" s="167">
        <v>0</v>
      </c>
    </row>
    <row r="1340" spans="1:12" x14ac:dyDescent="0.2">
      <c r="A1340" s="167" t="s">
        <v>3254</v>
      </c>
      <c r="B1340" s="167" t="s">
        <v>2753</v>
      </c>
      <c r="D1340" s="167" t="s">
        <v>3354</v>
      </c>
      <c r="E1340" s="167" t="s">
        <v>3355</v>
      </c>
      <c r="F1340" s="167" t="s">
        <v>2338</v>
      </c>
      <c r="G1340" s="167" t="s">
        <v>204</v>
      </c>
      <c r="H1340" s="167" t="s">
        <v>5</v>
      </c>
      <c r="I1340" s="167" t="s">
        <v>13036</v>
      </c>
      <c r="J1340" s="167" t="s">
        <v>11309</v>
      </c>
      <c r="K1340" s="167">
        <v>25711833</v>
      </c>
      <c r="L1340" s="167">
        <v>25712347</v>
      </c>
    </row>
    <row r="1341" spans="1:12" x14ac:dyDescent="0.2">
      <c r="A1341" s="167" t="s">
        <v>3259</v>
      </c>
      <c r="B1341" s="167" t="s">
        <v>3258</v>
      </c>
      <c r="D1341" s="167" t="s">
        <v>1171</v>
      </c>
      <c r="E1341" s="167" t="s">
        <v>3357</v>
      </c>
      <c r="F1341" s="167" t="s">
        <v>3358</v>
      </c>
      <c r="G1341" s="167" t="s">
        <v>204</v>
      </c>
      <c r="H1341" s="167" t="s">
        <v>5</v>
      </c>
      <c r="I1341" s="167" t="s">
        <v>13036</v>
      </c>
      <c r="J1341" s="167" t="s">
        <v>13332</v>
      </c>
      <c r="K1341" s="167">
        <v>25712235</v>
      </c>
      <c r="L1341" s="167">
        <v>25712235</v>
      </c>
    </row>
    <row r="1342" spans="1:12" x14ac:dyDescent="0.2">
      <c r="A1342" s="167" t="s">
        <v>3491</v>
      </c>
      <c r="B1342" s="167" t="s">
        <v>2097</v>
      </c>
      <c r="D1342" s="167" t="s">
        <v>1175</v>
      </c>
      <c r="E1342" s="167" t="s">
        <v>3359</v>
      </c>
      <c r="F1342" s="167" t="s">
        <v>3360</v>
      </c>
      <c r="G1342" s="167" t="s">
        <v>204</v>
      </c>
      <c r="H1342" s="167" t="s">
        <v>5</v>
      </c>
      <c r="I1342" s="167" t="s">
        <v>13036</v>
      </c>
      <c r="J1342" s="167" t="s">
        <v>8084</v>
      </c>
      <c r="K1342" s="167">
        <v>25733306</v>
      </c>
      <c r="L1342" s="167">
        <v>25733306</v>
      </c>
    </row>
    <row r="1343" spans="1:12" x14ac:dyDescent="0.2">
      <c r="A1343" s="167" t="s">
        <v>5998</v>
      </c>
      <c r="B1343" s="167" t="s">
        <v>6853</v>
      </c>
      <c r="D1343" s="167" t="s">
        <v>2061</v>
      </c>
      <c r="E1343" s="167" t="s">
        <v>3361</v>
      </c>
      <c r="F1343" s="167" t="s">
        <v>3362</v>
      </c>
      <c r="G1343" s="167" t="s">
        <v>204</v>
      </c>
      <c r="H1343" s="167" t="s">
        <v>5</v>
      </c>
      <c r="I1343" s="167" t="s">
        <v>13036</v>
      </c>
      <c r="J1343" s="167" t="s">
        <v>13333</v>
      </c>
      <c r="K1343" s="167">
        <v>25910522</v>
      </c>
      <c r="L1343" s="167">
        <v>25517258</v>
      </c>
    </row>
    <row r="1344" spans="1:12" x14ac:dyDescent="0.2">
      <c r="A1344" s="167" t="s">
        <v>6077</v>
      </c>
      <c r="B1344" s="167" t="s">
        <v>6906</v>
      </c>
      <c r="D1344" s="167" t="s">
        <v>1230</v>
      </c>
      <c r="E1344" s="167" t="s">
        <v>3363</v>
      </c>
      <c r="F1344" s="167" t="s">
        <v>1531</v>
      </c>
      <c r="G1344" s="167" t="s">
        <v>204</v>
      </c>
      <c r="H1344" s="167" t="s">
        <v>5</v>
      </c>
      <c r="I1344" s="167" t="s">
        <v>13036</v>
      </c>
      <c r="J1344" s="167" t="s">
        <v>3364</v>
      </c>
      <c r="K1344" s="167">
        <v>25736615</v>
      </c>
      <c r="L1344" s="167">
        <v>60446043</v>
      </c>
    </row>
    <row r="1345" spans="1:12" x14ac:dyDescent="0.2">
      <c r="A1345" s="167" t="s">
        <v>3439</v>
      </c>
      <c r="B1345" s="167" t="s">
        <v>3324</v>
      </c>
      <c r="D1345" s="167" t="s">
        <v>3365</v>
      </c>
      <c r="E1345" s="167" t="s">
        <v>3366</v>
      </c>
      <c r="F1345" s="167" t="s">
        <v>3367</v>
      </c>
      <c r="G1345" s="167" t="s">
        <v>204</v>
      </c>
      <c r="H1345" s="167" t="s">
        <v>5</v>
      </c>
      <c r="I1345" s="167" t="s">
        <v>13036</v>
      </c>
      <c r="J1345" s="167" t="s">
        <v>6322</v>
      </c>
      <c r="K1345" s="167">
        <v>25738313</v>
      </c>
      <c r="L1345" s="167">
        <v>25738313</v>
      </c>
    </row>
    <row r="1346" spans="1:12" x14ac:dyDescent="0.2">
      <c r="A1346" s="167" t="s">
        <v>3479</v>
      </c>
      <c r="B1346" s="167" t="s">
        <v>1757</v>
      </c>
      <c r="D1346" s="167" t="s">
        <v>3368</v>
      </c>
      <c r="E1346" s="167" t="s">
        <v>9080</v>
      </c>
      <c r="F1346" s="167" t="s">
        <v>7602</v>
      </c>
      <c r="G1346" s="167" t="s">
        <v>204</v>
      </c>
      <c r="H1346" s="167" t="s">
        <v>5</v>
      </c>
      <c r="I1346" s="167" t="s">
        <v>13036</v>
      </c>
      <c r="J1346" s="167" t="s">
        <v>10613</v>
      </c>
      <c r="K1346" s="167">
        <v>25510804</v>
      </c>
      <c r="L1346" s="167">
        <v>25510804</v>
      </c>
    </row>
    <row r="1347" spans="1:12" x14ac:dyDescent="0.2">
      <c r="A1347" s="167" t="s">
        <v>6182</v>
      </c>
      <c r="B1347" s="167" t="s">
        <v>7227</v>
      </c>
      <c r="D1347" s="167" t="s">
        <v>6866</v>
      </c>
      <c r="E1347" s="167" t="s">
        <v>3369</v>
      </c>
      <c r="F1347" s="167" t="s">
        <v>3370</v>
      </c>
      <c r="G1347" s="167" t="s">
        <v>204</v>
      </c>
      <c r="H1347" s="167" t="s">
        <v>6</v>
      </c>
      <c r="I1347" s="167" t="s">
        <v>13036</v>
      </c>
      <c r="J1347" s="167" t="s">
        <v>3371</v>
      </c>
      <c r="K1347" s="167">
        <v>25341664</v>
      </c>
      <c r="L1347" s="167">
        <v>25341664</v>
      </c>
    </row>
    <row r="1348" spans="1:12" x14ac:dyDescent="0.2">
      <c r="A1348" s="167" t="s">
        <v>6075</v>
      </c>
      <c r="B1348" s="167" t="s">
        <v>7121</v>
      </c>
      <c r="D1348" s="167" t="s">
        <v>3372</v>
      </c>
      <c r="E1348" s="167" t="s">
        <v>3373</v>
      </c>
      <c r="F1348" s="167" t="s">
        <v>3374</v>
      </c>
      <c r="G1348" s="167" t="s">
        <v>204</v>
      </c>
      <c r="H1348" s="167" t="s">
        <v>6</v>
      </c>
      <c r="I1348" s="167" t="s">
        <v>13036</v>
      </c>
      <c r="J1348" s="167" t="s">
        <v>12752</v>
      </c>
      <c r="K1348" s="167">
        <v>25341087</v>
      </c>
      <c r="L1348" s="167">
        <v>25341087</v>
      </c>
    </row>
    <row r="1349" spans="1:12" x14ac:dyDescent="0.2">
      <c r="A1349" s="167" t="s">
        <v>6073</v>
      </c>
      <c r="B1349" s="167" t="s">
        <v>6968</v>
      </c>
      <c r="D1349" s="167" t="s">
        <v>3376</v>
      </c>
      <c r="E1349" s="167" t="s">
        <v>3377</v>
      </c>
      <c r="F1349" s="167" t="s">
        <v>3378</v>
      </c>
      <c r="G1349" s="167" t="s">
        <v>204</v>
      </c>
      <c r="H1349" s="167" t="s">
        <v>6</v>
      </c>
      <c r="I1349" s="167" t="s">
        <v>13036</v>
      </c>
      <c r="J1349" s="167" t="s">
        <v>12753</v>
      </c>
      <c r="K1349" s="167">
        <v>25340296</v>
      </c>
      <c r="L1349" s="167">
        <v>25340296</v>
      </c>
    </row>
    <row r="1350" spans="1:12" x14ac:dyDescent="0.2">
      <c r="A1350" s="167" t="s">
        <v>9048</v>
      </c>
      <c r="B1350" s="167" t="s">
        <v>3196</v>
      </c>
      <c r="D1350" s="167" t="s">
        <v>3381</v>
      </c>
      <c r="E1350" s="167" t="s">
        <v>3382</v>
      </c>
      <c r="F1350" s="167" t="s">
        <v>3383</v>
      </c>
      <c r="G1350" s="167" t="s">
        <v>204</v>
      </c>
      <c r="H1350" s="167" t="s">
        <v>6</v>
      </c>
      <c r="I1350" s="167" t="s">
        <v>13036</v>
      </c>
      <c r="J1350" s="167" t="s">
        <v>12754</v>
      </c>
      <c r="K1350" s="167">
        <v>25367671</v>
      </c>
      <c r="L1350" s="167">
        <v>25367671</v>
      </c>
    </row>
    <row r="1351" spans="1:12" x14ac:dyDescent="0.2">
      <c r="A1351" s="167" t="s">
        <v>9049</v>
      </c>
      <c r="B1351" s="167" t="s">
        <v>9920</v>
      </c>
      <c r="D1351" s="167" t="s">
        <v>3385</v>
      </c>
      <c r="E1351" s="167" t="s">
        <v>3386</v>
      </c>
      <c r="F1351" s="167" t="s">
        <v>3387</v>
      </c>
      <c r="G1351" s="167" t="s">
        <v>204</v>
      </c>
      <c r="H1351" s="167" t="s">
        <v>6</v>
      </c>
      <c r="I1351" s="167" t="s">
        <v>13036</v>
      </c>
      <c r="J1351" s="167" t="s">
        <v>11925</v>
      </c>
      <c r="K1351" s="167">
        <v>25300284</v>
      </c>
      <c r="L1351" s="167">
        <v>88435439</v>
      </c>
    </row>
    <row r="1352" spans="1:12" x14ac:dyDescent="0.2">
      <c r="A1352" s="167" t="s">
        <v>9050</v>
      </c>
      <c r="B1352" s="167" t="s">
        <v>9921</v>
      </c>
      <c r="D1352" s="167" t="s">
        <v>3388</v>
      </c>
      <c r="E1352" s="167" t="s">
        <v>3389</v>
      </c>
      <c r="F1352" s="167" t="s">
        <v>1526</v>
      </c>
      <c r="G1352" s="167" t="s">
        <v>204</v>
      </c>
      <c r="H1352" s="167" t="s">
        <v>6</v>
      </c>
      <c r="I1352" s="167" t="s">
        <v>13036</v>
      </c>
      <c r="J1352" s="167" t="s">
        <v>12755</v>
      </c>
      <c r="K1352" s="167">
        <v>25344526</v>
      </c>
      <c r="L1352" s="167">
        <v>25344526</v>
      </c>
    </row>
    <row r="1353" spans="1:12" x14ac:dyDescent="0.2">
      <c r="A1353" s="167" t="s">
        <v>6136</v>
      </c>
      <c r="B1353" s="167" t="s">
        <v>6916</v>
      </c>
      <c r="D1353" s="167" t="s">
        <v>1223</v>
      </c>
      <c r="E1353" s="167" t="s">
        <v>3392</v>
      </c>
      <c r="F1353" s="167" t="s">
        <v>1345</v>
      </c>
      <c r="G1353" s="167" t="s">
        <v>204</v>
      </c>
      <c r="H1353" s="167" t="s">
        <v>6</v>
      </c>
      <c r="I1353" s="167" t="s">
        <v>13036</v>
      </c>
      <c r="J1353" s="167" t="s">
        <v>12756</v>
      </c>
      <c r="K1353" s="167">
        <v>25366348</v>
      </c>
      <c r="L1353" s="167">
        <v>0</v>
      </c>
    </row>
    <row r="1354" spans="1:12" x14ac:dyDescent="0.2">
      <c r="A1354" s="167" t="s">
        <v>6135</v>
      </c>
      <c r="B1354" s="167" t="s">
        <v>6930</v>
      </c>
      <c r="D1354" s="167" t="s">
        <v>3394</v>
      </c>
      <c r="E1354" s="167" t="s">
        <v>3395</v>
      </c>
      <c r="F1354" s="167" t="s">
        <v>3396</v>
      </c>
      <c r="G1354" s="167" t="s">
        <v>204</v>
      </c>
      <c r="H1354" s="167" t="s">
        <v>6</v>
      </c>
      <c r="I1354" s="167" t="s">
        <v>13036</v>
      </c>
      <c r="J1354" s="167" t="s">
        <v>11934</v>
      </c>
      <c r="K1354" s="167">
        <v>25308012</v>
      </c>
      <c r="L1354" s="167">
        <v>89904813</v>
      </c>
    </row>
    <row r="1355" spans="1:12" x14ac:dyDescent="0.2">
      <c r="A1355" s="167" t="s">
        <v>3430</v>
      </c>
      <c r="B1355" s="167" t="s">
        <v>1774</v>
      </c>
      <c r="D1355" s="167" t="s">
        <v>3398</v>
      </c>
      <c r="E1355" s="167" t="s">
        <v>3399</v>
      </c>
      <c r="F1355" s="167" t="s">
        <v>981</v>
      </c>
      <c r="G1355" s="167" t="s">
        <v>204</v>
      </c>
      <c r="H1355" s="167" t="s">
        <v>6</v>
      </c>
      <c r="I1355" s="167" t="s">
        <v>13036</v>
      </c>
      <c r="J1355" s="167" t="s">
        <v>11477</v>
      </c>
      <c r="K1355" s="167">
        <v>25366795</v>
      </c>
      <c r="L1355" s="167">
        <v>25366795</v>
      </c>
    </row>
    <row r="1356" spans="1:12" x14ac:dyDescent="0.2">
      <c r="A1356" s="167" t="s">
        <v>202</v>
      </c>
      <c r="B1356" s="167" t="s">
        <v>201</v>
      </c>
      <c r="D1356" s="167" t="s">
        <v>3401</v>
      </c>
      <c r="E1356" s="167" t="s">
        <v>3402</v>
      </c>
      <c r="F1356" s="167" t="s">
        <v>3403</v>
      </c>
      <c r="G1356" s="167" t="s">
        <v>204</v>
      </c>
      <c r="H1356" s="167" t="s">
        <v>6</v>
      </c>
      <c r="I1356" s="167" t="s">
        <v>13036</v>
      </c>
      <c r="J1356" s="167" t="s">
        <v>12745</v>
      </c>
      <c r="K1356" s="167">
        <v>25367011</v>
      </c>
      <c r="L1356" s="167">
        <v>25367011</v>
      </c>
    </row>
    <row r="1357" spans="1:12" x14ac:dyDescent="0.2">
      <c r="A1357" s="167" t="s">
        <v>9051</v>
      </c>
      <c r="B1357" s="167" t="s">
        <v>9922</v>
      </c>
      <c r="D1357" s="167" t="s">
        <v>1302</v>
      </c>
      <c r="E1357" s="167" t="s">
        <v>9057</v>
      </c>
      <c r="F1357" s="167" t="s">
        <v>10591</v>
      </c>
      <c r="G1357" s="167" t="s">
        <v>204</v>
      </c>
      <c r="H1357" s="167" t="s">
        <v>6</v>
      </c>
      <c r="I1357" s="167" t="s">
        <v>13036</v>
      </c>
      <c r="J1357" s="167" t="s">
        <v>12757</v>
      </c>
      <c r="K1357" s="167">
        <v>22064115</v>
      </c>
      <c r="L1357" s="167">
        <v>0</v>
      </c>
    </row>
    <row r="1358" spans="1:12" x14ac:dyDescent="0.2">
      <c r="A1358" s="167" t="s">
        <v>6138</v>
      </c>
      <c r="B1358" s="167" t="s">
        <v>7266</v>
      </c>
      <c r="D1358" s="167" t="s">
        <v>1376</v>
      </c>
      <c r="E1358" s="167" t="s">
        <v>9083</v>
      </c>
      <c r="F1358" s="167" t="s">
        <v>1354</v>
      </c>
      <c r="G1358" s="167" t="s">
        <v>204</v>
      </c>
      <c r="H1358" s="167" t="s">
        <v>6</v>
      </c>
      <c r="I1358" s="167" t="s">
        <v>13036</v>
      </c>
      <c r="J1358" s="167" t="s">
        <v>13334</v>
      </c>
      <c r="K1358" s="167">
        <v>84327000</v>
      </c>
      <c r="L1358" s="167">
        <v>22005174</v>
      </c>
    </row>
    <row r="1359" spans="1:12" x14ac:dyDescent="0.2">
      <c r="A1359" s="167" t="s">
        <v>3411</v>
      </c>
      <c r="B1359" s="167" t="s">
        <v>1433</v>
      </c>
      <c r="D1359" s="167" t="s">
        <v>1381</v>
      </c>
      <c r="E1359" s="167" t="s">
        <v>3404</v>
      </c>
      <c r="F1359" s="167" t="s">
        <v>837</v>
      </c>
      <c r="G1359" s="167" t="s">
        <v>204</v>
      </c>
      <c r="H1359" s="167" t="s">
        <v>6</v>
      </c>
      <c r="I1359" s="167" t="s">
        <v>13036</v>
      </c>
      <c r="J1359" s="167" t="s">
        <v>12758</v>
      </c>
      <c r="K1359" s="167">
        <v>25367697</v>
      </c>
      <c r="L1359" s="167">
        <v>25367697</v>
      </c>
    </row>
    <row r="1360" spans="1:12" x14ac:dyDescent="0.2">
      <c r="A1360" s="167" t="s">
        <v>9052</v>
      </c>
      <c r="B1360" s="167" t="s">
        <v>2736</v>
      </c>
      <c r="D1360" s="167" t="s">
        <v>1389</v>
      </c>
      <c r="E1360" s="167" t="s">
        <v>3406</v>
      </c>
      <c r="F1360" s="167" t="s">
        <v>8088</v>
      </c>
      <c r="G1360" s="167" t="s">
        <v>204</v>
      </c>
      <c r="H1360" s="167" t="s">
        <v>6</v>
      </c>
      <c r="I1360" s="167" t="s">
        <v>13036</v>
      </c>
      <c r="J1360" s="167" t="s">
        <v>6576</v>
      </c>
      <c r="K1360" s="167">
        <v>25344391</v>
      </c>
      <c r="L1360" s="167">
        <v>25344391</v>
      </c>
    </row>
    <row r="1361" spans="1:12" x14ac:dyDescent="0.2">
      <c r="A1361" s="167" t="s">
        <v>9053</v>
      </c>
      <c r="B1361" s="167" t="s">
        <v>915</v>
      </c>
      <c r="D1361" s="167" t="s">
        <v>1403</v>
      </c>
      <c r="E1361" s="167" t="s">
        <v>3407</v>
      </c>
      <c r="F1361" s="167" t="s">
        <v>1854</v>
      </c>
      <c r="G1361" s="167" t="s">
        <v>204</v>
      </c>
      <c r="H1361" s="167" t="s">
        <v>6</v>
      </c>
      <c r="I1361" s="167" t="s">
        <v>13036</v>
      </c>
      <c r="J1361" s="167" t="s">
        <v>13335</v>
      </c>
      <c r="K1361" s="167">
        <v>25366046</v>
      </c>
      <c r="L1361" s="167">
        <v>84110121</v>
      </c>
    </row>
    <row r="1362" spans="1:12" x14ac:dyDescent="0.2">
      <c r="A1362" s="167" t="s">
        <v>9054</v>
      </c>
      <c r="B1362" s="167" t="s">
        <v>2996</v>
      </c>
      <c r="D1362" s="167" t="s">
        <v>1438</v>
      </c>
      <c r="E1362" s="167" t="s">
        <v>3408</v>
      </c>
      <c r="F1362" s="167" t="s">
        <v>121</v>
      </c>
      <c r="G1362" s="167" t="s">
        <v>204</v>
      </c>
      <c r="H1362" s="167" t="s">
        <v>6</v>
      </c>
      <c r="I1362" s="167" t="s">
        <v>13036</v>
      </c>
      <c r="J1362" s="167" t="s">
        <v>8090</v>
      </c>
      <c r="K1362" s="167">
        <v>25913456</v>
      </c>
      <c r="L1362" s="167">
        <v>25913456</v>
      </c>
    </row>
    <row r="1363" spans="1:12" x14ac:dyDescent="0.2">
      <c r="A1363" s="167" t="s">
        <v>9055</v>
      </c>
      <c r="B1363" s="167" t="s">
        <v>2690</v>
      </c>
      <c r="D1363" s="167" t="s">
        <v>1429</v>
      </c>
      <c r="E1363" s="167" t="s">
        <v>3409</v>
      </c>
      <c r="F1363" s="167" t="s">
        <v>816</v>
      </c>
      <c r="G1363" s="167" t="s">
        <v>204</v>
      </c>
      <c r="H1363" s="167" t="s">
        <v>4</v>
      </c>
      <c r="I1363" s="167" t="s">
        <v>13036</v>
      </c>
      <c r="J1363" s="167" t="s">
        <v>13336</v>
      </c>
      <c r="K1363" s="167">
        <v>25300672</v>
      </c>
      <c r="L1363" s="167">
        <v>25300672</v>
      </c>
    </row>
    <row r="1364" spans="1:12" x14ac:dyDescent="0.2">
      <c r="A1364" s="167" t="s">
        <v>3182</v>
      </c>
      <c r="B1364" s="167" t="s">
        <v>647</v>
      </c>
      <c r="D1364" s="167" t="s">
        <v>1441</v>
      </c>
      <c r="E1364" s="167" t="s">
        <v>3410</v>
      </c>
      <c r="F1364" s="167" t="s">
        <v>112</v>
      </c>
      <c r="G1364" s="167" t="s">
        <v>204</v>
      </c>
      <c r="H1364" s="167" t="s">
        <v>6</v>
      </c>
      <c r="I1364" s="167" t="s">
        <v>13036</v>
      </c>
      <c r="J1364" s="167" t="s">
        <v>8520</v>
      </c>
      <c r="K1364" s="167">
        <v>25367059</v>
      </c>
      <c r="L1364" s="167">
        <v>88279729</v>
      </c>
    </row>
    <row r="1365" spans="1:12" x14ac:dyDescent="0.2">
      <c r="A1365" s="167" t="s">
        <v>3316</v>
      </c>
      <c r="B1365" s="167" t="s">
        <v>2913</v>
      </c>
      <c r="D1365" s="167" t="s">
        <v>1433</v>
      </c>
      <c r="E1365" s="167" t="s">
        <v>3411</v>
      </c>
      <c r="F1365" s="167" t="s">
        <v>3412</v>
      </c>
      <c r="G1365" s="167" t="s">
        <v>204</v>
      </c>
      <c r="H1365" s="167" t="s">
        <v>4</v>
      </c>
      <c r="I1365" s="167" t="s">
        <v>13036</v>
      </c>
      <c r="J1365" s="167" t="s">
        <v>6547</v>
      </c>
      <c r="K1365" s="167">
        <v>25300698</v>
      </c>
      <c r="L1365" s="167">
        <v>25300698</v>
      </c>
    </row>
    <row r="1366" spans="1:12" x14ac:dyDescent="0.2">
      <c r="A1366" s="167" t="s">
        <v>3890</v>
      </c>
      <c r="B1366" s="167" t="s">
        <v>1476</v>
      </c>
      <c r="D1366" s="167" t="s">
        <v>1426</v>
      </c>
      <c r="E1366" s="167" t="s">
        <v>3413</v>
      </c>
      <c r="F1366" s="167" t="s">
        <v>2817</v>
      </c>
      <c r="G1366" s="167" t="s">
        <v>204</v>
      </c>
      <c r="H1366" s="167" t="s">
        <v>6</v>
      </c>
      <c r="I1366" s="167" t="s">
        <v>13036</v>
      </c>
      <c r="J1366" s="167" t="s">
        <v>11480</v>
      </c>
      <c r="K1366" s="167">
        <v>25911238</v>
      </c>
      <c r="L1366" s="167">
        <v>25911238</v>
      </c>
    </row>
    <row r="1367" spans="1:12" x14ac:dyDescent="0.2">
      <c r="A1367" s="167" t="s">
        <v>3269</v>
      </c>
      <c r="B1367" s="167" t="s">
        <v>3268</v>
      </c>
      <c r="D1367" s="167" t="s">
        <v>3414</v>
      </c>
      <c r="E1367" s="167" t="s">
        <v>3415</v>
      </c>
      <c r="F1367" s="167" t="s">
        <v>3416</v>
      </c>
      <c r="G1367" s="167" t="s">
        <v>204</v>
      </c>
      <c r="H1367" s="167" t="s">
        <v>6</v>
      </c>
      <c r="I1367" s="167" t="s">
        <v>13036</v>
      </c>
      <c r="J1367" s="167" t="s">
        <v>3552</v>
      </c>
      <c r="K1367" s="167">
        <v>25300212</v>
      </c>
      <c r="L1367" s="167">
        <v>25300212</v>
      </c>
    </row>
    <row r="1368" spans="1:12" x14ac:dyDescent="0.2">
      <c r="A1368" s="167" t="s">
        <v>3476</v>
      </c>
      <c r="B1368" s="167" t="s">
        <v>1895</v>
      </c>
      <c r="D1368" s="167" t="s">
        <v>1487</v>
      </c>
      <c r="E1368" s="167" t="s">
        <v>9077</v>
      </c>
      <c r="F1368" s="167" t="s">
        <v>8044</v>
      </c>
      <c r="G1368" s="167" t="s">
        <v>204</v>
      </c>
      <c r="H1368" s="167" t="s">
        <v>6</v>
      </c>
      <c r="I1368" s="167" t="s">
        <v>13036</v>
      </c>
      <c r="J1368" s="167" t="s">
        <v>3432</v>
      </c>
      <c r="K1368" s="167">
        <v>25510214</v>
      </c>
      <c r="L1368" s="167">
        <v>25510214</v>
      </c>
    </row>
    <row r="1369" spans="1:12" x14ac:dyDescent="0.2">
      <c r="A1369" s="167" t="s">
        <v>3909</v>
      </c>
      <c r="B1369" s="167" t="s">
        <v>2858</v>
      </c>
      <c r="D1369" s="167" t="s">
        <v>1157</v>
      </c>
      <c r="E1369" s="167" t="s">
        <v>7644</v>
      </c>
      <c r="F1369" s="167" t="s">
        <v>3169</v>
      </c>
      <c r="G1369" s="167" t="s">
        <v>204</v>
      </c>
      <c r="H1369" s="167" t="s">
        <v>6</v>
      </c>
      <c r="I1369" s="167" t="s">
        <v>13036</v>
      </c>
      <c r="J1369" s="167" t="s">
        <v>13337</v>
      </c>
      <c r="K1369" s="167">
        <v>84262729</v>
      </c>
      <c r="L1369" s="167">
        <v>89260855</v>
      </c>
    </row>
    <row r="1370" spans="1:12" x14ac:dyDescent="0.2">
      <c r="A1370" s="167" t="s">
        <v>6215</v>
      </c>
      <c r="B1370" s="167" t="s">
        <v>6980</v>
      </c>
      <c r="D1370" s="167" t="s">
        <v>1146</v>
      </c>
      <c r="E1370" s="167" t="s">
        <v>3417</v>
      </c>
      <c r="F1370" s="167" t="s">
        <v>8089</v>
      </c>
      <c r="G1370" s="167" t="s">
        <v>204</v>
      </c>
      <c r="H1370" s="167" t="s">
        <v>6</v>
      </c>
      <c r="I1370" s="167" t="s">
        <v>13036</v>
      </c>
      <c r="J1370" s="167" t="s">
        <v>11932</v>
      </c>
      <c r="K1370" s="167">
        <v>25341731</v>
      </c>
      <c r="L1370" s="167">
        <v>83750562</v>
      </c>
    </row>
    <row r="1371" spans="1:12" x14ac:dyDescent="0.2">
      <c r="A1371" s="167" t="s">
        <v>3456</v>
      </c>
      <c r="B1371" s="167" t="s">
        <v>1963</v>
      </c>
      <c r="D1371" s="167" t="s">
        <v>1313</v>
      </c>
      <c r="E1371" s="167" t="s">
        <v>3418</v>
      </c>
      <c r="F1371" s="167" t="s">
        <v>3419</v>
      </c>
      <c r="G1371" s="167" t="s">
        <v>204</v>
      </c>
      <c r="H1371" s="167" t="s">
        <v>6</v>
      </c>
      <c r="I1371" s="167" t="s">
        <v>13036</v>
      </c>
      <c r="J1371" s="167" t="s">
        <v>12759</v>
      </c>
      <c r="K1371" s="167">
        <v>25343042</v>
      </c>
      <c r="L1371" s="167">
        <v>85078271</v>
      </c>
    </row>
    <row r="1372" spans="1:12" x14ac:dyDescent="0.2">
      <c r="A1372" s="167" t="s">
        <v>7644</v>
      </c>
      <c r="B1372" s="167" t="s">
        <v>1157</v>
      </c>
      <c r="D1372" s="167" t="s">
        <v>2699</v>
      </c>
      <c r="E1372" s="167" t="s">
        <v>3422</v>
      </c>
      <c r="F1372" s="167" t="s">
        <v>3423</v>
      </c>
      <c r="G1372" s="167" t="s">
        <v>5785</v>
      </c>
      <c r="H1372" s="167" t="s">
        <v>7</v>
      </c>
      <c r="I1372" s="167" t="s">
        <v>13036</v>
      </c>
      <c r="J1372" s="167" t="s">
        <v>11936</v>
      </c>
      <c r="K1372" s="167">
        <v>44092731</v>
      </c>
      <c r="L1372" s="167">
        <v>0</v>
      </c>
    </row>
    <row r="1373" spans="1:12" x14ac:dyDescent="0.2">
      <c r="A1373" s="167" t="s">
        <v>3165</v>
      </c>
      <c r="B1373" s="167" t="s">
        <v>3164</v>
      </c>
      <c r="D1373" s="167" t="s">
        <v>1335</v>
      </c>
      <c r="E1373" s="167" t="s">
        <v>3425</v>
      </c>
      <c r="F1373" s="167" t="s">
        <v>3426</v>
      </c>
      <c r="G1373" s="167" t="s">
        <v>204</v>
      </c>
      <c r="H1373" s="167" t="s">
        <v>12</v>
      </c>
      <c r="I1373" s="167" t="s">
        <v>13036</v>
      </c>
      <c r="J1373" s="167" t="s">
        <v>10604</v>
      </c>
      <c r="K1373" s="167">
        <v>25771946</v>
      </c>
      <c r="L1373" s="167">
        <v>25771946</v>
      </c>
    </row>
    <row r="1374" spans="1:12" x14ac:dyDescent="0.2">
      <c r="A1374" s="167" t="s">
        <v>3292</v>
      </c>
      <c r="B1374" s="167" t="s">
        <v>3291</v>
      </c>
      <c r="D1374" s="167" t="s">
        <v>1733</v>
      </c>
      <c r="E1374" s="167" t="s">
        <v>3428</v>
      </c>
      <c r="F1374" s="167" t="s">
        <v>127</v>
      </c>
      <c r="G1374" s="167" t="s">
        <v>204</v>
      </c>
      <c r="H1374" s="167" t="s">
        <v>7</v>
      </c>
      <c r="I1374" s="167" t="s">
        <v>13036</v>
      </c>
      <c r="J1374" s="167" t="s">
        <v>12760</v>
      </c>
      <c r="K1374" s="167">
        <v>86698976</v>
      </c>
      <c r="L1374" s="167">
        <v>25347485</v>
      </c>
    </row>
    <row r="1375" spans="1:12" x14ac:dyDescent="0.2">
      <c r="A1375" s="167" t="s">
        <v>3458</v>
      </c>
      <c r="B1375" s="167" t="s">
        <v>2045</v>
      </c>
      <c r="D1375" s="167" t="s">
        <v>1774</v>
      </c>
      <c r="E1375" s="167" t="s">
        <v>3430</v>
      </c>
      <c r="F1375" s="167" t="s">
        <v>3431</v>
      </c>
      <c r="G1375" s="167" t="s">
        <v>204</v>
      </c>
      <c r="H1375" s="167" t="s">
        <v>12</v>
      </c>
      <c r="I1375" s="167" t="s">
        <v>13036</v>
      </c>
      <c r="J1375" s="167" t="s">
        <v>11481</v>
      </c>
      <c r="K1375" s="167">
        <v>25743729</v>
      </c>
      <c r="L1375" s="167">
        <v>83128394</v>
      </c>
    </row>
    <row r="1376" spans="1:12" x14ac:dyDescent="0.2">
      <c r="A1376" s="167" t="s">
        <v>5977</v>
      </c>
      <c r="B1376" s="167" t="s">
        <v>5976</v>
      </c>
      <c r="D1376" s="167" t="s">
        <v>7046</v>
      </c>
      <c r="E1376" s="167" t="s">
        <v>3434</v>
      </c>
      <c r="F1376" s="167" t="s">
        <v>3435</v>
      </c>
      <c r="G1376" s="167" t="s">
        <v>204</v>
      </c>
      <c r="H1376" s="167" t="s">
        <v>12</v>
      </c>
      <c r="I1376" s="167" t="s">
        <v>13036</v>
      </c>
      <c r="J1376" s="167" t="s">
        <v>13338</v>
      </c>
      <c r="K1376" s="167">
        <v>25771015</v>
      </c>
      <c r="L1376" s="167">
        <v>89115735</v>
      </c>
    </row>
    <row r="1377" spans="1:12" x14ac:dyDescent="0.2">
      <c r="A1377" s="167" t="s">
        <v>9056</v>
      </c>
      <c r="B1377" s="167" t="s">
        <v>3168</v>
      </c>
      <c r="D1377" s="167" t="s">
        <v>6660</v>
      </c>
      <c r="E1377" s="167" t="s">
        <v>3437</v>
      </c>
      <c r="F1377" s="167" t="s">
        <v>8091</v>
      </c>
      <c r="G1377" s="167" t="s">
        <v>204</v>
      </c>
      <c r="H1377" s="167" t="s">
        <v>12</v>
      </c>
      <c r="I1377" s="167" t="s">
        <v>13036</v>
      </c>
      <c r="J1377" s="167" t="s">
        <v>8467</v>
      </c>
      <c r="K1377" s="167">
        <v>25346186</v>
      </c>
      <c r="L1377" s="167">
        <v>83446689</v>
      </c>
    </row>
    <row r="1378" spans="1:12" x14ac:dyDescent="0.2">
      <c r="A1378" s="167" t="s">
        <v>9057</v>
      </c>
      <c r="B1378" s="167" t="s">
        <v>1302</v>
      </c>
      <c r="D1378" s="167" t="s">
        <v>3324</v>
      </c>
      <c r="E1378" s="167" t="s">
        <v>3439</v>
      </c>
      <c r="F1378" s="167" t="s">
        <v>8466</v>
      </c>
      <c r="G1378" s="167" t="s">
        <v>204</v>
      </c>
      <c r="H1378" s="167" t="s">
        <v>12</v>
      </c>
      <c r="I1378" s="167" t="s">
        <v>13036</v>
      </c>
      <c r="J1378" s="167" t="s">
        <v>11937</v>
      </c>
      <c r="K1378" s="167">
        <v>25742023</v>
      </c>
      <c r="L1378" s="167">
        <v>83144571</v>
      </c>
    </row>
    <row r="1379" spans="1:12" x14ac:dyDescent="0.2">
      <c r="A1379" s="167" t="s">
        <v>3361</v>
      </c>
      <c r="B1379" s="167" t="s">
        <v>2061</v>
      </c>
      <c r="D1379" s="167" t="s">
        <v>3441</v>
      </c>
      <c r="E1379" s="167" t="s">
        <v>3442</v>
      </c>
      <c r="F1379" s="167" t="s">
        <v>3443</v>
      </c>
      <c r="G1379" s="167" t="s">
        <v>204</v>
      </c>
      <c r="H1379" s="167" t="s">
        <v>12</v>
      </c>
      <c r="I1379" s="167" t="s">
        <v>13036</v>
      </c>
      <c r="J1379" s="167" t="s">
        <v>11935</v>
      </c>
      <c r="K1379" s="167">
        <v>25348035</v>
      </c>
      <c r="L1379" s="167">
        <v>83866116</v>
      </c>
    </row>
    <row r="1380" spans="1:12" x14ac:dyDescent="0.2">
      <c r="A1380" s="167" t="s">
        <v>3369</v>
      </c>
      <c r="B1380" s="167" t="s">
        <v>6866</v>
      </c>
      <c r="D1380" s="167" t="s">
        <v>3326</v>
      </c>
      <c r="E1380" s="167" t="s">
        <v>3445</v>
      </c>
      <c r="F1380" s="167" t="s">
        <v>3446</v>
      </c>
      <c r="G1380" s="167" t="s">
        <v>204</v>
      </c>
      <c r="H1380" s="167" t="s">
        <v>12</v>
      </c>
      <c r="I1380" s="167" t="s">
        <v>13036</v>
      </c>
      <c r="J1380" s="167" t="s">
        <v>11938</v>
      </c>
      <c r="K1380" s="167">
        <v>25771021</v>
      </c>
      <c r="L1380" s="167">
        <v>88937802</v>
      </c>
    </row>
    <row r="1381" spans="1:12" x14ac:dyDescent="0.2">
      <c r="A1381" s="167" t="s">
        <v>3318</v>
      </c>
      <c r="B1381" s="167" t="s">
        <v>2925</v>
      </c>
      <c r="D1381" s="167" t="s">
        <v>3356</v>
      </c>
      <c r="E1381" s="167" t="s">
        <v>3449</v>
      </c>
      <c r="F1381" s="167" t="s">
        <v>3450</v>
      </c>
      <c r="G1381" s="167" t="s">
        <v>204</v>
      </c>
      <c r="H1381" s="167" t="s">
        <v>12</v>
      </c>
      <c r="I1381" s="167" t="s">
        <v>13036</v>
      </c>
      <c r="J1381" s="167" t="s">
        <v>13339</v>
      </c>
      <c r="K1381" s="167">
        <v>25742104</v>
      </c>
      <c r="L1381" s="167">
        <v>84680265</v>
      </c>
    </row>
    <row r="1382" spans="1:12" x14ac:dyDescent="0.2">
      <c r="A1382" s="167" t="s">
        <v>3224</v>
      </c>
      <c r="B1382" s="167" t="s">
        <v>3223</v>
      </c>
      <c r="D1382" s="167" t="s">
        <v>6969</v>
      </c>
      <c r="E1382" s="167" t="s">
        <v>3452</v>
      </c>
      <c r="F1382" s="167" t="s">
        <v>3453</v>
      </c>
      <c r="G1382" s="167" t="s">
        <v>204</v>
      </c>
      <c r="H1382" s="167" t="s">
        <v>12</v>
      </c>
      <c r="I1382" s="167" t="s">
        <v>13036</v>
      </c>
      <c r="J1382" s="167" t="s">
        <v>13340</v>
      </c>
      <c r="K1382" s="167">
        <v>25771589</v>
      </c>
      <c r="L1382" s="167">
        <v>85682246</v>
      </c>
    </row>
    <row r="1383" spans="1:12" x14ac:dyDescent="0.2">
      <c r="A1383" s="167" t="s">
        <v>3504</v>
      </c>
      <c r="B1383" s="167" t="s">
        <v>2116</v>
      </c>
      <c r="D1383" s="167" t="s">
        <v>1919</v>
      </c>
      <c r="E1383" s="167" t="s">
        <v>3454</v>
      </c>
      <c r="F1383" s="167" t="s">
        <v>3455</v>
      </c>
      <c r="G1383" s="167" t="s">
        <v>204</v>
      </c>
      <c r="H1383" s="167" t="s">
        <v>12</v>
      </c>
      <c r="I1383" s="167" t="s">
        <v>13036</v>
      </c>
      <c r="J1383" s="167" t="s">
        <v>11928</v>
      </c>
      <c r="K1383" s="167">
        <v>25771035</v>
      </c>
      <c r="L1383" s="167">
        <v>88295628</v>
      </c>
    </row>
    <row r="1384" spans="1:12" x14ac:dyDescent="0.2">
      <c r="A1384" s="167" t="s">
        <v>3320</v>
      </c>
      <c r="B1384" s="167" t="s">
        <v>6656</v>
      </c>
      <c r="D1384" s="167" t="s">
        <v>1963</v>
      </c>
      <c r="E1384" s="167" t="s">
        <v>3456</v>
      </c>
      <c r="F1384" s="167" t="s">
        <v>3457</v>
      </c>
      <c r="G1384" s="167" t="s">
        <v>204</v>
      </c>
      <c r="H1384" s="167" t="s">
        <v>7</v>
      </c>
      <c r="I1384" s="167" t="s">
        <v>13036</v>
      </c>
      <c r="J1384" s="167" t="s">
        <v>12766</v>
      </c>
      <c r="K1384" s="167">
        <v>25742433</v>
      </c>
      <c r="L1384" s="167">
        <v>88167547</v>
      </c>
    </row>
    <row r="1385" spans="1:12" x14ac:dyDescent="0.2">
      <c r="A1385" s="167" t="s">
        <v>9058</v>
      </c>
      <c r="B1385" s="167" t="s">
        <v>3170</v>
      </c>
      <c r="D1385" s="167" t="s">
        <v>2045</v>
      </c>
      <c r="E1385" s="167" t="s">
        <v>3458</v>
      </c>
      <c r="F1385" s="167" t="s">
        <v>3459</v>
      </c>
      <c r="G1385" s="167" t="s">
        <v>204</v>
      </c>
      <c r="H1385" s="167" t="s">
        <v>12</v>
      </c>
      <c r="I1385" s="167" t="s">
        <v>13036</v>
      </c>
      <c r="J1385" s="167" t="s">
        <v>3481</v>
      </c>
      <c r="K1385" s="167">
        <v>25771007</v>
      </c>
      <c r="L1385" s="167">
        <v>83460065</v>
      </c>
    </row>
    <row r="1386" spans="1:12" x14ac:dyDescent="0.2">
      <c r="A1386" s="167" t="s">
        <v>3471</v>
      </c>
      <c r="B1386" s="167" t="s">
        <v>1078</v>
      </c>
      <c r="D1386" s="167" t="s">
        <v>3460</v>
      </c>
      <c r="E1386" s="167" t="s">
        <v>3461</v>
      </c>
      <c r="F1386" s="167" t="s">
        <v>3462</v>
      </c>
      <c r="G1386" s="167" t="s">
        <v>204</v>
      </c>
      <c r="H1386" s="167" t="s">
        <v>7</v>
      </c>
      <c r="I1386" s="167" t="s">
        <v>13036</v>
      </c>
      <c r="J1386" s="167" t="s">
        <v>10608</v>
      </c>
      <c r="K1386" s="167">
        <v>25747224</v>
      </c>
      <c r="L1386" s="167">
        <v>25747224</v>
      </c>
    </row>
    <row r="1387" spans="1:12" x14ac:dyDescent="0.2">
      <c r="A1387" s="167" t="s">
        <v>3276</v>
      </c>
      <c r="B1387" s="167" t="s">
        <v>3275</v>
      </c>
      <c r="D1387" s="167" t="s">
        <v>3463</v>
      </c>
      <c r="E1387" s="167" t="s">
        <v>3464</v>
      </c>
      <c r="F1387" s="167" t="s">
        <v>3465</v>
      </c>
      <c r="G1387" s="167" t="s">
        <v>204</v>
      </c>
      <c r="H1387" s="167" t="s">
        <v>12</v>
      </c>
      <c r="I1387" s="167" t="s">
        <v>13036</v>
      </c>
      <c r="J1387" s="167" t="s">
        <v>6183</v>
      </c>
      <c r="K1387" s="167">
        <v>25333716</v>
      </c>
      <c r="L1387" s="167">
        <v>88266410</v>
      </c>
    </row>
    <row r="1388" spans="1:12" x14ac:dyDescent="0.2">
      <c r="A1388" s="167" t="s">
        <v>9059</v>
      </c>
      <c r="B1388" s="167" t="s">
        <v>844</v>
      </c>
      <c r="D1388" s="167" t="s">
        <v>3440</v>
      </c>
      <c r="E1388" s="167" t="s">
        <v>3467</v>
      </c>
      <c r="F1388" s="167" t="s">
        <v>8408</v>
      </c>
      <c r="G1388" s="167" t="s">
        <v>204</v>
      </c>
      <c r="H1388" s="167" t="s">
        <v>7</v>
      </c>
      <c r="I1388" s="167" t="s">
        <v>13036</v>
      </c>
      <c r="J1388" s="167" t="s">
        <v>8491</v>
      </c>
      <c r="K1388" s="167">
        <v>25746161</v>
      </c>
      <c r="L1388" s="167">
        <v>88126226</v>
      </c>
    </row>
    <row r="1389" spans="1:12" x14ac:dyDescent="0.2">
      <c r="A1389" s="167" t="s">
        <v>3410</v>
      </c>
      <c r="B1389" s="167" t="s">
        <v>1441</v>
      </c>
      <c r="D1389" s="167" t="s">
        <v>1246</v>
      </c>
      <c r="E1389" s="167" t="s">
        <v>3468</v>
      </c>
      <c r="F1389" s="167" t="s">
        <v>3469</v>
      </c>
      <c r="G1389" s="167" t="s">
        <v>204</v>
      </c>
      <c r="H1389" s="167" t="s">
        <v>7</v>
      </c>
      <c r="I1389" s="167" t="s">
        <v>13036</v>
      </c>
      <c r="J1389" s="167" t="s">
        <v>3470</v>
      </c>
      <c r="K1389" s="167">
        <v>25347198</v>
      </c>
      <c r="L1389" s="167">
        <v>86867291</v>
      </c>
    </row>
    <row r="1390" spans="1:12" x14ac:dyDescent="0.2">
      <c r="A1390" s="167" t="s">
        <v>5979</v>
      </c>
      <c r="B1390" s="167" t="s">
        <v>7120</v>
      </c>
      <c r="D1390" s="167" t="s">
        <v>1078</v>
      </c>
      <c r="E1390" s="167" t="s">
        <v>3471</v>
      </c>
      <c r="F1390" s="167" t="s">
        <v>3472</v>
      </c>
      <c r="G1390" s="167" t="s">
        <v>204</v>
      </c>
      <c r="H1390" s="167" t="s">
        <v>7</v>
      </c>
      <c r="I1390" s="167" t="s">
        <v>13036</v>
      </c>
      <c r="J1390" s="167" t="s">
        <v>11933</v>
      </c>
      <c r="K1390" s="167">
        <v>25348308</v>
      </c>
      <c r="L1390" s="167">
        <v>25348308</v>
      </c>
    </row>
    <row r="1391" spans="1:12" x14ac:dyDescent="0.2">
      <c r="A1391" s="167" t="s">
        <v>3520</v>
      </c>
      <c r="B1391" s="167" t="s">
        <v>2203</v>
      </c>
      <c r="D1391" s="167" t="s">
        <v>1890</v>
      </c>
      <c r="E1391" s="167" t="s">
        <v>3473</v>
      </c>
      <c r="F1391" s="167" t="s">
        <v>3466</v>
      </c>
      <c r="G1391" s="167" t="s">
        <v>204</v>
      </c>
      <c r="H1391" s="167" t="s">
        <v>12</v>
      </c>
      <c r="I1391" s="167" t="s">
        <v>13036</v>
      </c>
      <c r="J1391" s="167" t="s">
        <v>10615</v>
      </c>
      <c r="K1391" s="167">
        <v>25333374</v>
      </c>
      <c r="L1391" s="167">
        <v>25333373</v>
      </c>
    </row>
    <row r="1392" spans="1:12" x14ac:dyDescent="0.2">
      <c r="A1392" s="167" t="s">
        <v>3309</v>
      </c>
      <c r="B1392" s="167" t="s">
        <v>2866</v>
      </c>
      <c r="D1392" s="167" t="s">
        <v>1898</v>
      </c>
      <c r="E1392" s="167" t="s">
        <v>3474</v>
      </c>
      <c r="F1392" s="167" t="s">
        <v>3475</v>
      </c>
      <c r="G1392" s="167" t="s">
        <v>204</v>
      </c>
      <c r="H1392" s="167" t="s">
        <v>12</v>
      </c>
      <c r="I1392" s="167" t="s">
        <v>13036</v>
      </c>
      <c r="J1392" s="167" t="s">
        <v>12762</v>
      </c>
      <c r="K1392" s="167">
        <v>25333541</v>
      </c>
      <c r="L1392" s="167">
        <v>84125966</v>
      </c>
    </row>
    <row r="1393" spans="1:12" x14ac:dyDescent="0.2">
      <c r="A1393" s="167" t="s">
        <v>3282</v>
      </c>
      <c r="B1393" s="167" t="s">
        <v>3281</v>
      </c>
      <c r="D1393" s="167" t="s">
        <v>1895</v>
      </c>
      <c r="E1393" s="167" t="s">
        <v>3476</v>
      </c>
      <c r="F1393" s="167" t="s">
        <v>3477</v>
      </c>
      <c r="G1393" s="167" t="s">
        <v>204</v>
      </c>
      <c r="H1393" s="167" t="s">
        <v>7</v>
      </c>
      <c r="I1393" s="167" t="s">
        <v>13036</v>
      </c>
      <c r="J1393" s="167" t="s">
        <v>3478</v>
      </c>
      <c r="K1393" s="167">
        <v>25746669</v>
      </c>
      <c r="L1393" s="167">
        <v>25746669</v>
      </c>
    </row>
    <row r="1394" spans="1:12" x14ac:dyDescent="0.2">
      <c r="A1394" s="167" t="s">
        <v>3307</v>
      </c>
      <c r="B1394" s="167" t="s">
        <v>2777</v>
      </c>
      <c r="D1394" s="167" t="s">
        <v>1757</v>
      </c>
      <c r="E1394" s="167" t="s">
        <v>3479</v>
      </c>
      <c r="F1394" s="167" t="s">
        <v>3480</v>
      </c>
      <c r="G1394" s="167" t="s">
        <v>204</v>
      </c>
      <c r="H1394" s="167" t="s">
        <v>12</v>
      </c>
      <c r="I1394" s="167" t="s">
        <v>13036</v>
      </c>
      <c r="J1394" s="167" t="s">
        <v>12763</v>
      </c>
      <c r="K1394" s="167">
        <v>25402944</v>
      </c>
      <c r="L1394" s="167">
        <v>25402944</v>
      </c>
    </row>
    <row r="1395" spans="1:12" x14ac:dyDescent="0.2">
      <c r="A1395" s="167" t="s">
        <v>3407</v>
      </c>
      <c r="B1395" s="167" t="s">
        <v>1403</v>
      </c>
      <c r="D1395" s="167" t="s">
        <v>1703</v>
      </c>
      <c r="E1395" s="167" t="s">
        <v>3483</v>
      </c>
      <c r="F1395" s="167" t="s">
        <v>3484</v>
      </c>
      <c r="G1395" s="167" t="s">
        <v>204</v>
      </c>
      <c r="H1395" s="167" t="s">
        <v>7</v>
      </c>
      <c r="I1395" s="167" t="s">
        <v>13036</v>
      </c>
      <c r="J1395" s="167" t="s">
        <v>13341</v>
      </c>
      <c r="K1395" s="167">
        <v>25348201</v>
      </c>
      <c r="L1395" s="167">
        <v>85209978</v>
      </c>
    </row>
    <row r="1396" spans="1:12" x14ac:dyDescent="0.2">
      <c r="A1396" s="167" t="s">
        <v>3322</v>
      </c>
      <c r="B1396" s="167" t="s">
        <v>7035</v>
      </c>
      <c r="D1396" s="167" t="s">
        <v>2034</v>
      </c>
      <c r="E1396" s="167" t="s">
        <v>7949</v>
      </c>
      <c r="F1396" s="167" t="s">
        <v>8092</v>
      </c>
      <c r="G1396" s="167" t="s">
        <v>204</v>
      </c>
      <c r="H1396" s="167" t="s">
        <v>12</v>
      </c>
      <c r="I1396" s="167" t="s">
        <v>13036</v>
      </c>
      <c r="J1396" s="167" t="s">
        <v>8093</v>
      </c>
      <c r="K1396" s="167">
        <v>25331676</v>
      </c>
      <c r="L1396" s="167">
        <v>88069136</v>
      </c>
    </row>
    <row r="1397" spans="1:12" x14ac:dyDescent="0.2">
      <c r="A1397" s="167" t="s">
        <v>3408</v>
      </c>
      <c r="B1397" s="167" t="s">
        <v>1438</v>
      </c>
      <c r="D1397" s="167" t="s">
        <v>3487</v>
      </c>
      <c r="E1397" s="167" t="s">
        <v>3488</v>
      </c>
      <c r="F1397" s="167" t="s">
        <v>3489</v>
      </c>
      <c r="G1397" s="167" t="s">
        <v>204</v>
      </c>
      <c r="H1397" s="167" t="s">
        <v>12</v>
      </c>
      <c r="I1397" s="167" t="s">
        <v>13036</v>
      </c>
      <c r="J1397" s="167" t="s">
        <v>13342</v>
      </c>
      <c r="K1397" s="167">
        <v>25333312</v>
      </c>
      <c r="L1397" s="167">
        <v>25333312</v>
      </c>
    </row>
    <row r="1398" spans="1:12" x14ac:dyDescent="0.2">
      <c r="A1398" s="167" t="s">
        <v>3509</v>
      </c>
      <c r="B1398" s="167" t="s">
        <v>2182</v>
      </c>
      <c r="D1398" s="167" t="s">
        <v>2097</v>
      </c>
      <c r="E1398" s="167" t="s">
        <v>3491</v>
      </c>
      <c r="F1398" s="167" t="s">
        <v>3492</v>
      </c>
      <c r="G1398" s="167" t="s">
        <v>204</v>
      </c>
      <c r="H1398" s="167" t="s">
        <v>9</v>
      </c>
      <c r="I1398" s="167" t="s">
        <v>13036</v>
      </c>
      <c r="J1398" s="167" t="s">
        <v>3493</v>
      </c>
      <c r="K1398" s="167">
        <v>22797432</v>
      </c>
      <c r="L1398" s="167">
        <v>22797432</v>
      </c>
    </row>
    <row r="1399" spans="1:12" x14ac:dyDescent="0.2">
      <c r="A1399" s="167" t="s">
        <v>3325</v>
      </c>
      <c r="B1399" s="167" t="s">
        <v>185</v>
      </c>
      <c r="D1399" s="167" t="s">
        <v>2078</v>
      </c>
      <c r="E1399" s="167" t="s">
        <v>3495</v>
      </c>
      <c r="F1399" s="167" t="s">
        <v>3496</v>
      </c>
      <c r="G1399" s="167" t="s">
        <v>204</v>
      </c>
      <c r="H1399" s="167" t="s">
        <v>9</v>
      </c>
      <c r="I1399" s="167" t="s">
        <v>13036</v>
      </c>
      <c r="J1399" s="167" t="s">
        <v>8094</v>
      </c>
      <c r="K1399" s="167">
        <v>25181716</v>
      </c>
      <c r="L1399" s="167">
        <v>25181716</v>
      </c>
    </row>
    <row r="1400" spans="1:12" x14ac:dyDescent="0.2">
      <c r="A1400" s="167" t="s">
        <v>3242</v>
      </c>
      <c r="B1400" s="167" t="s">
        <v>2708</v>
      </c>
      <c r="D1400" s="167" t="s">
        <v>2081</v>
      </c>
      <c r="E1400" s="167" t="s">
        <v>3498</v>
      </c>
      <c r="F1400" s="167" t="s">
        <v>3499</v>
      </c>
      <c r="G1400" s="167" t="s">
        <v>204</v>
      </c>
      <c r="H1400" s="167" t="s">
        <v>9</v>
      </c>
      <c r="I1400" s="167" t="s">
        <v>13036</v>
      </c>
      <c r="J1400" s="167" t="s">
        <v>12764</v>
      </c>
      <c r="K1400" s="167">
        <v>22799244</v>
      </c>
      <c r="L1400" s="167">
        <v>22799244</v>
      </c>
    </row>
    <row r="1401" spans="1:12" x14ac:dyDescent="0.2">
      <c r="A1401" s="167" t="s">
        <v>3301</v>
      </c>
      <c r="B1401" s="167" t="s">
        <v>6865</v>
      </c>
      <c r="D1401" s="167" t="s">
        <v>2137</v>
      </c>
      <c r="E1401" s="167" t="s">
        <v>3502</v>
      </c>
      <c r="F1401" s="167" t="s">
        <v>3503</v>
      </c>
      <c r="G1401" s="167" t="s">
        <v>204</v>
      </c>
      <c r="H1401" s="167" t="s">
        <v>9</v>
      </c>
      <c r="I1401" s="167" t="s">
        <v>13036</v>
      </c>
      <c r="J1401" s="167" t="s">
        <v>13343</v>
      </c>
      <c r="K1401" s="167">
        <v>22796680</v>
      </c>
      <c r="L1401" s="167">
        <v>22797680</v>
      </c>
    </row>
    <row r="1402" spans="1:12" x14ac:dyDescent="0.2">
      <c r="A1402" s="167" t="s">
        <v>3517</v>
      </c>
      <c r="B1402" s="167" t="s">
        <v>2196</v>
      </c>
      <c r="D1402" s="167" t="s">
        <v>2116</v>
      </c>
      <c r="E1402" s="167" t="s">
        <v>3504</v>
      </c>
      <c r="F1402" s="167" t="s">
        <v>598</v>
      </c>
      <c r="G1402" s="167" t="s">
        <v>204</v>
      </c>
      <c r="H1402" s="167" t="s">
        <v>9</v>
      </c>
      <c r="I1402" s="167" t="s">
        <v>13036</v>
      </c>
      <c r="J1402" s="167" t="s">
        <v>12635</v>
      </c>
      <c r="K1402" s="167">
        <v>22784622</v>
      </c>
      <c r="L1402" s="167">
        <v>22784689</v>
      </c>
    </row>
    <row r="1403" spans="1:12" x14ac:dyDescent="0.2">
      <c r="A1403" s="167" t="s">
        <v>3413</v>
      </c>
      <c r="B1403" s="167" t="s">
        <v>1426</v>
      </c>
      <c r="D1403" s="167" t="s">
        <v>3505</v>
      </c>
      <c r="E1403" s="167" t="s">
        <v>3506</v>
      </c>
      <c r="F1403" s="167" t="s">
        <v>8095</v>
      </c>
      <c r="G1403" s="167" t="s">
        <v>204</v>
      </c>
      <c r="H1403" s="167" t="s">
        <v>9</v>
      </c>
      <c r="I1403" s="167" t="s">
        <v>13036</v>
      </c>
      <c r="J1403" s="167" t="s">
        <v>8096</v>
      </c>
      <c r="K1403" s="167">
        <v>22793007</v>
      </c>
      <c r="L1403" s="167">
        <v>88941290</v>
      </c>
    </row>
    <row r="1404" spans="1:12" x14ac:dyDescent="0.2">
      <c r="A1404" s="167" t="s">
        <v>3211</v>
      </c>
      <c r="B1404" s="167" t="s">
        <v>3210</v>
      </c>
      <c r="D1404" s="167" t="s">
        <v>2171</v>
      </c>
      <c r="E1404" s="167" t="s">
        <v>3507</v>
      </c>
      <c r="F1404" s="167" t="s">
        <v>6528</v>
      </c>
      <c r="G1404" s="167" t="s">
        <v>204</v>
      </c>
      <c r="H1404" s="167" t="s">
        <v>9</v>
      </c>
      <c r="I1404" s="167" t="s">
        <v>13036</v>
      </c>
      <c r="J1404" s="167" t="s">
        <v>13344</v>
      </c>
      <c r="K1404" s="167">
        <v>22734729</v>
      </c>
      <c r="L1404" s="167">
        <v>22734729</v>
      </c>
    </row>
    <row r="1405" spans="1:12" x14ac:dyDescent="0.2">
      <c r="A1405" s="167" t="s">
        <v>3266</v>
      </c>
      <c r="B1405" s="167" t="s">
        <v>2716</v>
      </c>
      <c r="D1405" s="167" t="s">
        <v>2182</v>
      </c>
      <c r="E1405" s="167" t="s">
        <v>3509</v>
      </c>
      <c r="F1405" s="167" t="s">
        <v>3510</v>
      </c>
      <c r="G1405" s="167" t="s">
        <v>204</v>
      </c>
      <c r="H1405" s="167" t="s">
        <v>9</v>
      </c>
      <c r="I1405" s="167" t="s">
        <v>13036</v>
      </c>
      <c r="J1405" s="167" t="s">
        <v>10618</v>
      </c>
      <c r="K1405" s="167">
        <v>22792983</v>
      </c>
      <c r="L1405" s="167">
        <v>22792179</v>
      </c>
    </row>
    <row r="1406" spans="1:12" x14ac:dyDescent="0.2">
      <c r="A1406" s="167" t="s">
        <v>3185</v>
      </c>
      <c r="B1406" s="167" t="s">
        <v>3184</v>
      </c>
      <c r="D1406" s="167" t="s">
        <v>2223</v>
      </c>
      <c r="E1406" s="167" t="s">
        <v>3511</v>
      </c>
      <c r="F1406" s="167" t="s">
        <v>3512</v>
      </c>
      <c r="G1406" s="167" t="s">
        <v>204</v>
      </c>
      <c r="H1406" s="167" t="s">
        <v>9</v>
      </c>
      <c r="I1406" s="167" t="s">
        <v>13036</v>
      </c>
      <c r="J1406" s="167" t="s">
        <v>6278</v>
      </c>
      <c r="K1406" s="167">
        <v>22780395</v>
      </c>
      <c r="L1406" s="167">
        <v>22780772</v>
      </c>
    </row>
    <row r="1407" spans="1:12" x14ac:dyDescent="0.2">
      <c r="A1407" s="167" t="s">
        <v>3187</v>
      </c>
      <c r="B1407" s="167" t="s">
        <v>1067</v>
      </c>
      <c r="D1407" s="167" t="s">
        <v>2189</v>
      </c>
      <c r="E1407" s="167" t="s">
        <v>3514</v>
      </c>
      <c r="F1407" s="167" t="s">
        <v>8097</v>
      </c>
      <c r="G1407" s="167" t="s">
        <v>204</v>
      </c>
      <c r="H1407" s="167" t="s">
        <v>9</v>
      </c>
      <c r="I1407" s="167" t="s">
        <v>13036</v>
      </c>
      <c r="J1407" s="167" t="s">
        <v>3515</v>
      </c>
      <c r="K1407" s="167">
        <v>22791222</v>
      </c>
      <c r="L1407" s="167">
        <v>21008431</v>
      </c>
    </row>
    <row r="1408" spans="1:12" x14ac:dyDescent="0.2">
      <c r="A1408" s="167" t="s">
        <v>3355</v>
      </c>
      <c r="B1408" s="167" t="s">
        <v>3354</v>
      </c>
      <c r="D1408" s="167" t="s">
        <v>2196</v>
      </c>
      <c r="E1408" s="167" t="s">
        <v>3517</v>
      </c>
      <c r="F1408" s="167" t="s">
        <v>3518</v>
      </c>
      <c r="G1408" s="167" t="s">
        <v>204</v>
      </c>
      <c r="H1408" s="167" t="s">
        <v>9</v>
      </c>
      <c r="I1408" s="167" t="s">
        <v>13036</v>
      </c>
      <c r="J1408" s="167" t="s">
        <v>12767</v>
      </c>
      <c r="K1408" s="167">
        <v>22795133</v>
      </c>
      <c r="L1408" s="167">
        <v>22795133</v>
      </c>
    </row>
    <row r="1409" spans="1:12" x14ac:dyDescent="0.2">
      <c r="A1409" s="167" t="s">
        <v>9060</v>
      </c>
      <c r="B1409" s="167" t="s">
        <v>7917</v>
      </c>
      <c r="D1409" s="167" t="s">
        <v>2199</v>
      </c>
      <c r="E1409" s="167" t="s">
        <v>3519</v>
      </c>
      <c r="F1409" s="167" t="s">
        <v>2855</v>
      </c>
      <c r="G1409" s="167" t="s">
        <v>204</v>
      </c>
      <c r="H1409" s="167" t="s">
        <v>9</v>
      </c>
      <c r="I1409" s="167" t="s">
        <v>13036</v>
      </c>
      <c r="J1409" s="167" t="s">
        <v>12768</v>
      </c>
      <c r="K1409" s="167">
        <v>22795011</v>
      </c>
      <c r="L1409" s="167">
        <v>22795011</v>
      </c>
    </row>
    <row r="1410" spans="1:12" x14ac:dyDescent="0.2">
      <c r="A1410" s="167" t="s">
        <v>3201</v>
      </c>
      <c r="B1410" s="167" t="s">
        <v>3200</v>
      </c>
      <c r="D1410" s="167" t="s">
        <v>2203</v>
      </c>
      <c r="E1410" s="167" t="s">
        <v>3520</v>
      </c>
      <c r="F1410" s="167" t="s">
        <v>3521</v>
      </c>
      <c r="G1410" s="167" t="s">
        <v>204</v>
      </c>
      <c r="H1410" s="167" t="s">
        <v>9</v>
      </c>
      <c r="I1410" s="167" t="s">
        <v>13036</v>
      </c>
      <c r="J1410" s="167" t="s">
        <v>12765</v>
      </c>
      <c r="K1410" s="167">
        <v>22799843</v>
      </c>
      <c r="L1410" s="167">
        <v>22799843</v>
      </c>
    </row>
    <row r="1411" spans="1:12" x14ac:dyDescent="0.2">
      <c r="A1411" s="167" t="s">
        <v>9061</v>
      </c>
      <c r="B1411" s="167" t="s">
        <v>87</v>
      </c>
      <c r="D1411" s="167" t="s">
        <v>2209</v>
      </c>
      <c r="E1411" s="167" t="s">
        <v>9081</v>
      </c>
      <c r="F1411" s="167" t="s">
        <v>10614</v>
      </c>
      <c r="G1411" s="167" t="s">
        <v>204</v>
      </c>
      <c r="H1411" s="167" t="s">
        <v>9</v>
      </c>
      <c r="I1411" s="167" t="s">
        <v>13036</v>
      </c>
      <c r="J1411" s="167" t="s">
        <v>11942</v>
      </c>
      <c r="K1411" s="167">
        <v>22795421</v>
      </c>
      <c r="L1411" s="167">
        <v>22795421</v>
      </c>
    </row>
    <row r="1412" spans="1:12" x14ac:dyDescent="0.2">
      <c r="A1412" s="167" t="s">
        <v>3464</v>
      </c>
      <c r="B1412" s="167" t="s">
        <v>3463</v>
      </c>
      <c r="D1412" s="167" t="s">
        <v>3433</v>
      </c>
      <c r="E1412" s="167" t="s">
        <v>3523</v>
      </c>
      <c r="F1412" s="167" t="s">
        <v>3367</v>
      </c>
      <c r="G1412" s="167" t="s">
        <v>3524</v>
      </c>
      <c r="H1412" s="167" t="s">
        <v>3</v>
      </c>
      <c r="I1412" s="167" t="s">
        <v>13036</v>
      </c>
      <c r="J1412" s="167" t="s">
        <v>6457</v>
      </c>
      <c r="K1412" s="167">
        <v>25350368</v>
      </c>
      <c r="L1412" s="167">
        <v>25350368</v>
      </c>
    </row>
    <row r="1413" spans="1:12" x14ac:dyDescent="0.2">
      <c r="A1413" s="167" t="s">
        <v>3148</v>
      </c>
      <c r="B1413" s="167" t="s">
        <v>3147</v>
      </c>
      <c r="D1413" s="167" t="s">
        <v>3444</v>
      </c>
      <c r="E1413" s="167" t="s">
        <v>3525</v>
      </c>
      <c r="F1413" s="167" t="s">
        <v>3526</v>
      </c>
      <c r="G1413" s="167" t="s">
        <v>3524</v>
      </c>
      <c r="H1413" s="167" t="s">
        <v>3</v>
      </c>
      <c r="I1413" s="167" t="s">
        <v>13036</v>
      </c>
      <c r="J1413" s="167" t="s">
        <v>8508</v>
      </c>
      <c r="K1413" s="167">
        <v>25311463</v>
      </c>
      <c r="L1413" s="167">
        <v>0</v>
      </c>
    </row>
    <row r="1414" spans="1:12" x14ac:dyDescent="0.2">
      <c r="A1414" s="167" t="s">
        <v>9062</v>
      </c>
      <c r="B1414" s="167" t="s">
        <v>3171</v>
      </c>
      <c r="D1414" s="167" t="s">
        <v>3438</v>
      </c>
      <c r="E1414" s="167" t="s">
        <v>9118</v>
      </c>
      <c r="F1414" s="167" t="s">
        <v>104</v>
      </c>
      <c r="G1414" s="167" t="s">
        <v>3524</v>
      </c>
      <c r="H1414" s="167" t="s">
        <v>3</v>
      </c>
      <c r="I1414" s="167" t="s">
        <v>13036</v>
      </c>
      <c r="J1414" s="167" t="s">
        <v>10662</v>
      </c>
      <c r="K1414" s="167">
        <v>83867333</v>
      </c>
      <c r="L1414" s="167">
        <v>0</v>
      </c>
    </row>
    <row r="1415" spans="1:12" x14ac:dyDescent="0.2">
      <c r="A1415" s="167" t="s">
        <v>3442</v>
      </c>
      <c r="B1415" s="167" t="s">
        <v>3441</v>
      </c>
      <c r="D1415" s="167" t="s">
        <v>3490</v>
      </c>
      <c r="E1415" s="167" t="s">
        <v>3528</v>
      </c>
      <c r="F1415" s="167" t="s">
        <v>3529</v>
      </c>
      <c r="G1415" s="167" t="s">
        <v>3524</v>
      </c>
      <c r="H1415" s="167" t="s">
        <v>3</v>
      </c>
      <c r="I1415" s="167" t="s">
        <v>13036</v>
      </c>
      <c r="J1415" s="167" t="s">
        <v>12769</v>
      </c>
      <c r="K1415" s="167">
        <v>25322603</v>
      </c>
      <c r="L1415" s="167">
        <v>25322603</v>
      </c>
    </row>
    <row r="1416" spans="1:12" x14ac:dyDescent="0.2">
      <c r="A1416" s="167" t="s">
        <v>9063</v>
      </c>
      <c r="B1416" s="167" t="s">
        <v>2709</v>
      </c>
      <c r="D1416" s="167" t="s">
        <v>3429</v>
      </c>
      <c r="E1416" s="167" t="s">
        <v>3531</v>
      </c>
      <c r="F1416" s="167" t="s">
        <v>3532</v>
      </c>
      <c r="G1416" s="167" t="s">
        <v>5785</v>
      </c>
      <c r="H1416" s="167" t="s">
        <v>5</v>
      </c>
      <c r="I1416" s="167" t="s">
        <v>13036</v>
      </c>
      <c r="J1416" s="167" t="s">
        <v>12770</v>
      </c>
      <c r="K1416" s="167">
        <v>44092750</v>
      </c>
      <c r="L1416" s="167">
        <v>27677382</v>
      </c>
    </row>
    <row r="1417" spans="1:12" x14ac:dyDescent="0.2">
      <c r="A1417" s="167" t="s">
        <v>3150</v>
      </c>
      <c r="B1417" s="167" t="s">
        <v>3149</v>
      </c>
      <c r="D1417" s="167" t="s">
        <v>558</v>
      </c>
      <c r="E1417" s="167" t="s">
        <v>3534</v>
      </c>
      <c r="F1417" s="167" t="s">
        <v>56</v>
      </c>
      <c r="G1417" s="167" t="s">
        <v>3524</v>
      </c>
      <c r="H1417" s="167" t="s">
        <v>3</v>
      </c>
      <c r="I1417" s="167" t="s">
        <v>13036</v>
      </c>
      <c r="J1417" s="167" t="s">
        <v>3535</v>
      </c>
      <c r="K1417" s="167">
        <v>25350481</v>
      </c>
      <c r="L1417" s="167">
        <v>25350481</v>
      </c>
    </row>
    <row r="1418" spans="1:12" x14ac:dyDescent="0.2">
      <c r="A1418" s="167" t="s">
        <v>9064</v>
      </c>
      <c r="B1418" s="167" t="s">
        <v>3290</v>
      </c>
      <c r="D1418" s="167" t="s">
        <v>1972</v>
      </c>
      <c r="E1418" s="167" t="s">
        <v>3536</v>
      </c>
      <c r="F1418" s="167" t="s">
        <v>3537</v>
      </c>
      <c r="G1418" s="167" t="s">
        <v>3524</v>
      </c>
      <c r="H1418" s="167" t="s">
        <v>3</v>
      </c>
      <c r="I1418" s="167" t="s">
        <v>13036</v>
      </c>
      <c r="J1418" s="167" t="s">
        <v>8101</v>
      </c>
      <c r="K1418" s="167">
        <v>25350113</v>
      </c>
      <c r="L1418" s="167">
        <v>25350113</v>
      </c>
    </row>
    <row r="1419" spans="1:12" x14ac:dyDescent="0.2">
      <c r="A1419" s="167" t="s">
        <v>3434</v>
      </c>
      <c r="B1419" s="167" t="s">
        <v>7046</v>
      </c>
      <c r="D1419" s="167" t="s">
        <v>6661</v>
      </c>
      <c r="E1419" s="167" t="s">
        <v>3538</v>
      </c>
      <c r="F1419" s="167" t="s">
        <v>3539</v>
      </c>
      <c r="G1419" s="167" t="s">
        <v>3524</v>
      </c>
      <c r="H1419" s="167" t="s">
        <v>3</v>
      </c>
      <c r="I1419" s="167" t="s">
        <v>13036</v>
      </c>
      <c r="J1419" s="167" t="s">
        <v>8564</v>
      </c>
      <c r="K1419" s="167">
        <v>84999492</v>
      </c>
      <c r="L1419" s="167">
        <v>0</v>
      </c>
    </row>
    <row r="1420" spans="1:12" x14ac:dyDescent="0.2">
      <c r="A1420" s="167" t="s">
        <v>9065</v>
      </c>
      <c r="B1420" s="167" t="s">
        <v>3295</v>
      </c>
      <c r="D1420" s="167" t="s">
        <v>2332</v>
      </c>
      <c r="E1420" s="167" t="s">
        <v>3541</v>
      </c>
      <c r="F1420" s="167" t="s">
        <v>7649</v>
      </c>
      <c r="G1420" s="167" t="s">
        <v>3524</v>
      </c>
      <c r="H1420" s="167" t="s">
        <v>3</v>
      </c>
      <c r="I1420" s="167" t="s">
        <v>13036</v>
      </c>
      <c r="J1420" s="167" t="s">
        <v>7743</v>
      </c>
      <c r="K1420" s="167">
        <v>25322294</v>
      </c>
      <c r="L1420" s="167">
        <v>25322294</v>
      </c>
    </row>
    <row r="1421" spans="1:12" x14ac:dyDescent="0.2">
      <c r="A1421" s="167" t="s">
        <v>3373</v>
      </c>
      <c r="B1421" s="167" t="s">
        <v>3372</v>
      </c>
      <c r="D1421" s="167" t="s">
        <v>2327</v>
      </c>
      <c r="E1421" s="167" t="s">
        <v>3543</v>
      </c>
      <c r="F1421" s="167" t="s">
        <v>3544</v>
      </c>
      <c r="G1421" s="167" t="s">
        <v>3524</v>
      </c>
      <c r="H1421" s="167" t="s">
        <v>3</v>
      </c>
      <c r="I1421" s="167" t="s">
        <v>13036</v>
      </c>
      <c r="J1421" s="167" t="s">
        <v>11947</v>
      </c>
      <c r="K1421" s="167">
        <v>25322105</v>
      </c>
      <c r="L1421" s="167">
        <v>25322105</v>
      </c>
    </row>
    <row r="1422" spans="1:12" x14ac:dyDescent="0.2">
      <c r="A1422" s="167" t="s">
        <v>9066</v>
      </c>
      <c r="B1422" s="167" t="s">
        <v>2691</v>
      </c>
      <c r="D1422" s="167" t="s">
        <v>6662</v>
      </c>
      <c r="E1422" s="167" t="s">
        <v>3545</v>
      </c>
      <c r="F1422" s="167" t="s">
        <v>8100</v>
      </c>
      <c r="G1422" s="167" t="s">
        <v>3524</v>
      </c>
      <c r="H1422" s="167" t="s">
        <v>3</v>
      </c>
      <c r="I1422" s="167" t="s">
        <v>13036</v>
      </c>
      <c r="J1422" s="167" t="s">
        <v>13345</v>
      </c>
      <c r="K1422" s="167">
        <v>25312456</v>
      </c>
      <c r="L1422" s="167">
        <v>0</v>
      </c>
    </row>
    <row r="1423" spans="1:12" x14ac:dyDescent="0.2">
      <c r="A1423" s="167" t="s">
        <v>9067</v>
      </c>
      <c r="B1423" s="167" t="s">
        <v>3173</v>
      </c>
      <c r="D1423" s="167" t="s">
        <v>434</v>
      </c>
      <c r="E1423" s="167" t="s">
        <v>3546</v>
      </c>
      <c r="F1423" s="167" t="s">
        <v>45</v>
      </c>
      <c r="G1423" s="167" t="s">
        <v>3524</v>
      </c>
      <c r="H1423" s="167" t="s">
        <v>3</v>
      </c>
      <c r="I1423" s="167" t="s">
        <v>13036</v>
      </c>
      <c r="J1423" s="167" t="s">
        <v>12771</v>
      </c>
      <c r="K1423" s="167">
        <v>83081705</v>
      </c>
      <c r="L1423" s="167">
        <v>0</v>
      </c>
    </row>
    <row r="1424" spans="1:12" x14ac:dyDescent="0.2">
      <c r="A1424" s="167" t="s">
        <v>3229</v>
      </c>
      <c r="B1424" s="167" t="s">
        <v>3228</v>
      </c>
      <c r="D1424" s="167" t="s">
        <v>520</v>
      </c>
      <c r="E1424" s="167" t="s">
        <v>3548</v>
      </c>
      <c r="F1424" s="167" t="s">
        <v>451</v>
      </c>
      <c r="G1424" s="167" t="s">
        <v>3524</v>
      </c>
      <c r="H1424" s="167" t="s">
        <v>3</v>
      </c>
      <c r="I1424" s="167" t="s">
        <v>13036</v>
      </c>
      <c r="J1424" s="167" t="s">
        <v>6725</v>
      </c>
      <c r="K1424" s="167">
        <v>88984102</v>
      </c>
      <c r="L1424" s="167">
        <v>0</v>
      </c>
    </row>
    <row r="1425" spans="1:13" x14ac:dyDescent="0.2">
      <c r="A1425" s="167" t="s">
        <v>3214</v>
      </c>
      <c r="B1425" s="167" t="s">
        <v>3213</v>
      </c>
      <c r="D1425" s="167" t="s">
        <v>2475</v>
      </c>
      <c r="E1425" s="167" t="s">
        <v>9107</v>
      </c>
      <c r="F1425" s="167" t="s">
        <v>10648</v>
      </c>
      <c r="G1425" s="167" t="s">
        <v>3524</v>
      </c>
      <c r="H1425" s="167" t="s">
        <v>3</v>
      </c>
      <c r="I1425" s="167" t="s">
        <v>13036</v>
      </c>
      <c r="J1425" s="167" t="s">
        <v>12772</v>
      </c>
      <c r="K1425" s="167">
        <v>86931271</v>
      </c>
      <c r="L1425" s="167">
        <v>0</v>
      </c>
    </row>
    <row r="1426" spans="1:13" x14ac:dyDescent="0.2">
      <c r="A1426" s="167" t="s">
        <v>3245</v>
      </c>
      <c r="B1426" s="167" t="s">
        <v>3244</v>
      </c>
      <c r="D1426" s="167" t="s">
        <v>3550</v>
      </c>
      <c r="E1426" s="167" t="s">
        <v>3551</v>
      </c>
      <c r="F1426" s="167" t="s">
        <v>875</v>
      </c>
      <c r="G1426" s="167" t="s">
        <v>3524</v>
      </c>
      <c r="H1426" s="167" t="s">
        <v>3</v>
      </c>
      <c r="I1426" s="167" t="s">
        <v>13036</v>
      </c>
      <c r="J1426" s="167" t="s">
        <v>12773</v>
      </c>
      <c r="K1426" s="167">
        <v>22005324</v>
      </c>
      <c r="L1426" s="167">
        <v>0</v>
      </c>
    </row>
    <row r="1427" spans="1:13" x14ac:dyDescent="0.2">
      <c r="A1427" s="167" t="s">
        <v>3327</v>
      </c>
      <c r="B1427" s="167" t="s">
        <v>3021</v>
      </c>
      <c r="D1427" s="167" t="s">
        <v>1632</v>
      </c>
      <c r="E1427" s="167" t="s">
        <v>3554</v>
      </c>
      <c r="F1427" s="167" t="s">
        <v>3555</v>
      </c>
      <c r="G1427" s="167" t="s">
        <v>3524</v>
      </c>
      <c r="H1427" s="167" t="s">
        <v>3</v>
      </c>
      <c r="I1427" s="167" t="s">
        <v>13036</v>
      </c>
      <c r="J1427" s="167" t="s">
        <v>13346</v>
      </c>
      <c r="K1427" s="167">
        <v>25322143</v>
      </c>
      <c r="L1427" s="167">
        <v>25322143</v>
      </c>
    </row>
    <row r="1428" spans="1:13" x14ac:dyDescent="0.2">
      <c r="A1428" s="167" t="s">
        <v>9068</v>
      </c>
      <c r="B1428" s="167" t="s">
        <v>469</v>
      </c>
      <c r="D1428" s="167" t="s">
        <v>2494</v>
      </c>
      <c r="E1428" s="167" t="s">
        <v>3556</v>
      </c>
      <c r="F1428" s="167" t="s">
        <v>3557</v>
      </c>
      <c r="G1428" s="167" t="s">
        <v>3524</v>
      </c>
      <c r="H1428" s="167" t="s">
        <v>6</v>
      </c>
      <c r="I1428" s="167" t="s">
        <v>13036</v>
      </c>
      <c r="J1428" s="167" t="s">
        <v>13347</v>
      </c>
      <c r="K1428" s="167">
        <v>25568413</v>
      </c>
      <c r="L1428" s="167">
        <v>25568413</v>
      </c>
    </row>
    <row r="1429" spans="1:13" x14ac:dyDescent="0.2">
      <c r="A1429" s="167" t="s">
        <v>3357</v>
      </c>
      <c r="B1429" s="167" t="s">
        <v>1171</v>
      </c>
      <c r="D1429" s="167" t="s">
        <v>2514</v>
      </c>
      <c r="E1429" s="167" t="s">
        <v>9086</v>
      </c>
      <c r="F1429" s="167" t="s">
        <v>10621</v>
      </c>
      <c r="G1429" s="167" t="s">
        <v>3524</v>
      </c>
      <c r="H1429" s="167" t="s">
        <v>12</v>
      </c>
      <c r="I1429" s="167" t="s">
        <v>13036</v>
      </c>
      <c r="J1429" s="167" t="s">
        <v>10622</v>
      </c>
      <c r="K1429" s="167">
        <v>88494700</v>
      </c>
      <c r="L1429" s="167">
        <v>0</v>
      </c>
    </row>
    <row r="1430" spans="1:13" x14ac:dyDescent="0.2">
      <c r="A1430" s="167" t="s">
        <v>3437</v>
      </c>
      <c r="B1430" s="167" t="s">
        <v>6660</v>
      </c>
      <c r="D1430" s="167" t="s">
        <v>6664</v>
      </c>
      <c r="E1430" s="167" t="s">
        <v>3558</v>
      </c>
      <c r="F1430" s="167" t="s">
        <v>3559</v>
      </c>
      <c r="G1430" s="167" t="s">
        <v>3524</v>
      </c>
      <c r="H1430" s="167" t="s">
        <v>12</v>
      </c>
      <c r="I1430" s="167" t="s">
        <v>13036</v>
      </c>
      <c r="J1430" s="167" t="s">
        <v>3560</v>
      </c>
      <c r="K1430" s="167">
        <v>25560271</v>
      </c>
      <c r="L1430" s="167">
        <v>89261092</v>
      </c>
    </row>
    <row r="1431" spans="1:13" x14ac:dyDescent="0.2">
      <c r="A1431" s="167" t="s">
        <v>9069</v>
      </c>
      <c r="B1431" s="167" t="s">
        <v>2987</v>
      </c>
      <c r="D1431" s="167" t="s">
        <v>7372</v>
      </c>
      <c r="E1431" s="167" t="s">
        <v>3561</v>
      </c>
      <c r="F1431" s="167" t="s">
        <v>3562</v>
      </c>
      <c r="G1431" s="167" t="s">
        <v>3524</v>
      </c>
      <c r="H1431" s="167" t="s">
        <v>6</v>
      </c>
      <c r="I1431" s="167" t="s">
        <v>13036</v>
      </c>
      <c r="J1431" s="167" t="s">
        <v>3650</v>
      </c>
      <c r="K1431" s="167">
        <v>55568089</v>
      </c>
      <c r="L1431" s="167">
        <v>25568089</v>
      </c>
    </row>
    <row r="1432" spans="1:13" x14ac:dyDescent="0.2">
      <c r="A1432" s="167" t="s">
        <v>3205</v>
      </c>
      <c r="B1432" s="167" t="s">
        <v>3204</v>
      </c>
      <c r="D1432" s="167" t="s">
        <v>7175</v>
      </c>
      <c r="E1432" s="167" t="s">
        <v>3565</v>
      </c>
      <c r="F1432" s="167" t="s">
        <v>134</v>
      </c>
      <c r="G1432" s="167" t="s">
        <v>3524</v>
      </c>
      <c r="H1432" s="167" t="s">
        <v>4</v>
      </c>
      <c r="I1432" s="167" t="s">
        <v>13036</v>
      </c>
      <c r="J1432" s="167" t="s">
        <v>13348</v>
      </c>
      <c r="K1432" s="167">
        <v>25560632</v>
      </c>
      <c r="L1432" s="167">
        <v>25560632</v>
      </c>
    </row>
    <row r="1433" spans="1:13" x14ac:dyDescent="0.2">
      <c r="A1433" s="167" t="s">
        <v>3193</v>
      </c>
      <c r="B1433" s="167" t="s">
        <v>682</v>
      </c>
      <c r="D1433" s="167" t="s">
        <v>3501</v>
      </c>
      <c r="E1433" s="167" t="s">
        <v>3567</v>
      </c>
      <c r="F1433" s="167" t="s">
        <v>3002</v>
      </c>
      <c r="G1433" s="167" t="s">
        <v>3524</v>
      </c>
      <c r="H1433" s="167" t="s">
        <v>4</v>
      </c>
      <c r="I1433" s="167" t="s">
        <v>13036</v>
      </c>
      <c r="J1433" s="167" t="s">
        <v>13349</v>
      </c>
      <c r="K1433" s="167">
        <v>25569147</v>
      </c>
      <c r="L1433" s="167">
        <v>25569147</v>
      </c>
    </row>
    <row r="1434" spans="1:13" x14ac:dyDescent="0.2">
      <c r="A1434" s="167" t="s">
        <v>3483</v>
      </c>
      <c r="B1434" s="167" t="s">
        <v>1703</v>
      </c>
      <c r="D1434" s="167" t="s">
        <v>3568</v>
      </c>
      <c r="E1434" s="167" t="s">
        <v>9102</v>
      </c>
      <c r="F1434" s="167" t="s">
        <v>12402</v>
      </c>
      <c r="G1434" s="167" t="s">
        <v>3524</v>
      </c>
      <c r="H1434" s="167" t="s">
        <v>5</v>
      </c>
      <c r="I1434" s="167" t="s">
        <v>13036</v>
      </c>
      <c r="J1434" s="167" t="s">
        <v>12776</v>
      </c>
      <c r="K1434" s="167">
        <v>84447146</v>
      </c>
      <c r="L1434" s="167">
        <v>0</v>
      </c>
    </row>
    <row r="1435" spans="1:13" x14ac:dyDescent="0.2">
      <c r="A1435" s="167" t="s">
        <v>3231</v>
      </c>
      <c r="B1435" s="167" t="s">
        <v>2663</v>
      </c>
      <c r="D1435" s="167" t="s">
        <v>3380</v>
      </c>
      <c r="E1435" s="167" t="s">
        <v>9104</v>
      </c>
      <c r="F1435" s="167" t="s">
        <v>3569</v>
      </c>
      <c r="G1435" s="167" t="s">
        <v>3524</v>
      </c>
      <c r="H1435" s="167" t="s">
        <v>6</v>
      </c>
      <c r="I1435" s="167" t="s">
        <v>13036</v>
      </c>
      <c r="J1435" s="167" t="s">
        <v>12785</v>
      </c>
      <c r="K1435" s="167">
        <v>83584197</v>
      </c>
      <c r="L1435" s="167">
        <v>0</v>
      </c>
    </row>
    <row r="1436" spans="1:13" x14ac:dyDescent="0.2">
      <c r="A1436" s="167" t="s">
        <v>3409</v>
      </c>
      <c r="B1436" s="167" t="s">
        <v>1429</v>
      </c>
      <c r="D1436" s="167" t="s">
        <v>2598</v>
      </c>
      <c r="E1436" s="167" t="s">
        <v>3571</v>
      </c>
      <c r="F1436" s="167" t="s">
        <v>3572</v>
      </c>
      <c r="G1436" s="167" t="s">
        <v>3524</v>
      </c>
      <c r="H1436" s="167" t="s">
        <v>4</v>
      </c>
      <c r="I1436" s="167" t="s">
        <v>13036</v>
      </c>
      <c r="J1436" s="167" t="s">
        <v>8102</v>
      </c>
      <c r="K1436" s="167">
        <v>25562917</v>
      </c>
      <c r="L1436" s="167">
        <v>25562917</v>
      </c>
    </row>
    <row r="1437" spans="1:13" x14ac:dyDescent="0.2">
      <c r="A1437" s="167" t="s">
        <v>3377</v>
      </c>
      <c r="B1437" s="167" t="s">
        <v>3376</v>
      </c>
      <c r="D1437" s="167" t="s">
        <v>2911</v>
      </c>
      <c r="E1437" s="167" t="s">
        <v>9110</v>
      </c>
      <c r="F1437" s="167" t="s">
        <v>10653</v>
      </c>
      <c r="G1437" s="167" t="s">
        <v>3524</v>
      </c>
      <c r="H1437" s="167" t="s">
        <v>4</v>
      </c>
      <c r="I1437" s="167" t="s">
        <v>13036</v>
      </c>
      <c r="J1437" s="167" t="s">
        <v>13350</v>
      </c>
      <c r="K1437" s="167">
        <v>88091864</v>
      </c>
      <c r="L1437" s="167">
        <v>0</v>
      </c>
    </row>
    <row r="1438" spans="1:13" x14ac:dyDescent="0.2">
      <c r="A1438" s="167" t="s">
        <v>3425</v>
      </c>
      <c r="B1438" s="167" t="s">
        <v>1335</v>
      </c>
      <c r="D1438" s="167" t="s">
        <v>2740</v>
      </c>
      <c r="E1438" s="167" t="s">
        <v>3573</v>
      </c>
      <c r="F1438" s="167" t="s">
        <v>3574</v>
      </c>
      <c r="G1438" s="167" t="s">
        <v>3524</v>
      </c>
      <c r="H1438" s="167" t="s">
        <v>4</v>
      </c>
      <c r="I1438" s="167" t="s">
        <v>13039</v>
      </c>
      <c r="J1438" s="167" t="s">
        <v>8409</v>
      </c>
      <c r="K1438" s="167">
        <v>25560021</v>
      </c>
      <c r="L1438" s="167">
        <v>0</v>
      </c>
    </row>
    <row r="1439" spans="1:13" x14ac:dyDescent="0.2">
      <c r="A1439" s="167" t="s">
        <v>3273</v>
      </c>
      <c r="B1439" s="167" t="s">
        <v>3272</v>
      </c>
      <c r="D1439" s="167" t="s">
        <v>171</v>
      </c>
      <c r="E1439" s="167" t="s">
        <v>3575</v>
      </c>
      <c r="F1439" s="167" t="s">
        <v>3576</v>
      </c>
      <c r="G1439" s="167" t="s">
        <v>3524</v>
      </c>
      <c r="H1439" s="167" t="s">
        <v>4</v>
      </c>
      <c r="I1439" s="167" t="s">
        <v>13036</v>
      </c>
      <c r="J1439" s="167" t="s">
        <v>7647</v>
      </c>
      <c r="K1439" s="167">
        <v>25569035</v>
      </c>
      <c r="L1439" s="167">
        <v>88165882</v>
      </c>
    </row>
    <row r="1440" spans="1:13" x14ac:dyDescent="0.2">
      <c r="A1440" s="167" t="s">
        <v>3261</v>
      </c>
      <c r="B1440" s="167" t="s">
        <v>2793</v>
      </c>
      <c r="D1440" s="167" t="s">
        <v>3578</v>
      </c>
      <c r="E1440" s="167" t="s">
        <v>9111</v>
      </c>
      <c r="F1440" s="167" t="s">
        <v>10654</v>
      </c>
      <c r="G1440" s="167" t="s">
        <v>3524</v>
      </c>
      <c r="H1440" s="167" t="s">
        <v>4</v>
      </c>
      <c r="I1440" s="167" t="s">
        <v>13036</v>
      </c>
      <c r="J1440" s="167" t="s">
        <v>11943</v>
      </c>
      <c r="K1440" s="167">
        <v>25560264</v>
      </c>
      <c r="L1440" s="167">
        <v>25560163</v>
      </c>
      <c r="M1440" s="43">
        <v>15</v>
      </c>
    </row>
    <row r="1441" spans="1:12" x14ac:dyDescent="0.2">
      <c r="A1441" s="167" t="s">
        <v>3297</v>
      </c>
      <c r="B1441" s="167" t="s">
        <v>3296</v>
      </c>
      <c r="D1441" s="167" t="s">
        <v>1245</v>
      </c>
      <c r="E1441" s="167" t="s">
        <v>3579</v>
      </c>
      <c r="F1441" s="167" t="s">
        <v>445</v>
      </c>
      <c r="G1441" s="167" t="s">
        <v>3524</v>
      </c>
      <c r="H1441" s="167" t="s">
        <v>4</v>
      </c>
      <c r="I1441" s="167" t="s">
        <v>13036</v>
      </c>
      <c r="J1441" s="167" t="s">
        <v>10691</v>
      </c>
      <c r="K1441" s="167">
        <v>25569842</v>
      </c>
      <c r="L1441" s="167">
        <v>25569842</v>
      </c>
    </row>
    <row r="1442" spans="1:12" x14ac:dyDescent="0.2">
      <c r="A1442" s="167" t="s">
        <v>3195</v>
      </c>
      <c r="B1442" s="167" t="s">
        <v>419</v>
      </c>
      <c r="D1442" s="167" t="s">
        <v>1566</v>
      </c>
      <c r="E1442" s="167" t="s">
        <v>3581</v>
      </c>
      <c r="F1442" s="167" t="s">
        <v>3582</v>
      </c>
      <c r="G1442" s="167" t="s">
        <v>3524</v>
      </c>
      <c r="H1442" s="167" t="s">
        <v>4</v>
      </c>
      <c r="I1442" s="167" t="s">
        <v>13036</v>
      </c>
      <c r="J1442" s="167" t="s">
        <v>13351</v>
      </c>
      <c r="K1442" s="167">
        <v>25560173</v>
      </c>
      <c r="L1442" s="167">
        <v>25560173</v>
      </c>
    </row>
    <row r="1443" spans="1:12" x14ac:dyDescent="0.2">
      <c r="A1443" s="167" t="s">
        <v>3314</v>
      </c>
      <c r="B1443" s="167" t="s">
        <v>2902</v>
      </c>
      <c r="D1443" s="167" t="s">
        <v>6665</v>
      </c>
      <c r="E1443" s="167" t="s">
        <v>3583</v>
      </c>
      <c r="F1443" s="167" t="s">
        <v>8103</v>
      </c>
      <c r="G1443" s="167" t="s">
        <v>3524</v>
      </c>
      <c r="H1443" s="167" t="s">
        <v>12</v>
      </c>
      <c r="I1443" s="167" t="s">
        <v>13036</v>
      </c>
      <c r="J1443" s="167" t="s">
        <v>3563</v>
      </c>
      <c r="K1443" s="167">
        <v>25561498</v>
      </c>
      <c r="L1443" s="167">
        <v>25561498</v>
      </c>
    </row>
    <row r="1444" spans="1:12" x14ac:dyDescent="0.2">
      <c r="A1444" s="167" t="s">
        <v>9070</v>
      </c>
      <c r="B1444" s="167" t="s">
        <v>3178</v>
      </c>
      <c r="D1444" s="167" t="s">
        <v>7299</v>
      </c>
      <c r="E1444" s="167" t="s">
        <v>3584</v>
      </c>
      <c r="F1444" s="167" t="s">
        <v>3585</v>
      </c>
      <c r="G1444" s="167" t="s">
        <v>3524</v>
      </c>
      <c r="H1444" s="167" t="s">
        <v>4</v>
      </c>
      <c r="I1444" s="167" t="s">
        <v>13036</v>
      </c>
      <c r="J1444" s="167" t="s">
        <v>8099</v>
      </c>
      <c r="K1444" s="167">
        <v>25562053</v>
      </c>
      <c r="L1444" s="167">
        <v>0</v>
      </c>
    </row>
    <row r="1445" spans="1:12" x14ac:dyDescent="0.2">
      <c r="A1445" s="167" t="s">
        <v>3304</v>
      </c>
      <c r="B1445" s="167" t="s">
        <v>158</v>
      </c>
      <c r="D1445" s="167" t="s">
        <v>3587</v>
      </c>
      <c r="E1445" s="167" t="s">
        <v>3588</v>
      </c>
      <c r="F1445" s="167" t="s">
        <v>3589</v>
      </c>
      <c r="G1445" s="167" t="s">
        <v>3524</v>
      </c>
      <c r="H1445" s="167" t="s">
        <v>4</v>
      </c>
      <c r="I1445" s="167" t="s">
        <v>13036</v>
      </c>
      <c r="J1445" s="167" t="s">
        <v>12778</v>
      </c>
      <c r="K1445" s="167">
        <v>25570534</v>
      </c>
      <c r="L1445" s="167">
        <v>0</v>
      </c>
    </row>
    <row r="1446" spans="1:12" x14ac:dyDescent="0.2">
      <c r="A1446" s="167" t="s">
        <v>8360</v>
      </c>
      <c r="B1446" s="167" t="s">
        <v>3180</v>
      </c>
      <c r="D1446" s="167" t="s">
        <v>3590</v>
      </c>
      <c r="E1446" s="167" t="s">
        <v>9114</v>
      </c>
      <c r="F1446" s="167" t="s">
        <v>3591</v>
      </c>
      <c r="G1446" s="167" t="s">
        <v>3524</v>
      </c>
      <c r="H1446" s="167" t="s">
        <v>5</v>
      </c>
      <c r="I1446" s="167" t="s">
        <v>13036</v>
      </c>
      <c r="J1446" s="167" t="s">
        <v>13352</v>
      </c>
      <c r="K1446" s="167">
        <v>88411587</v>
      </c>
      <c r="L1446" s="167">
        <v>0</v>
      </c>
    </row>
    <row r="1447" spans="1:12" x14ac:dyDescent="0.2">
      <c r="A1447" s="167" t="s">
        <v>3278</v>
      </c>
      <c r="B1447" s="167" t="s">
        <v>3277</v>
      </c>
      <c r="D1447" s="167" t="s">
        <v>6525</v>
      </c>
      <c r="E1447" s="167" t="s">
        <v>8361</v>
      </c>
      <c r="F1447" s="167" t="s">
        <v>8592</v>
      </c>
      <c r="G1447" s="167" t="s">
        <v>3524</v>
      </c>
      <c r="H1447" s="167" t="s">
        <v>3</v>
      </c>
      <c r="I1447" s="167" t="s">
        <v>13036</v>
      </c>
      <c r="J1447" s="167" t="s">
        <v>8593</v>
      </c>
      <c r="K1447" s="167">
        <v>25310038</v>
      </c>
      <c r="L1447" s="167">
        <v>0</v>
      </c>
    </row>
    <row r="1448" spans="1:12" x14ac:dyDescent="0.2">
      <c r="A1448" s="167" t="s">
        <v>3473</v>
      </c>
      <c r="B1448" s="167" t="s">
        <v>1890</v>
      </c>
      <c r="D1448" s="167" t="s">
        <v>2213</v>
      </c>
      <c r="E1448" s="167" t="s">
        <v>3592</v>
      </c>
      <c r="F1448" s="167" t="s">
        <v>3593</v>
      </c>
      <c r="G1448" s="167" t="s">
        <v>3524</v>
      </c>
      <c r="H1448" s="167" t="s">
        <v>5</v>
      </c>
      <c r="I1448" s="167" t="s">
        <v>13036</v>
      </c>
      <c r="J1448" s="167" t="s">
        <v>3594</v>
      </c>
      <c r="K1448" s="167">
        <v>25541224</v>
      </c>
      <c r="L1448" s="167">
        <v>25541224</v>
      </c>
    </row>
    <row r="1449" spans="1:12" x14ac:dyDescent="0.2">
      <c r="A1449" s="167" t="s">
        <v>6264</v>
      </c>
      <c r="B1449" s="167" t="s">
        <v>7037</v>
      </c>
      <c r="D1449" s="167" t="s">
        <v>3047</v>
      </c>
      <c r="E1449" s="167" t="s">
        <v>3595</v>
      </c>
      <c r="F1449" s="167" t="s">
        <v>3596</v>
      </c>
      <c r="G1449" s="167" t="s">
        <v>3524</v>
      </c>
      <c r="H1449" s="167" t="s">
        <v>5</v>
      </c>
      <c r="I1449" s="167" t="s">
        <v>13036</v>
      </c>
      <c r="J1449" s="167" t="s">
        <v>13353</v>
      </c>
      <c r="K1449" s="167">
        <v>25381482</v>
      </c>
      <c r="L1449" s="167">
        <v>86639713</v>
      </c>
    </row>
    <row r="1450" spans="1:12" x14ac:dyDescent="0.2">
      <c r="A1450" s="167" t="s">
        <v>3406</v>
      </c>
      <c r="B1450" s="167" t="s">
        <v>1389</v>
      </c>
      <c r="D1450" s="167" t="s">
        <v>3189</v>
      </c>
      <c r="E1450" s="167" t="s">
        <v>3597</v>
      </c>
      <c r="F1450" s="167" t="s">
        <v>3086</v>
      </c>
      <c r="G1450" s="167" t="s">
        <v>3524</v>
      </c>
      <c r="H1450" s="167" t="s">
        <v>7</v>
      </c>
      <c r="I1450" s="167" t="s">
        <v>13036</v>
      </c>
      <c r="J1450" s="167" t="s">
        <v>11486</v>
      </c>
      <c r="K1450" s="167">
        <v>25381455</v>
      </c>
      <c r="L1450" s="167">
        <v>25381455</v>
      </c>
    </row>
    <row r="1451" spans="1:12" x14ac:dyDescent="0.2">
      <c r="A1451" s="167" t="s">
        <v>3264</v>
      </c>
      <c r="B1451" s="167" t="s">
        <v>3263</v>
      </c>
      <c r="D1451" s="167" t="s">
        <v>3153</v>
      </c>
      <c r="E1451" s="167" t="s">
        <v>3598</v>
      </c>
      <c r="F1451" s="167" t="s">
        <v>3599</v>
      </c>
      <c r="G1451" s="167" t="s">
        <v>3524</v>
      </c>
      <c r="H1451" s="167" t="s">
        <v>5</v>
      </c>
      <c r="I1451" s="167" t="s">
        <v>13036</v>
      </c>
      <c r="J1451" s="167" t="s">
        <v>11946</v>
      </c>
      <c r="K1451" s="167">
        <v>25567524</v>
      </c>
      <c r="L1451" s="167">
        <v>25567524</v>
      </c>
    </row>
    <row r="1452" spans="1:12" x14ac:dyDescent="0.2">
      <c r="A1452" s="167" t="s">
        <v>3333</v>
      </c>
      <c r="B1452" s="167" t="s">
        <v>2977</v>
      </c>
      <c r="D1452" s="167" t="s">
        <v>3167</v>
      </c>
      <c r="E1452" s="167" t="s">
        <v>3601</v>
      </c>
      <c r="F1452" s="167" t="s">
        <v>3602</v>
      </c>
      <c r="G1452" s="167" t="s">
        <v>3524</v>
      </c>
      <c r="H1452" s="167" t="s">
        <v>5</v>
      </c>
      <c r="I1452" s="167" t="s">
        <v>13036</v>
      </c>
      <c r="J1452" s="167" t="s">
        <v>8098</v>
      </c>
      <c r="K1452" s="167">
        <v>25312370</v>
      </c>
      <c r="L1452" s="167">
        <v>25312370</v>
      </c>
    </row>
    <row r="1453" spans="1:12" x14ac:dyDescent="0.2">
      <c r="A1453" s="167" t="s">
        <v>9071</v>
      </c>
      <c r="B1453" s="167" t="s">
        <v>9923</v>
      </c>
      <c r="D1453" s="167" t="s">
        <v>3217</v>
      </c>
      <c r="E1453" s="167" t="s">
        <v>3603</v>
      </c>
      <c r="F1453" s="167" t="s">
        <v>3604</v>
      </c>
      <c r="G1453" s="167" t="s">
        <v>3524</v>
      </c>
      <c r="H1453" s="167" t="s">
        <v>7</v>
      </c>
      <c r="I1453" s="167" t="s">
        <v>13036</v>
      </c>
      <c r="J1453" s="167" t="s">
        <v>8410</v>
      </c>
      <c r="K1453" s="167">
        <v>25311626</v>
      </c>
      <c r="L1453" s="167">
        <v>25311626</v>
      </c>
    </row>
    <row r="1454" spans="1:12" x14ac:dyDescent="0.2">
      <c r="A1454" s="167" t="s">
        <v>3330</v>
      </c>
      <c r="B1454" s="167" t="s">
        <v>6657</v>
      </c>
      <c r="D1454" s="167" t="s">
        <v>3212</v>
      </c>
      <c r="E1454" s="167" t="s">
        <v>3605</v>
      </c>
      <c r="F1454" s="167" t="s">
        <v>3606</v>
      </c>
      <c r="G1454" s="167" t="s">
        <v>3524</v>
      </c>
      <c r="H1454" s="167" t="s">
        <v>7</v>
      </c>
      <c r="I1454" s="167" t="s">
        <v>13036</v>
      </c>
      <c r="J1454" s="167" t="s">
        <v>6689</v>
      </c>
      <c r="K1454" s="167">
        <v>25313547</v>
      </c>
      <c r="L1454" s="167">
        <v>0</v>
      </c>
    </row>
    <row r="1455" spans="1:12" x14ac:dyDescent="0.2">
      <c r="A1455" s="167" t="s">
        <v>3474</v>
      </c>
      <c r="B1455" s="167" t="s">
        <v>1898</v>
      </c>
      <c r="D1455" s="167" t="s">
        <v>3183</v>
      </c>
      <c r="E1455" s="167" t="s">
        <v>9113</v>
      </c>
      <c r="F1455" s="167" t="s">
        <v>10656</v>
      </c>
      <c r="G1455" s="167" t="s">
        <v>3524</v>
      </c>
      <c r="H1455" s="167" t="s">
        <v>5</v>
      </c>
      <c r="I1455" s="167" t="s">
        <v>13036</v>
      </c>
      <c r="J1455" s="167" t="s">
        <v>10657</v>
      </c>
      <c r="K1455" s="167">
        <v>25311291</v>
      </c>
      <c r="L1455" s="167">
        <v>0</v>
      </c>
    </row>
    <row r="1456" spans="1:12" x14ac:dyDescent="0.2">
      <c r="A1456" s="167" t="s">
        <v>7967</v>
      </c>
      <c r="B1456" s="167" t="s">
        <v>8257</v>
      </c>
      <c r="D1456" s="167" t="s">
        <v>3427</v>
      </c>
      <c r="E1456" s="167" t="s">
        <v>3609</v>
      </c>
      <c r="F1456" s="167" t="s">
        <v>3610</v>
      </c>
      <c r="G1456" s="167" t="s">
        <v>3524</v>
      </c>
      <c r="H1456" s="167" t="s">
        <v>5</v>
      </c>
      <c r="I1456" s="167" t="s">
        <v>13036</v>
      </c>
      <c r="J1456" s="167" t="s">
        <v>7648</v>
      </c>
      <c r="K1456" s="167">
        <v>25315115</v>
      </c>
      <c r="L1456" s="167">
        <v>25315115</v>
      </c>
    </row>
    <row r="1457" spans="1:12" x14ac:dyDescent="0.2">
      <c r="A1457" s="167" t="s">
        <v>3461</v>
      </c>
      <c r="B1457" s="167" t="s">
        <v>3460</v>
      </c>
      <c r="D1457" s="167" t="s">
        <v>3226</v>
      </c>
      <c r="E1457" s="167" t="s">
        <v>3611</v>
      </c>
      <c r="F1457" s="167" t="s">
        <v>7125</v>
      </c>
      <c r="G1457" s="167" t="s">
        <v>3524</v>
      </c>
      <c r="H1457" s="167" t="s">
        <v>5</v>
      </c>
      <c r="I1457" s="167" t="s">
        <v>13036</v>
      </c>
      <c r="J1457" s="167" t="s">
        <v>8495</v>
      </c>
      <c r="K1457" s="167">
        <v>25311469</v>
      </c>
      <c r="L1457" s="167">
        <v>0</v>
      </c>
    </row>
    <row r="1458" spans="1:12" x14ac:dyDescent="0.2">
      <c r="A1458" s="167" t="s">
        <v>3467</v>
      </c>
      <c r="B1458" s="167" t="s">
        <v>3440</v>
      </c>
      <c r="D1458" s="167" t="s">
        <v>3391</v>
      </c>
      <c r="E1458" s="167" t="s">
        <v>3613</v>
      </c>
      <c r="F1458" s="167" t="s">
        <v>3614</v>
      </c>
      <c r="G1458" s="167" t="s">
        <v>3524</v>
      </c>
      <c r="H1458" s="167" t="s">
        <v>5</v>
      </c>
      <c r="I1458" s="167" t="s">
        <v>13036</v>
      </c>
      <c r="J1458" s="167" t="s">
        <v>12779</v>
      </c>
      <c r="K1458" s="167">
        <v>25381513</v>
      </c>
      <c r="L1458" s="167">
        <v>25381513</v>
      </c>
    </row>
    <row r="1459" spans="1:12" x14ac:dyDescent="0.2">
      <c r="A1459" s="167" t="s">
        <v>6321</v>
      </c>
      <c r="B1459" s="167" t="s">
        <v>7124</v>
      </c>
      <c r="D1459" s="167" t="s">
        <v>3436</v>
      </c>
      <c r="E1459" s="167" t="s">
        <v>3615</v>
      </c>
      <c r="F1459" s="167" t="s">
        <v>1486</v>
      </c>
      <c r="G1459" s="167" t="s">
        <v>3524</v>
      </c>
      <c r="H1459" s="167" t="s">
        <v>5</v>
      </c>
      <c r="I1459" s="167" t="s">
        <v>13036</v>
      </c>
      <c r="J1459" s="167" t="s">
        <v>3616</v>
      </c>
      <c r="K1459" s="167">
        <v>25315139</v>
      </c>
      <c r="L1459" s="167">
        <v>0</v>
      </c>
    </row>
    <row r="1460" spans="1:12" x14ac:dyDescent="0.2">
      <c r="A1460" s="167" t="s">
        <v>3382</v>
      </c>
      <c r="B1460" s="167" t="s">
        <v>3381</v>
      </c>
      <c r="D1460" s="167" t="s">
        <v>3451</v>
      </c>
      <c r="E1460" s="167" t="s">
        <v>3617</v>
      </c>
      <c r="F1460" s="167" t="s">
        <v>3618</v>
      </c>
      <c r="G1460" s="167" t="s">
        <v>3524</v>
      </c>
      <c r="H1460" s="167" t="s">
        <v>5</v>
      </c>
      <c r="I1460" s="167" t="s">
        <v>13036</v>
      </c>
      <c r="J1460" s="167" t="s">
        <v>3619</v>
      </c>
      <c r="K1460" s="167">
        <v>25381912</v>
      </c>
      <c r="L1460" s="167">
        <v>25381912</v>
      </c>
    </row>
    <row r="1461" spans="1:12" x14ac:dyDescent="0.2">
      <c r="A1461" s="167" t="s">
        <v>9072</v>
      </c>
      <c r="B1461" s="167" t="s">
        <v>2905</v>
      </c>
      <c r="D1461" s="167" t="s">
        <v>3486</v>
      </c>
      <c r="E1461" s="167" t="s">
        <v>8365</v>
      </c>
      <c r="F1461" s="167" t="s">
        <v>8571</v>
      </c>
      <c r="G1461" s="167" t="s">
        <v>3524</v>
      </c>
      <c r="H1461" s="167" t="s">
        <v>5</v>
      </c>
      <c r="I1461" s="167" t="s">
        <v>13036</v>
      </c>
      <c r="J1461" s="167" t="s">
        <v>13354</v>
      </c>
      <c r="K1461" s="167">
        <v>25381303</v>
      </c>
      <c r="L1461" s="167">
        <v>0</v>
      </c>
    </row>
    <row r="1462" spans="1:12" x14ac:dyDescent="0.2">
      <c r="A1462" s="167" t="s">
        <v>3386</v>
      </c>
      <c r="B1462" s="167" t="s">
        <v>3385</v>
      </c>
      <c r="D1462" s="167" t="s">
        <v>2522</v>
      </c>
      <c r="E1462" s="167" t="s">
        <v>9117</v>
      </c>
      <c r="F1462" s="167" t="s">
        <v>10660</v>
      </c>
      <c r="G1462" s="167" t="s">
        <v>3524</v>
      </c>
      <c r="H1462" s="167" t="s">
        <v>7</v>
      </c>
      <c r="I1462" s="167" t="s">
        <v>13036</v>
      </c>
      <c r="J1462" s="167" t="s">
        <v>10661</v>
      </c>
      <c r="K1462" s="167">
        <v>85560555</v>
      </c>
      <c r="L1462" s="167">
        <v>0</v>
      </c>
    </row>
    <row r="1463" spans="1:12" x14ac:dyDescent="0.2">
      <c r="A1463" s="167" t="s">
        <v>7949</v>
      </c>
      <c r="B1463" s="167" t="s">
        <v>2034</v>
      </c>
      <c r="D1463" s="167" t="s">
        <v>2529</v>
      </c>
      <c r="E1463" s="167" t="s">
        <v>9122</v>
      </c>
      <c r="F1463" s="167" t="s">
        <v>598</v>
      </c>
      <c r="G1463" s="167" t="s">
        <v>3524</v>
      </c>
      <c r="H1463" s="167" t="s">
        <v>5</v>
      </c>
      <c r="I1463" s="167" t="s">
        <v>13036</v>
      </c>
      <c r="J1463" s="167" t="s">
        <v>11483</v>
      </c>
      <c r="K1463" s="167">
        <v>25311815</v>
      </c>
      <c r="L1463" s="167">
        <v>25350165</v>
      </c>
    </row>
    <row r="1464" spans="1:12" x14ac:dyDescent="0.2">
      <c r="A1464" s="167" t="s">
        <v>3359</v>
      </c>
      <c r="B1464" s="167" t="s">
        <v>1175</v>
      </c>
      <c r="D1464" s="167" t="s">
        <v>2532</v>
      </c>
      <c r="E1464" s="167" t="s">
        <v>3620</v>
      </c>
      <c r="F1464" s="167" t="s">
        <v>3621</v>
      </c>
      <c r="G1464" s="167" t="s">
        <v>3524</v>
      </c>
      <c r="H1464" s="167" t="s">
        <v>6</v>
      </c>
      <c r="I1464" s="167" t="s">
        <v>13036</v>
      </c>
      <c r="J1464" s="167" t="s">
        <v>10638</v>
      </c>
      <c r="K1464" s="167">
        <v>25563215</v>
      </c>
      <c r="L1464" s="167">
        <v>0</v>
      </c>
    </row>
    <row r="1465" spans="1:12" x14ac:dyDescent="0.2">
      <c r="A1465" s="167" t="s">
        <v>3488</v>
      </c>
      <c r="B1465" s="167" t="s">
        <v>3487</v>
      </c>
      <c r="D1465" s="167" t="s">
        <v>3530</v>
      </c>
      <c r="E1465" s="167" t="s">
        <v>3622</v>
      </c>
      <c r="F1465" s="167" t="s">
        <v>3623</v>
      </c>
      <c r="G1465" s="167" t="s">
        <v>3524</v>
      </c>
      <c r="H1465" s="167" t="s">
        <v>12</v>
      </c>
      <c r="I1465" s="167" t="s">
        <v>13036</v>
      </c>
      <c r="J1465" s="167" t="s">
        <v>12777</v>
      </c>
      <c r="K1465" s="167">
        <v>25590242</v>
      </c>
      <c r="L1465" s="167">
        <v>25590242</v>
      </c>
    </row>
    <row r="1466" spans="1:12" x14ac:dyDescent="0.2">
      <c r="A1466" s="167" t="s">
        <v>3300</v>
      </c>
      <c r="B1466" s="167" t="s">
        <v>6655</v>
      </c>
      <c r="D1466" s="167" t="s">
        <v>3624</v>
      </c>
      <c r="E1466" s="167" t="s">
        <v>3625</v>
      </c>
      <c r="F1466" s="167" t="s">
        <v>3626</v>
      </c>
      <c r="G1466" s="167" t="s">
        <v>3524</v>
      </c>
      <c r="H1466" s="167" t="s">
        <v>12</v>
      </c>
      <c r="I1466" s="167" t="s">
        <v>13036</v>
      </c>
      <c r="J1466" s="167" t="s">
        <v>10635</v>
      </c>
      <c r="K1466" s="167">
        <v>25591185</v>
      </c>
      <c r="L1466" s="167">
        <v>25591185</v>
      </c>
    </row>
    <row r="1467" spans="1:12" x14ac:dyDescent="0.2">
      <c r="A1467" s="167" t="s">
        <v>6276</v>
      </c>
      <c r="B1467" s="167" t="s">
        <v>7060</v>
      </c>
      <c r="D1467" s="167" t="s">
        <v>3627</v>
      </c>
      <c r="E1467" s="167" t="s">
        <v>9095</v>
      </c>
      <c r="F1467" s="167" t="s">
        <v>10636</v>
      </c>
      <c r="G1467" s="167" t="s">
        <v>3524</v>
      </c>
      <c r="H1467" s="167" t="s">
        <v>12</v>
      </c>
      <c r="I1467" s="167" t="s">
        <v>13036</v>
      </c>
      <c r="J1467" s="167" t="s">
        <v>12781</v>
      </c>
      <c r="K1467" s="167">
        <v>60259876</v>
      </c>
      <c r="L1467" s="167">
        <v>0</v>
      </c>
    </row>
    <row r="1468" spans="1:12" x14ac:dyDescent="0.2">
      <c r="A1468" s="167" t="s">
        <v>3285</v>
      </c>
      <c r="B1468" s="167" t="s">
        <v>3284</v>
      </c>
      <c r="D1468" s="167" t="s">
        <v>3628</v>
      </c>
      <c r="E1468" s="167" t="s">
        <v>3629</v>
      </c>
      <c r="F1468" s="167" t="s">
        <v>968</v>
      </c>
      <c r="G1468" s="167" t="s">
        <v>3524</v>
      </c>
      <c r="H1468" s="167" t="s">
        <v>6</v>
      </c>
      <c r="I1468" s="167" t="s">
        <v>13036</v>
      </c>
      <c r="J1468" s="167" t="s">
        <v>8522</v>
      </c>
      <c r="K1468" s="167">
        <v>25386565</v>
      </c>
      <c r="L1468" s="167">
        <v>0</v>
      </c>
    </row>
    <row r="1469" spans="1:12" x14ac:dyDescent="0.2">
      <c r="A1469" s="167" t="s">
        <v>3256</v>
      </c>
      <c r="B1469" s="167" t="s">
        <v>2526</v>
      </c>
      <c r="D1469" s="167" t="s">
        <v>3631</v>
      </c>
      <c r="E1469" s="167" t="s">
        <v>3632</v>
      </c>
      <c r="F1469" s="167" t="s">
        <v>307</v>
      </c>
      <c r="G1469" s="167" t="s">
        <v>3524</v>
      </c>
      <c r="H1469" s="167" t="s">
        <v>6</v>
      </c>
      <c r="I1469" s="167" t="s">
        <v>13036</v>
      </c>
      <c r="J1469" s="167" t="s">
        <v>13355</v>
      </c>
      <c r="K1469" s="167">
        <v>25386049</v>
      </c>
      <c r="L1469" s="167">
        <v>25386049</v>
      </c>
    </row>
    <row r="1470" spans="1:12" x14ac:dyDescent="0.2">
      <c r="A1470" s="167" t="s">
        <v>3428</v>
      </c>
      <c r="B1470" s="167" t="s">
        <v>1733</v>
      </c>
      <c r="D1470" s="167" t="s">
        <v>523</v>
      </c>
      <c r="E1470" s="167" t="s">
        <v>9097</v>
      </c>
      <c r="F1470" s="167" t="s">
        <v>581</v>
      </c>
      <c r="G1470" s="167" t="s">
        <v>3524</v>
      </c>
      <c r="H1470" s="167" t="s">
        <v>12</v>
      </c>
      <c r="I1470" s="167" t="s">
        <v>13036</v>
      </c>
      <c r="J1470" s="167" t="s">
        <v>13356</v>
      </c>
      <c r="K1470" s="167">
        <v>25590604</v>
      </c>
      <c r="L1470" s="167">
        <v>85588749</v>
      </c>
    </row>
    <row r="1471" spans="1:12" x14ac:dyDescent="0.2">
      <c r="A1471" s="167" t="s">
        <v>3198</v>
      </c>
      <c r="B1471" s="167" t="s">
        <v>3197</v>
      </c>
      <c r="D1471" s="167" t="s">
        <v>2651</v>
      </c>
      <c r="E1471" s="167" t="s">
        <v>3633</v>
      </c>
      <c r="F1471" s="167" t="s">
        <v>3475</v>
      </c>
      <c r="G1471" s="167" t="s">
        <v>3524</v>
      </c>
      <c r="H1471" s="167" t="s">
        <v>12</v>
      </c>
      <c r="I1471" s="167" t="s">
        <v>13036</v>
      </c>
      <c r="J1471" s="167" t="s">
        <v>11050</v>
      </c>
      <c r="K1471" s="167">
        <v>25590061</v>
      </c>
      <c r="L1471" s="167">
        <v>25590039</v>
      </c>
    </row>
    <row r="1472" spans="1:12" x14ac:dyDescent="0.2">
      <c r="A1472" s="167" t="s">
        <v>3190</v>
      </c>
      <c r="B1472" s="167" t="s">
        <v>6649</v>
      </c>
      <c r="D1472" s="167" t="s">
        <v>2811</v>
      </c>
      <c r="E1472" s="167" t="s">
        <v>9103</v>
      </c>
      <c r="F1472" s="167" t="s">
        <v>10645</v>
      </c>
      <c r="G1472" s="167" t="s">
        <v>3524</v>
      </c>
      <c r="H1472" s="167" t="s">
        <v>6</v>
      </c>
      <c r="I1472" s="167" t="s">
        <v>13036</v>
      </c>
      <c r="J1472" s="167" t="s">
        <v>13357</v>
      </c>
      <c r="K1472" s="167">
        <v>86400899</v>
      </c>
      <c r="L1472" s="167">
        <v>0</v>
      </c>
    </row>
    <row r="1473" spans="1:12" x14ac:dyDescent="0.2">
      <c r="A1473" s="167" t="s">
        <v>3389</v>
      </c>
      <c r="B1473" s="167" t="s">
        <v>3388</v>
      </c>
      <c r="D1473" s="167" t="s">
        <v>2868</v>
      </c>
      <c r="E1473" s="167" t="s">
        <v>3634</v>
      </c>
      <c r="F1473" s="167" t="s">
        <v>1951</v>
      </c>
      <c r="G1473" s="167" t="s">
        <v>3524</v>
      </c>
      <c r="H1473" s="167" t="s">
        <v>6</v>
      </c>
      <c r="I1473" s="167" t="s">
        <v>13036</v>
      </c>
      <c r="J1473" s="167" t="s">
        <v>11484</v>
      </c>
      <c r="K1473" s="167">
        <v>25565798</v>
      </c>
      <c r="L1473" s="167">
        <v>83311715</v>
      </c>
    </row>
    <row r="1474" spans="1:12" x14ac:dyDescent="0.2">
      <c r="A1474" s="167" t="s">
        <v>3302</v>
      </c>
      <c r="B1474" s="167" t="s">
        <v>122</v>
      </c>
      <c r="D1474" s="167" t="s">
        <v>3145</v>
      </c>
      <c r="E1474" s="167" t="s">
        <v>9105</v>
      </c>
      <c r="F1474" s="167" t="s">
        <v>10646</v>
      </c>
      <c r="G1474" s="167" t="s">
        <v>3524</v>
      </c>
      <c r="H1474" s="167" t="s">
        <v>6</v>
      </c>
      <c r="I1474" s="167" t="s">
        <v>13036</v>
      </c>
      <c r="J1474" s="167" t="s">
        <v>12775</v>
      </c>
      <c r="K1474" s="167">
        <v>87521518</v>
      </c>
      <c r="L1474" s="167">
        <v>0</v>
      </c>
    </row>
    <row r="1475" spans="1:12" x14ac:dyDescent="0.2">
      <c r="A1475" s="167" t="s">
        <v>3511</v>
      </c>
      <c r="B1475" s="167" t="s">
        <v>2223</v>
      </c>
      <c r="D1475" s="167" t="s">
        <v>3124</v>
      </c>
      <c r="E1475" s="167" t="s">
        <v>3635</v>
      </c>
      <c r="F1475" s="167" t="s">
        <v>490</v>
      </c>
      <c r="G1475" s="167" t="s">
        <v>3524</v>
      </c>
      <c r="H1475" s="167" t="s">
        <v>12</v>
      </c>
      <c r="I1475" s="167" t="s">
        <v>13036</v>
      </c>
      <c r="J1475" s="167" t="s">
        <v>3636</v>
      </c>
      <c r="K1475" s="167">
        <v>25590110</v>
      </c>
      <c r="L1475" s="167">
        <v>25590110</v>
      </c>
    </row>
    <row r="1476" spans="1:12" x14ac:dyDescent="0.2">
      <c r="A1476" s="167" t="s">
        <v>9073</v>
      </c>
      <c r="B1476" s="167" t="s">
        <v>3030</v>
      </c>
      <c r="D1476" s="167" t="s">
        <v>6670</v>
      </c>
      <c r="E1476" s="167" t="s">
        <v>9106</v>
      </c>
      <c r="F1476" s="167" t="s">
        <v>10647</v>
      </c>
      <c r="G1476" s="167" t="s">
        <v>3524</v>
      </c>
      <c r="H1476" s="167" t="s">
        <v>6</v>
      </c>
      <c r="I1476" s="167" t="s">
        <v>13036</v>
      </c>
      <c r="J1476" s="167" t="s">
        <v>13358</v>
      </c>
      <c r="K1476" s="167">
        <v>25562427</v>
      </c>
      <c r="L1476" s="167">
        <v>0</v>
      </c>
    </row>
    <row r="1477" spans="1:12" x14ac:dyDescent="0.2">
      <c r="A1477" s="167" t="s">
        <v>3233</v>
      </c>
      <c r="B1477" s="167" t="s">
        <v>3232</v>
      </c>
      <c r="D1477" s="167" t="s">
        <v>693</v>
      </c>
      <c r="E1477" s="167" t="s">
        <v>3637</v>
      </c>
      <c r="F1477" s="167" t="s">
        <v>1104</v>
      </c>
      <c r="G1477" s="167" t="s">
        <v>3524</v>
      </c>
      <c r="H1477" s="167" t="s">
        <v>6</v>
      </c>
      <c r="I1477" s="167" t="s">
        <v>13036</v>
      </c>
      <c r="J1477" s="167" t="s">
        <v>3638</v>
      </c>
      <c r="K1477" s="167">
        <v>25574010</v>
      </c>
      <c r="L1477" s="167">
        <v>25574010</v>
      </c>
    </row>
    <row r="1478" spans="1:12" x14ac:dyDescent="0.2">
      <c r="A1478" s="167" t="s">
        <v>3262</v>
      </c>
      <c r="B1478" s="167" t="s">
        <v>2591</v>
      </c>
      <c r="D1478" s="167" t="s">
        <v>1008</v>
      </c>
      <c r="E1478" s="167" t="s">
        <v>3639</v>
      </c>
      <c r="F1478" s="167" t="s">
        <v>127</v>
      </c>
      <c r="G1478" s="167" t="s">
        <v>3524</v>
      </c>
      <c r="H1478" s="167" t="s">
        <v>12</v>
      </c>
      <c r="I1478" s="167" t="s">
        <v>13036</v>
      </c>
      <c r="J1478" s="167" t="s">
        <v>3640</v>
      </c>
      <c r="K1478" s="167">
        <v>89913432</v>
      </c>
      <c r="L1478" s="167">
        <v>0</v>
      </c>
    </row>
    <row r="1479" spans="1:12" x14ac:dyDescent="0.2">
      <c r="A1479" s="167" t="s">
        <v>3152</v>
      </c>
      <c r="B1479" s="167" t="s">
        <v>3151</v>
      </c>
      <c r="D1479" s="167" t="s">
        <v>3642</v>
      </c>
      <c r="E1479" s="167" t="s">
        <v>3643</v>
      </c>
      <c r="F1479" s="167" t="s">
        <v>134</v>
      </c>
      <c r="G1479" s="167" t="s">
        <v>3524</v>
      </c>
      <c r="H1479" s="167" t="s">
        <v>6</v>
      </c>
      <c r="I1479" s="167" t="s">
        <v>13036</v>
      </c>
      <c r="J1479" s="167" t="s">
        <v>3644</v>
      </c>
      <c r="K1479" s="167">
        <v>25566609</v>
      </c>
      <c r="L1479" s="167">
        <v>0</v>
      </c>
    </row>
    <row r="1480" spans="1:12" x14ac:dyDescent="0.2">
      <c r="A1480" s="167" t="s">
        <v>3519</v>
      </c>
      <c r="B1480" s="167" t="s">
        <v>2199</v>
      </c>
      <c r="D1480" s="167" t="s">
        <v>512</v>
      </c>
      <c r="E1480" s="167" t="s">
        <v>3646</v>
      </c>
      <c r="F1480" s="167" t="s">
        <v>3647</v>
      </c>
      <c r="G1480" s="167" t="s">
        <v>3524</v>
      </c>
      <c r="H1480" s="167" t="s">
        <v>6</v>
      </c>
      <c r="I1480" s="167" t="s">
        <v>13036</v>
      </c>
      <c r="J1480" s="167" t="s">
        <v>12783</v>
      </c>
      <c r="K1480" s="167">
        <v>22064575</v>
      </c>
      <c r="L1480" s="167">
        <v>0</v>
      </c>
    </row>
    <row r="1481" spans="1:12" x14ac:dyDescent="0.2">
      <c r="A1481" s="167" t="s">
        <v>3445</v>
      </c>
      <c r="B1481" s="167" t="s">
        <v>3326</v>
      </c>
      <c r="D1481" s="167" t="s">
        <v>387</v>
      </c>
      <c r="E1481" s="167" t="s">
        <v>3648</v>
      </c>
      <c r="F1481" s="167" t="s">
        <v>3649</v>
      </c>
      <c r="G1481" s="167" t="s">
        <v>3524</v>
      </c>
      <c r="H1481" s="167" t="s">
        <v>12</v>
      </c>
      <c r="I1481" s="167" t="s">
        <v>13036</v>
      </c>
      <c r="J1481" s="167" t="s">
        <v>12784</v>
      </c>
      <c r="K1481" s="167">
        <v>25590208</v>
      </c>
      <c r="L1481" s="167">
        <v>25590208</v>
      </c>
    </row>
    <row r="1482" spans="1:12" x14ac:dyDescent="0.2">
      <c r="A1482" s="167" t="s">
        <v>3392</v>
      </c>
      <c r="B1482" s="167" t="s">
        <v>1223</v>
      </c>
      <c r="D1482" s="167" t="s">
        <v>437</v>
      </c>
      <c r="E1482" s="167" t="s">
        <v>3652</v>
      </c>
      <c r="F1482" s="167" t="s">
        <v>3653</v>
      </c>
      <c r="G1482" s="167" t="s">
        <v>3524</v>
      </c>
      <c r="H1482" s="167" t="s">
        <v>6</v>
      </c>
      <c r="I1482" s="167" t="s">
        <v>13036</v>
      </c>
      <c r="J1482" s="167" t="s">
        <v>10664</v>
      </c>
      <c r="K1482" s="167">
        <v>25568586</v>
      </c>
      <c r="L1482" s="167">
        <v>0</v>
      </c>
    </row>
    <row r="1483" spans="1:12" x14ac:dyDescent="0.2">
      <c r="A1483" s="167" t="s">
        <v>9074</v>
      </c>
      <c r="B1483" s="167" t="s">
        <v>3179</v>
      </c>
      <c r="D1483" s="167" t="s">
        <v>3654</v>
      </c>
      <c r="E1483" s="167" t="s">
        <v>3655</v>
      </c>
      <c r="F1483" s="167" t="s">
        <v>3608</v>
      </c>
      <c r="G1483" s="167" t="s">
        <v>3524</v>
      </c>
      <c r="H1483" s="167" t="s">
        <v>12</v>
      </c>
      <c r="I1483" s="167" t="s">
        <v>13036</v>
      </c>
      <c r="J1483" s="167" t="s">
        <v>10649</v>
      </c>
      <c r="K1483" s="167">
        <v>25590384</v>
      </c>
      <c r="L1483" s="167">
        <v>85560827</v>
      </c>
    </row>
    <row r="1484" spans="1:12" x14ac:dyDescent="0.2">
      <c r="A1484" s="167" t="s">
        <v>3253</v>
      </c>
      <c r="B1484" s="167" t="s">
        <v>3252</v>
      </c>
      <c r="D1484" s="167" t="s">
        <v>3630</v>
      </c>
      <c r="E1484" s="167" t="s">
        <v>9119</v>
      </c>
      <c r="F1484" s="167" t="s">
        <v>10663</v>
      </c>
      <c r="G1484" s="167" t="s">
        <v>3524</v>
      </c>
      <c r="H1484" s="167" t="s">
        <v>6</v>
      </c>
      <c r="I1484" s="167" t="s">
        <v>13036</v>
      </c>
      <c r="J1484" s="167" t="s">
        <v>11945</v>
      </c>
      <c r="K1484" s="167">
        <v>83937641</v>
      </c>
      <c r="L1484" s="167">
        <v>88258959</v>
      </c>
    </row>
    <row r="1485" spans="1:12" x14ac:dyDescent="0.2">
      <c r="A1485" s="167" t="s">
        <v>3366</v>
      </c>
      <c r="B1485" s="167" t="s">
        <v>3365</v>
      </c>
      <c r="D1485" s="167" t="s">
        <v>1852</v>
      </c>
      <c r="E1485" s="167" t="s">
        <v>3656</v>
      </c>
      <c r="F1485" s="167" t="s">
        <v>75</v>
      </c>
      <c r="G1485" s="167" t="s">
        <v>3524</v>
      </c>
      <c r="H1485" s="167" t="s">
        <v>12</v>
      </c>
      <c r="I1485" s="167" t="s">
        <v>13036</v>
      </c>
      <c r="J1485" s="167" t="s">
        <v>13359</v>
      </c>
      <c r="K1485" s="167">
        <v>25590072</v>
      </c>
      <c r="L1485" s="167">
        <v>25590072</v>
      </c>
    </row>
    <row r="1486" spans="1:12" x14ac:dyDescent="0.2">
      <c r="A1486" s="167" t="s">
        <v>3155</v>
      </c>
      <c r="B1486" s="167" t="s">
        <v>3154</v>
      </c>
      <c r="D1486" s="167" t="s">
        <v>3645</v>
      </c>
      <c r="E1486" s="167" t="s">
        <v>9094</v>
      </c>
      <c r="F1486" s="167" t="s">
        <v>10634</v>
      </c>
      <c r="G1486" s="167" t="s">
        <v>3524</v>
      </c>
      <c r="H1486" s="167" t="s">
        <v>6</v>
      </c>
      <c r="I1486" s="167" t="s">
        <v>13036</v>
      </c>
      <c r="J1486" s="167" t="s">
        <v>13360</v>
      </c>
      <c r="K1486" s="167">
        <v>89719084</v>
      </c>
      <c r="L1486" s="167">
        <v>0</v>
      </c>
    </row>
    <row r="1487" spans="1:12" x14ac:dyDescent="0.2">
      <c r="A1487" s="167" t="s">
        <v>9075</v>
      </c>
      <c r="B1487" s="167" t="s">
        <v>6856</v>
      </c>
      <c r="D1487" s="167" t="s">
        <v>3658</v>
      </c>
      <c r="E1487" s="167" t="s">
        <v>3659</v>
      </c>
      <c r="F1487" s="167" t="s">
        <v>3169</v>
      </c>
      <c r="G1487" s="167" t="s">
        <v>3524</v>
      </c>
      <c r="H1487" s="167" t="s">
        <v>6</v>
      </c>
      <c r="I1487" s="167" t="s">
        <v>13036</v>
      </c>
      <c r="J1487" s="167" t="s">
        <v>8471</v>
      </c>
      <c r="K1487" s="167">
        <v>25386198</v>
      </c>
      <c r="L1487" s="167">
        <v>25386155</v>
      </c>
    </row>
    <row r="1488" spans="1:12" x14ac:dyDescent="0.2">
      <c r="A1488" s="167" t="s">
        <v>3395</v>
      </c>
      <c r="B1488" s="167" t="s">
        <v>3394</v>
      </c>
      <c r="D1488" s="167" t="s">
        <v>2192</v>
      </c>
      <c r="E1488" s="167" t="s">
        <v>3660</v>
      </c>
      <c r="F1488" s="167" t="s">
        <v>198</v>
      </c>
      <c r="G1488" s="167" t="s">
        <v>3524</v>
      </c>
      <c r="H1488" s="167" t="s">
        <v>6</v>
      </c>
      <c r="I1488" s="167" t="s">
        <v>13036</v>
      </c>
      <c r="J1488" s="167" t="s">
        <v>6555</v>
      </c>
      <c r="K1488" s="167">
        <v>25388601</v>
      </c>
      <c r="L1488" s="167">
        <v>25388601</v>
      </c>
    </row>
    <row r="1489" spans="1:12" x14ac:dyDescent="0.2">
      <c r="A1489" s="167" t="s">
        <v>3506</v>
      </c>
      <c r="B1489" s="167" t="s">
        <v>3505</v>
      </c>
      <c r="D1489" s="167" t="s">
        <v>3661</v>
      </c>
      <c r="E1489" s="167" t="s">
        <v>3662</v>
      </c>
      <c r="F1489" s="167" t="s">
        <v>2445</v>
      </c>
      <c r="G1489" s="167" t="s">
        <v>3524</v>
      </c>
      <c r="H1489" s="167" t="s">
        <v>6</v>
      </c>
      <c r="I1489" s="167" t="s">
        <v>13036</v>
      </c>
      <c r="J1489" s="167" t="s">
        <v>11485</v>
      </c>
      <c r="K1489" s="167">
        <v>25386463</v>
      </c>
      <c r="L1489" s="167">
        <v>0</v>
      </c>
    </row>
    <row r="1490" spans="1:12" x14ac:dyDescent="0.2">
      <c r="A1490" s="167" t="s">
        <v>3161</v>
      </c>
      <c r="B1490" s="167" t="s">
        <v>3160</v>
      </c>
      <c r="D1490" s="167" t="s">
        <v>9932</v>
      </c>
      <c r="E1490" s="167" t="s">
        <v>9121</v>
      </c>
      <c r="F1490" s="167" t="s">
        <v>10666</v>
      </c>
      <c r="G1490" s="167" t="s">
        <v>3524</v>
      </c>
      <c r="H1490" s="167" t="s">
        <v>6</v>
      </c>
      <c r="I1490" s="167" t="s">
        <v>13036</v>
      </c>
      <c r="J1490" s="167" t="s">
        <v>10667</v>
      </c>
      <c r="K1490" s="167">
        <v>87881919</v>
      </c>
      <c r="L1490" s="167">
        <v>0</v>
      </c>
    </row>
    <row r="1491" spans="1:12" x14ac:dyDescent="0.2">
      <c r="A1491" s="167" t="s">
        <v>3163</v>
      </c>
      <c r="B1491" s="167" t="s">
        <v>3162</v>
      </c>
      <c r="D1491" s="167" t="s">
        <v>3663</v>
      </c>
      <c r="E1491" s="167" t="s">
        <v>3664</v>
      </c>
      <c r="F1491" s="167" t="s">
        <v>3665</v>
      </c>
      <c r="G1491" s="167" t="s">
        <v>3524</v>
      </c>
      <c r="H1491" s="167" t="s">
        <v>7</v>
      </c>
      <c r="I1491" s="167" t="s">
        <v>13036</v>
      </c>
      <c r="J1491" s="167" t="s">
        <v>3684</v>
      </c>
      <c r="K1491" s="167">
        <v>22200779</v>
      </c>
      <c r="L1491" s="167">
        <v>0</v>
      </c>
    </row>
    <row r="1492" spans="1:12" x14ac:dyDescent="0.2">
      <c r="A1492" s="167" t="s">
        <v>3218</v>
      </c>
      <c r="B1492" s="167" t="s">
        <v>3078</v>
      </c>
      <c r="D1492" s="167" t="s">
        <v>3667</v>
      </c>
      <c r="E1492" s="167" t="s">
        <v>3668</v>
      </c>
      <c r="F1492" s="167" t="s">
        <v>3669</v>
      </c>
      <c r="G1492" s="167" t="s">
        <v>3524</v>
      </c>
      <c r="H1492" s="167" t="s">
        <v>7</v>
      </c>
      <c r="I1492" s="167" t="s">
        <v>13036</v>
      </c>
      <c r="J1492" s="167" t="s">
        <v>13361</v>
      </c>
      <c r="K1492" s="167">
        <v>25548379</v>
      </c>
      <c r="L1492" s="167">
        <v>25548379</v>
      </c>
    </row>
    <row r="1493" spans="1:12" x14ac:dyDescent="0.2">
      <c r="A1493" s="167" t="s">
        <v>9076</v>
      </c>
      <c r="B1493" s="167" t="s">
        <v>3299</v>
      </c>
      <c r="D1493" s="167" t="s">
        <v>3672</v>
      </c>
      <c r="E1493" s="167" t="s">
        <v>3673</v>
      </c>
      <c r="F1493" s="167" t="s">
        <v>1262</v>
      </c>
      <c r="G1493" s="167" t="s">
        <v>3524</v>
      </c>
      <c r="H1493" s="167" t="s">
        <v>5</v>
      </c>
      <c r="I1493" s="167" t="s">
        <v>13036</v>
      </c>
      <c r="J1493" s="167" t="s">
        <v>3600</v>
      </c>
      <c r="K1493" s="167">
        <v>25541463</v>
      </c>
      <c r="L1493" s="167">
        <v>25541463</v>
      </c>
    </row>
    <row r="1494" spans="1:12" x14ac:dyDescent="0.2">
      <c r="A1494" s="167" t="s">
        <v>9077</v>
      </c>
      <c r="B1494" s="167" t="s">
        <v>1487</v>
      </c>
      <c r="D1494" s="167" t="s">
        <v>3674</v>
      </c>
      <c r="E1494" s="167" t="s">
        <v>9112</v>
      </c>
      <c r="F1494" s="167" t="s">
        <v>10656</v>
      </c>
      <c r="G1494" s="167" t="s">
        <v>3524</v>
      </c>
      <c r="H1494" s="167" t="s">
        <v>7</v>
      </c>
      <c r="I1494" s="167" t="s">
        <v>13036</v>
      </c>
      <c r="J1494" s="167" t="s">
        <v>12782</v>
      </c>
      <c r="K1494" s="167">
        <v>22065243</v>
      </c>
      <c r="L1494" s="167">
        <v>0</v>
      </c>
    </row>
    <row r="1495" spans="1:12" x14ac:dyDescent="0.2">
      <c r="A1495" s="167" t="s">
        <v>3399</v>
      </c>
      <c r="B1495" s="167" t="s">
        <v>3398</v>
      </c>
      <c r="D1495" s="167" t="s">
        <v>3675</v>
      </c>
      <c r="E1495" s="167" t="s">
        <v>3676</v>
      </c>
      <c r="F1495" s="167" t="s">
        <v>3670</v>
      </c>
      <c r="G1495" s="167" t="s">
        <v>3524</v>
      </c>
      <c r="H1495" s="167" t="s">
        <v>7</v>
      </c>
      <c r="I1495" s="167" t="s">
        <v>13036</v>
      </c>
      <c r="J1495" s="167" t="s">
        <v>3671</v>
      </c>
      <c r="K1495" s="167">
        <v>25548160</v>
      </c>
      <c r="L1495" s="167">
        <v>25548160</v>
      </c>
    </row>
    <row r="1496" spans="1:12" x14ac:dyDescent="0.2">
      <c r="A1496" s="167" t="s">
        <v>3240</v>
      </c>
      <c r="B1496" s="167" t="s">
        <v>2265</v>
      </c>
      <c r="D1496" s="167" t="s">
        <v>304</v>
      </c>
      <c r="E1496" s="167" t="s">
        <v>3677</v>
      </c>
      <c r="F1496" s="167" t="s">
        <v>3678</v>
      </c>
      <c r="G1496" s="167" t="s">
        <v>3524</v>
      </c>
      <c r="H1496" s="167" t="s">
        <v>13</v>
      </c>
      <c r="I1496" s="167" t="s">
        <v>13036</v>
      </c>
      <c r="J1496" s="167" t="s">
        <v>8575</v>
      </c>
      <c r="K1496" s="167">
        <v>89638479</v>
      </c>
      <c r="L1496" s="167">
        <v>0</v>
      </c>
    </row>
    <row r="1497" spans="1:12" x14ac:dyDescent="0.2">
      <c r="A1497" s="167" t="s">
        <v>3158</v>
      </c>
      <c r="B1497" s="167" t="s">
        <v>3157</v>
      </c>
      <c r="D1497" s="167" t="s">
        <v>919</v>
      </c>
      <c r="E1497" s="167" t="s">
        <v>9120</v>
      </c>
      <c r="F1497" s="167" t="s">
        <v>10665</v>
      </c>
      <c r="G1497" s="167" t="s">
        <v>3524</v>
      </c>
      <c r="H1497" s="167" t="s">
        <v>7</v>
      </c>
      <c r="I1497" s="167" t="s">
        <v>13036</v>
      </c>
      <c r="J1497" s="167" t="s">
        <v>12787</v>
      </c>
      <c r="K1497" s="167">
        <v>22065814</v>
      </c>
      <c r="L1497" s="167">
        <v>0</v>
      </c>
    </row>
    <row r="1498" spans="1:12" x14ac:dyDescent="0.2">
      <c r="A1498" s="167" t="s">
        <v>3236</v>
      </c>
      <c r="B1498" s="167" t="s">
        <v>2727</v>
      </c>
      <c r="D1498" s="167" t="s">
        <v>929</v>
      </c>
      <c r="E1498" s="167" t="s">
        <v>9085</v>
      </c>
      <c r="F1498" s="167" t="s">
        <v>1739</v>
      </c>
      <c r="G1498" s="167" t="s">
        <v>3524</v>
      </c>
      <c r="H1498" s="167" t="s">
        <v>5</v>
      </c>
      <c r="I1498" s="167" t="s">
        <v>13036</v>
      </c>
      <c r="J1498" s="167" t="s">
        <v>10619</v>
      </c>
      <c r="K1498" s="167">
        <v>86932149</v>
      </c>
      <c r="L1498" s="167">
        <v>0</v>
      </c>
    </row>
    <row r="1499" spans="1:12" x14ac:dyDescent="0.2">
      <c r="A1499" s="167" t="s">
        <v>3514</v>
      </c>
      <c r="B1499" s="167" t="s">
        <v>2189</v>
      </c>
      <c r="D1499" s="167" t="s">
        <v>2190</v>
      </c>
      <c r="E1499" s="167" t="s">
        <v>9108</v>
      </c>
      <c r="F1499" s="167" t="s">
        <v>187</v>
      </c>
      <c r="G1499" s="167" t="s">
        <v>3524</v>
      </c>
      <c r="H1499" s="167" t="s">
        <v>7</v>
      </c>
      <c r="I1499" s="167" t="s">
        <v>13036</v>
      </c>
      <c r="J1499" s="167" t="s">
        <v>10650</v>
      </c>
      <c r="K1499" s="167">
        <v>25312830</v>
      </c>
      <c r="L1499" s="167">
        <v>83143442</v>
      </c>
    </row>
    <row r="1500" spans="1:12" x14ac:dyDescent="0.2">
      <c r="A1500" s="167" t="s">
        <v>3507</v>
      </c>
      <c r="B1500" s="167" t="s">
        <v>2171</v>
      </c>
      <c r="D1500" s="167" t="s">
        <v>3680</v>
      </c>
      <c r="E1500" s="167" t="s">
        <v>8364</v>
      </c>
      <c r="F1500" s="167" t="s">
        <v>8594</v>
      </c>
      <c r="G1500" s="167" t="s">
        <v>3524</v>
      </c>
      <c r="H1500" s="167" t="s">
        <v>7</v>
      </c>
      <c r="I1500" s="167" t="s">
        <v>13036</v>
      </c>
      <c r="J1500" s="167" t="s">
        <v>11948</v>
      </c>
      <c r="K1500" s="167">
        <v>25141113</v>
      </c>
      <c r="L1500" s="167">
        <v>0</v>
      </c>
    </row>
    <row r="1501" spans="1:12" x14ac:dyDescent="0.2">
      <c r="A1501" s="167" t="s">
        <v>9078</v>
      </c>
      <c r="B1501" s="167" t="s">
        <v>3172</v>
      </c>
      <c r="D1501" s="167" t="s">
        <v>3681</v>
      </c>
      <c r="E1501" s="167" t="s">
        <v>9091</v>
      </c>
      <c r="F1501" s="167" t="s">
        <v>2553</v>
      </c>
      <c r="G1501" s="167" t="s">
        <v>3524</v>
      </c>
      <c r="H1501" s="167" t="s">
        <v>5</v>
      </c>
      <c r="I1501" s="167" t="s">
        <v>13036</v>
      </c>
      <c r="J1501" s="167" t="s">
        <v>10628</v>
      </c>
      <c r="K1501" s="167">
        <v>83689093</v>
      </c>
      <c r="L1501" s="167">
        <v>0</v>
      </c>
    </row>
    <row r="1502" spans="1:12" x14ac:dyDescent="0.2">
      <c r="A1502" s="167" t="s">
        <v>3337</v>
      </c>
      <c r="B1502" s="167" t="s">
        <v>6658</v>
      </c>
      <c r="D1502" s="167" t="s">
        <v>2151</v>
      </c>
      <c r="E1502" s="167" t="s">
        <v>9101</v>
      </c>
      <c r="F1502" s="167" t="s">
        <v>10643</v>
      </c>
      <c r="G1502" s="167" t="s">
        <v>3524</v>
      </c>
      <c r="H1502" s="167" t="s">
        <v>5</v>
      </c>
      <c r="I1502" s="167" t="s">
        <v>13036</v>
      </c>
      <c r="J1502" s="167" t="s">
        <v>11949</v>
      </c>
      <c r="K1502" s="167">
        <v>87851439</v>
      </c>
      <c r="L1502" s="167">
        <v>0</v>
      </c>
    </row>
    <row r="1503" spans="1:12" x14ac:dyDescent="0.2">
      <c r="A1503" s="167" t="s">
        <v>3495</v>
      </c>
      <c r="B1503" s="167" t="s">
        <v>2078</v>
      </c>
      <c r="D1503" s="167" t="s">
        <v>1849</v>
      </c>
      <c r="E1503" s="167" t="s">
        <v>3682</v>
      </c>
      <c r="F1503" s="167" t="s">
        <v>3683</v>
      </c>
      <c r="G1503" s="167" t="s">
        <v>3524</v>
      </c>
      <c r="H1503" s="167" t="s">
        <v>7</v>
      </c>
      <c r="I1503" s="167" t="s">
        <v>13036</v>
      </c>
      <c r="J1503" s="167" t="s">
        <v>12788</v>
      </c>
      <c r="K1503" s="167">
        <v>25548360</v>
      </c>
      <c r="L1503" s="167">
        <v>25548360</v>
      </c>
    </row>
    <row r="1504" spans="1:12" x14ac:dyDescent="0.2">
      <c r="A1504" s="167" t="s">
        <v>3238</v>
      </c>
      <c r="B1504" s="167" t="s">
        <v>891</v>
      </c>
      <c r="D1504" s="167" t="s">
        <v>2026</v>
      </c>
      <c r="E1504" s="167" t="s">
        <v>3687</v>
      </c>
      <c r="F1504" s="167" t="s">
        <v>3688</v>
      </c>
      <c r="G1504" s="167" t="s">
        <v>3524</v>
      </c>
      <c r="H1504" s="167" t="s">
        <v>7</v>
      </c>
      <c r="I1504" s="167" t="s">
        <v>13036</v>
      </c>
      <c r="J1504" s="167" t="s">
        <v>13362</v>
      </c>
      <c r="K1504" s="167">
        <v>25313605</v>
      </c>
      <c r="L1504" s="167">
        <v>0</v>
      </c>
    </row>
    <row r="1505" spans="1:13" x14ac:dyDescent="0.2">
      <c r="A1505" s="167" t="s">
        <v>3402</v>
      </c>
      <c r="B1505" s="167" t="s">
        <v>3401</v>
      </c>
      <c r="D1505" s="167" t="s">
        <v>3689</v>
      </c>
      <c r="E1505" s="167" t="s">
        <v>3690</v>
      </c>
      <c r="F1505" s="167" t="s">
        <v>2865</v>
      </c>
      <c r="G1505" s="167" t="s">
        <v>3524</v>
      </c>
      <c r="H1505" s="167" t="s">
        <v>7</v>
      </c>
      <c r="I1505" s="167" t="s">
        <v>13036</v>
      </c>
      <c r="J1505" s="167" t="s">
        <v>11487</v>
      </c>
      <c r="K1505" s="167">
        <v>25311976</v>
      </c>
      <c r="L1505" s="167">
        <v>25311976</v>
      </c>
    </row>
    <row r="1506" spans="1:13" x14ac:dyDescent="0.2">
      <c r="A1506" s="167" t="s">
        <v>3249</v>
      </c>
      <c r="B1506" s="167" t="s">
        <v>3248</v>
      </c>
      <c r="D1506" s="167" t="s">
        <v>3692</v>
      </c>
      <c r="E1506" s="167" t="s">
        <v>9116</v>
      </c>
      <c r="F1506" s="167" t="s">
        <v>837</v>
      </c>
      <c r="G1506" s="167" t="s">
        <v>3524</v>
      </c>
      <c r="H1506" s="167" t="s">
        <v>7</v>
      </c>
      <c r="I1506" s="167" t="s">
        <v>13036</v>
      </c>
      <c r="J1506" s="167" t="s">
        <v>10659</v>
      </c>
      <c r="K1506" s="167">
        <v>89906948</v>
      </c>
      <c r="L1506" s="167">
        <v>0</v>
      </c>
    </row>
    <row r="1507" spans="1:13" x14ac:dyDescent="0.2">
      <c r="A1507" s="167" t="s">
        <v>3417</v>
      </c>
      <c r="B1507" s="167" t="s">
        <v>1146</v>
      </c>
      <c r="D1507" s="167" t="s">
        <v>3694</v>
      </c>
      <c r="E1507" s="167" t="s">
        <v>3695</v>
      </c>
      <c r="F1507" s="167" t="s">
        <v>7427</v>
      </c>
      <c r="G1507" s="167" t="s">
        <v>3524</v>
      </c>
      <c r="H1507" s="167" t="s">
        <v>10</v>
      </c>
      <c r="I1507" s="167" t="s">
        <v>13036</v>
      </c>
      <c r="J1507" s="167" t="s">
        <v>6817</v>
      </c>
      <c r="K1507" s="167">
        <v>84512741</v>
      </c>
      <c r="L1507" s="167">
        <v>0</v>
      </c>
    </row>
    <row r="1508" spans="1:13" x14ac:dyDescent="0.2">
      <c r="A1508" s="167" t="s">
        <v>3468</v>
      </c>
      <c r="B1508" s="167" t="s">
        <v>1246</v>
      </c>
      <c r="D1508" s="167" t="s">
        <v>6931</v>
      </c>
      <c r="E1508" s="167" t="s">
        <v>3697</v>
      </c>
      <c r="F1508" s="167" t="s">
        <v>463</v>
      </c>
      <c r="G1508" s="167" t="s">
        <v>3524</v>
      </c>
      <c r="H1508" s="167" t="s">
        <v>7</v>
      </c>
      <c r="I1508" s="167" t="s">
        <v>13036</v>
      </c>
      <c r="J1508" s="167" t="s">
        <v>11950</v>
      </c>
      <c r="K1508" s="167">
        <v>25313029</v>
      </c>
      <c r="L1508" s="167">
        <v>25313029</v>
      </c>
    </row>
    <row r="1509" spans="1:13" x14ac:dyDescent="0.2">
      <c r="A1509" s="167" t="s">
        <v>3498</v>
      </c>
      <c r="B1509" s="167" t="s">
        <v>2081</v>
      </c>
      <c r="D1509" s="167" t="s">
        <v>3698</v>
      </c>
      <c r="E1509" s="167" t="s">
        <v>9087</v>
      </c>
      <c r="F1509" s="167" t="s">
        <v>1515</v>
      </c>
      <c r="G1509" s="167" t="s">
        <v>3524</v>
      </c>
      <c r="H1509" s="167" t="s">
        <v>7</v>
      </c>
      <c r="I1509" s="167" t="s">
        <v>13036</v>
      </c>
      <c r="J1509" s="167" t="s">
        <v>10623</v>
      </c>
      <c r="K1509" s="167">
        <v>25310014</v>
      </c>
      <c r="L1509" s="167">
        <v>0</v>
      </c>
    </row>
    <row r="1510" spans="1:13" x14ac:dyDescent="0.2">
      <c r="A1510" s="167" t="s">
        <v>3404</v>
      </c>
      <c r="B1510" s="167" t="s">
        <v>1381</v>
      </c>
      <c r="D1510" s="167" t="s">
        <v>3699</v>
      </c>
      <c r="E1510" s="167" t="s">
        <v>3700</v>
      </c>
      <c r="F1510" s="167" t="s">
        <v>12789</v>
      </c>
      <c r="G1510" s="167" t="s">
        <v>175</v>
      </c>
      <c r="H1510" s="167" t="s">
        <v>3</v>
      </c>
      <c r="I1510" s="167" t="s">
        <v>13036</v>
      </c>
      <c r="J1510" s="167" t="s">
        <v>11951</v>
      </c>
      <c r="K1510" s="167">
        <v>22634404</v>
      </c>
      <c r="L1510" s="167">
        <v>22634404</v>
      </c>
    </row>
    <row r="1511" spans="1:13" x14ac:dyDescent="0.2">
      <c r="A1511" s="167" t="s">
        <v>9079</v>
      </c>
      <c r="B1511" s="167" t="s">
        <v>6653</v>
      </c>
      <c r="D1511" s="167" t="s">
        <v>3701</v>
      </c>
      <c r="E1511" s="167" t="s">
        <v>9149</v>
      </c>
      <c r="F1511" s="167" t="s">
        <v>10695</v>
      </c>
      <c r="G1511" s="167" t="s">
        <v>175</v>
      </c>
      <c r="H1511" s="167" t="s">
        <v>3</v>
      </c>
      <c r="I1511" s="167" t="s">
        <v>13036</v>
      </c>
      <c r="J1511" s="167" t="s">
        <v>10696</v>
      </c>
      <c r="K1511" s="167">
        <v>22370819</v>
      </c>
      <c r="L1511" s="167">
        <v>22370819</v>
      </c>
    </row>
    <row r="1512" spans="1:13" x14ac:dyDescent="0.2">
      <c r="A1512" s="167" t="s">
        <v>7966</v>
      </c>
      <c r="B1512" s="167" t="s">
        <v>8254</v>
      </c>
      <c r="D1512" s="167" t="s">
        <v>3702</v>
      </c>
      <c r="E1512" s="167" t="s">
        <v>3703</v>
      </c>
      <c r="F1512" s="167" t="s">
        <v>3704</v>
      </c>
      <c r="G1512" s="167" t="s">
        <v>175</v>
      </c>
      <c r="H1512" s="167" t="s">
        <v>3</v>
      </c>
      <c r="I1512" s="167" t="s">
        <v>13036</v>
      </c>
      <c r="J1512" s="167" t="s">
        <v>11488</v>
      </c>
      <c r="K1512" s="167">
        <v>22371265</v>
      </c>
      <c r="L1512" s="167">
        <v>0</v>
      </c>
    </row>
    <row r="1513" spans="1:13" x14ac:dyDescent="0.2">
      <c r="A1513" s="167" t="s">
        <v>3175</v>
      </c>
      <c r="B1513" s="167" t="s">
        <v>3174</v>
      </c>
      <c r="D1513" s="167" t="s">
        <v>3706</v>
      </c>
      <c r="E1513" s="167" t="s">
        <v>3707</v>
      </c>
      <c r="F1513" s="167" t="s">
        <v>11373</v>
      </c>
      <c r="G1513" s="167" t="s">
        <v>175</v>
      </c>
      <c r="H1513" s="167" t="s">
        <v>3</v>
      </c>
      <c r="I1513" s="167" t="s">
        <v>13036</v>
      </c>
      <c r="J1513" s="167" t="s">
        <v>13363</v>
      </c>
      <c r="K1513" s="167">
        <v>22382207</v>
      </c>
      <c r="L1513" s="167">
        <v>22382207</v>
      </c>
    </row>
    <row r="1514" spans="1:13" x14ac:dyDescent="0.2">
      <c r="A1514" s="167" t="s">
        <v>6261</v>
      </c>
      <c r="B1514" s="167" t="s">
        <v>7433</v>
      </c>
      <c r="D1514" s="167" t="s">
        <v>3708</v>
      </c>
      <c r="E1514" s="167" t="s">
        <v>3709</v>
      </c>
      <c r="F1514" s="167" t="s">
        <v>3710</v>
      </c>
      <c r="G1514" s="167" t="s">
        <v>175</v>
      </c>
      <c r="H1514" s="167" t="s">
        <v>3</v>
      </c>
      <c r="I1514" s="167" t="s">
        <v>13036</v>
      </c>
      <c r="J1514" s="167" t="s">
        <v>3737</v>
      </c>
      <c r="K1514" s="167">
        <v>22376839</v>
      </c>
      <c r="L1514" s="167">
        <v>22376741</v>
      </c>
    </row>
    <row r="1515" spans="1:13" x14ac:dyDescent="0.2">
      <c r="A1515" s="167" t="s">
        <v>3418</v>
      </c>
      <c r="B1515" s="167" t="s">
        <v>1313</v>
      </c>
      <c r="D1515" s="167" t="s">
        <v>3711</v>
      </c>
      <c r="E1515" s="167" t="s">
        <v>9135</v>
      </c>
      <c r="F1515" s="167" t="s">
        <v>11374</v>
      </c>
      <c r="G1515" s="167" t="s">
        <v>175</v>
      </c>
      <c r="H1515" s="167" t="s">
        <v>3</v>
      </c>
      <c r="I1515" s="167" t="s">
        <v>13036</v>
      </c>
      <c r="J1515" s="167" t="s">
        <v>8411</v>
      </c>
      <c r="K1515" s="167">
        <v>22370313</v>
      </c>
      <c r="L1515" s="167">
        <v>22370313</v>
      </c>
    </row>
    <row r="1516" spans="1:13" x14ac:dyDescent="0.2">
      <c r="A1516" s="167" t="s">
        <v>3208</v>
      </c>
      <c r="B1516" s="167" t="s">
        <v>6864</v>
      </c>
      <c r="D1516" s="167" t="s">
        <v>3712</v>
      </c>
      <c r="E1516" s="167" t="s">
        <v>3713</v>
      </c>
      <c r="F1516" s="167" t="s">
        <v>3714</v>
      </c>
      <c r="G1516" s="167" t="s">
        <v>175</v>
      </c>
      <c r="H1516" s="167" t="s">
        <v>3</v>
      </c>
      <c r="I1516" s="167" t="s">
        <v>13036</v>
      </c>
      <c r="J1516" s="167" t="s">
        <v>12790</v>
      </c>
      <c r="K1516" s="167">
        <v>22374503</v>
      </c>
      <c r="L1516" s="167">
        <v>22374503</v>
      </c>
    </row>
    <row r="1517" spans="1:13" x14ac:dyDescent="0.2">
      <c r="A1517" s="167" t="s">
        <v>3339</v>
      </c>
      <c r="B1517" s="167" t="s">
        <v>3338</v>
      </c>
      <c r="D1517" s="167" t="s">
        <v>3715</v>
      </c>
      <c r="E1517" s="167" t="s">
        <v>3716</v>
      </c>
      <c r="F1517" s="167" t="s">
        <v>6867</v>
      </c>
      <c r="G1517" s="167" t="s">
        <v>175</v>
      </c>
      <c r="H1517" s="167" t="s">
        <v>4</v>
      </c>
      <c r="I1517" s="167" t="s">
        <v>13036</v>
      </c>
      <c r="J1517" s="167" t="s">
        <v>13364</v>
      </c>
      <c r="K1517" s="167">
        <v>22371887</v>
      </c>
      <c r="L1517" s="167">
        <v>22371887</v>
      </c>
      <c r="M1517" s="43">
        <v>81</v>
      </c>
    </row>
    <row r="1518" spans="1:13" x14ac:dyDescent="0.2">
      <c r="A1518" s="167" t="s">
        <v>9080</v>
      </c>
      <c r="B1518" s="167" t="s">
        <v>3368</v>
      </c>
      <c r="D1518" s="167" t="s">
        <v>3717</v>
      </c>
      <c r="E1518" s="167" t="s">
        <v>3718</v>
      </c>
      <c r="F1518" s="167" t="s">
        <v>3719</v>
      </c>
      <c r="G1518" s="167" t="s">
        <v>175</v>
      </c>
      <c r="H1518" s="167" t="s">
        <v>4</v>
      </c>
      <c r="I1518" s="167" t="s">
        <v>13036</v>
      </c>
      <c r="J1518" s="167" t="s">
        <v>12403</v>
      </c>
      <c r="K1518" s="167">
        <v>22932307</v>
      </c>
      <c r="L1518" s="167">
        <v>22932307</v>
      </c>
    </row>
    <row r="1519" spans="1:13" x14ac:dyDescent="0.2">
      <c r="A1519" s="167" t="s">
        <v>3415</v>
      </c>
      <c r="B1519" s="167" t="s">
        <v>3414</v>
      </c>
      <c r="D1519" s="167" t="s">
        <v>3720</v>
      </c>
      <c r="E1519" s="167" t="s">
        <v>3721</v>
      </c>
      <c r="F1519" s="167" t="s">
        <v>3722</v>
      </c>
      <c r="G1519" s="167" t="s">
        <v>175</v>
      </c>
      <c r="H1519" s="167" t="s">
        <v>4</v>
      </c>
      <c r="I1519" s="167" t="s">
        <v>13036</v>
      </c>
      <c r="J1519" s="167" t="s">
        <v>13365</v>
      </c>
      <c r="K1519" s="167">
        <v>22633258</v>
      </c>
      <c r="L1519" s="167">
        <v>22633258</v>
      </c>
    </row>
    <row r="1520" spans="1:13" x14ac:dyDescent="0.2">
      <c r="A1520" s="167" t="s">
        <v>3350</v>
      </c>
      <c r="B1520" s="167" t="s">
        <v>3349</v>
      </c>
      <c r="D1520" s="167" t="s">
        <v>2229</v>
      </c>
      <c r="E1520" s="167" t="s">
        <v>3724</v>
      </c>
      <c r="F1520" s="167" t="s">
        <v>3725</v>
      </c>
      <c r="G1520" s="167" t="s">
        <v>175</v>
      </c>
      <c r="H1520" s="167" t="s">
        <v>4</v>
      </c>
      <c r="I1520" s="167" t="s">
        <v>13036</v>
      </c>
      <c r="J1520" s="167" t="s">
        <v>13366</v>
      </c>
      <c r="K1520" s="167">
        <v>22619048</v>
      </c>
      <c r="L1520" s="167">
        <v>22619048</v>
      </c>
    </row>
    <row r="1521" spans="1:12" x14ac:dyDescent="0.2">
      <c r="A1521" s="167" t="s">
        <v>9081</v>
      </c>
      <c r="B1521" s="167" t="s">
        <v>2209</v>
      </c>
      <c r="D1521" s="167" t="s">
        <v>2225</v>
      </c>
      <c r="E1521" s="167" t="s">
        <v>3729</v>
      </c>
      <c r="F1521" s="167" t="s">
        <v>3730</v>
      </c>
      <c r="G1521" s="167" t="s">
        <v>175</v>
      </c>
      <c r="H1521" s="167" t="s">
        <v>4</v>
      </c>
      <c r="I1521" s="167" t="s">
        <v>13036</v>
      </c>
      <c r="J1521" s="167" t="s">
        <v>8223</v>
      </c>
      <c r="K1521" s="167">
        <v>22604447</v>
      </c>
      <c r="L1521" s="167">
        <v>22626786</v>
      </c>
    </row>
    <row r="1522" spans="1:12" x14ac:dyDescent="0.2">
      <c r="A1522" s="167" t="s">
        <v>3449</v>
      </c>
      <c r="B1522" s="167" t="s">
        <v>3356</v>
      </c>
      <c r="D1522" s="167" t="s">
        <v>2325</v>
      </c>
      <c r="E1522" s="167" t="s">
        <v>3732</v>
      </c>
      <c r="F1522" s="167" t="s">
        <v>3723</v>
      </c>
      <c r="G1522" s="167" t="s">
        <v>175</v>
      </c>
      <c r="H1522" s="167" t="s">
        <v>10</v>
      </c>
      <c r="I1522" s="167" t="s">
        <v>13036</v>
      </c>
      <c r="J1522" s="167" t="s">
        <v>11840</v>
      </c>
      <c r="K1522" s="167">
        <v>22390994</v>
      </c>
      <c r="L1522" s="167">
        <v>22390994</v>
      </c>
    </row>
    <row r="1523" spans="1:12" x14ac:dyDescent="0.2">
      <c r="A1523" s="167" t="s">
        <v>3452</v>
      </c>
      <c r="B1523" s="167" t="s">
        <v>6969</v>
      </c>
      <c r="D1523" s="167" t="s">
        <v>2373</v>
      </c>
      <c r="E1523" s="167" t="s">
        <v>3733</v>
      </c>
      <c r="F1523" s="167" t="s">
        <v>225</v>
      </c>
      <c r="G1523" s="167" t="s">
        <v>175</v>
      </c>
      <c r="H1523" s="167" t="s">
        <v>10</v>
      </c>
      <c r="I1523" s="167" t="s">
        <v>13036</v>
      </c>
      <c r="J1523" s="167" t="s">
        <v>3734</v>
      </c>
      <c r="K1523" s="167">
        <v>22932598</v>
      </c>
      <c r="L1523" s="167">
        <v>22932598</v>
      </c>
    </row>
    <row r="1524" spans="1:12" x14ac:dyDescent="0.2">
      <c r="A1524" s="167" t="s">
        <v>3342</v>
      </c>
      <c r="B1524" s="167" t="s">
        <v>3341</v>
      </c>
      <c r="D1524" s="167" t="s">
        <v>2387</v>
      </c>
      <c r="E1524" s="167" t="s">
        <v>3735</v>
      </c>
      <c r="F1524" s="167" t="s">
        <v>751</v>
      </c>
      <c r="G1524" s="167" t="s">
        <v>175</v>
      </c>
      <c r="H1524" s="167" t="s">
        <v>4</v>
      </c>
      <c r="I1524" s="167" t="s">
        <v>13036</v>
      </c>
      <c r="J1524" s="167" t="s">
        <v>11952</v>
      </c>
      <c r="K1524" s="167">
        <v>22630819</v>
      </c>
      <c r="L1524" s="167">
        <v>22630819</v>
      </c>
    </row>
    <row r="1525" spans="1:12" x14ac:dyDescent="0.2">
      <c r="A1525" s="167" t="s">
        <v>6166</v>
      </c>
      <c r="B1525" s="167" t="s">
        <v>6943</v>
      </c>
      <c r="D1525" s="167" t="s">
        <v>2430</v>
      </c>
      <c r="E1525" s="167" t="s">
        <v>3736</v>
      </c>
      <c r="F1525" s="167" t="s">
        <v>303</v>
      </c>
      <c r="G1525" s="167" t="s">
        <v>175</v>
      </c>
      <c r="H1525" s="167" t="s">
        <v>4</v>
      </c>
      <c r="I1525" s="167" t="s">
        <v>13036</v>
      </c>
      <c r="J1525" s="167" t="s">
        <v>13367</v>
      </c>
      <c r="K1525" s="167">
        <v>22373751</v>
      </c>
      <c r="L1525" s="167">
        <v>22373751</v>
      </c>
    </row>
    <row r="1526" spans="1:12" x14ac:dyDescent="0.2">
      <c r="A1526" s="167" t="s">
        <v>7954</v>
      </c>
      <c r="B1526" s="167" t="s">
        <v>472</v>
      </c>
      <c r="D1526" s="167" t="s">
        <v>2470</v>
      </c>
      <c r="E1526" s="167" t="s">
        <v>3738</v>
      </c>
      <c r="F1526" s="167" t="s">
        <v>2267</v>
      </c>
      <c r="G1526" s="167" t="s">
        <v>175</v>
      </c>
      <c r="H1526" s="167" t="s">
        <v>4</v>
      </c>
      <c r="I1526" s="167" t="s">
        <v>13036</v>
      </c>
      <c r="J1526" s="167" t="s">
        <v>3858</v>
      </c>
      <c r="K1526" s="167">
        <v>22632806</v>
      </c>
      <c r="L1526" s="167">
        <v>22632806</v>
      </c>
    </row>
    <row r="1527" spans="1:12" x14ac:dyDescent="0.2">
      <c r="A1527" s="167" t="s">
        <v>3287</v>
      </c>
      <c r="B1527" s="167" t="s">
        <v>2613</v>
      </c>
      <c r="D1527" s="167" t="s">
        <v>2513</v>
      </c>
      <c r="E1527" s="167" t="s">
        <v>9137</v>
      </c>
      <c r="F1527" s="167" t="s">
        <v>10676</v>
      </c>
      <c r="G1527" s="167" t="s">
        <v>175</v>
      </c>
      <c r="H1527" s="167" t="s">
        <v>10</v>
      </c>
      <c r="I1527" s="167" t="s">
        <v>13036</v>
      </c>
      <c r="J1527" s="167" t="s">
        <v>12404</v>
      </c>
      <c r="K1527" s="167">
        <v>22938335</v>
      </c>
      <c r="L1527" s="167">
        <v>22937616</v>
      </c>
    </row>
    <row r="1528" spans="1:12" x14ac:dyDescent="0.2">
      <c r="A1528" s="167" t="s">
        <v>3502</v>
      </c>
      <c r="B1528" s="167" t="s">
        <v>2137</v>
      </c>
      <c r="D1528" s="167" t="s">
        <v>2505</v>
      </c>
      <c r="E1528" s="167" t="s">
        <v>3739</v>
      </c>
      <c r="F1528" s="167" t="s">
        <v>7498</v>
      </c>
      <c r="G1528" s="167" t="s">
        <v>175</v>
      </c>
      <c r="H1528" s="167" t="s">
        <v>4</v>
      </c>
      <c r="I1528" s="167" t="s">
        <v>13036</v>
      </c>
      <c r="J1528" s="167" t="s">
        <v>3829</v>
      </c>
      <c r="K1528" s="167">
        <v>22606064</v>
      </c>
      <c r="L1528" s="167">
        <v>22629838</v>
      </c>
    </row>
    <row r="1529" spans="1:12" x14ac:dyDescent="0.2">
      <c r="A1529" s="167" t="s">
        <v>3220</v>
      </c>
      <c r="B1529" s="167" t="s">
        <v>3109</v>
      </c>
      <c r="D1529" s="167" t="s">
        <v>1123</v>
      </c>
      <c r="E1529" s="167" t="s">
        <v>3740</v>
      </c>
      <c r="F1529" s="167" t="s">
        <v>463</v>
      </c>
      <c r="G1529" s="167" t="s">
        <v>175</v>
      </c>
      <c r="H1529" s="167" t="s">
        <v>4</v>
      </c>
      <c r="I1529" s="167" t="s">
        <v>13036</v>
      </c>
      <c r="J1529" s="167" t="s">
        <v>3741</v>
      </c>
      <c r="K1529" s="167">
        <v>22377496</v>
      </c>
      <c r="L1529" s="167">
        <v>22377496</v>
      </c>
    </row>
    <row r="1530" spans="1:12" x14ac:dyDescent="0.2">
      <c r="A1530" s="167" t="s">
        <v>3237</v>
      </c>
      <c r="B1530" s="167" t="s">
        <v>2704</v>
      </c>
      <c r="D1530" s="167" t="s">
        <v>1106</v>
      </c>
      <c r="E1530" s="167" t="s">
        <v>3742</v>
      </c>
      <c r="F1530" s="167" t="s">
        <v>959</v>
      </c>
      <c r="G1530" s="167" t="s">
        <v>175</v>
      </c>
      <c r="H1530" s="167" t="s">
        <v>5</v>
      </c>
      <c r="I1530" s="167" t="s">
        <v>13036</v>
      </c>
      <c r="J1530" s="167" t="s">
        <v>3787</v>
      </c>
      <c r="K1530" s="167">
        <v>22697515</v>
      </c>
      <c r="L1530" s="167">
        <v>22697515</v>
      </c>
    </row>
    <row r="1531" spans="1:12" x14ac:dyDescent="0.2">
      <c r="A1531" s="167" t="s">
        <v>9082</v>
      </c>
      <c r="B1531" s="167" t="s">
        <v>802</v>
      </c>
      <c r="D1531" s="167" t="s">
        <v>3743</v>
      </c>
      <c r="E1531" s="167" t="s">
        <v>3744</v>
      </c>
      <c r="F1531" s="167" t="s">
        <v>3745</v>
      </c>
      <c r="G1531" s="167" t="s">
        <v>175</v>
      </c>
      <c r="H1531" s="167" t="s">
        <v>5</v>
      </c>
      <c r="I1531" s="167" t="s">
        <v>13036</v>
      </c>
      <c r="J1531" s="167" t="s">
        <v>13368</v>
      </c>
      <c r="K1531" s="167">
        <v>22697667</v>
      </c>
      <c r="L1531" s="167">
        <v>22697667</v>
      </c>
    </row>
    <row r="1532" spans="1:12" x14ac:dyDescent="0.2">
      <c r="A1532" s="167" t="s">
        <v>9083</v>
      </c>
      <c r="B1532" s="167" t="s">
        <v>1376</v>
      </c>
      <c r="D1532" s="167" t="s">
        <v>1241</v>
      </c>
      <c r="E1532" s="167" t="s">
        <v>3746</v>
      </c>
      <c r="F1532" s="167" t="s">
        <v>3747</v>
      </c>
      <c r="G1532" s="167" t="s">
        <v>175</v>
      </c>
      <c r="H1532" s="167" t="s">
        <v>5</v>
      </c>
      <c r="I1532" s="167" t="s">
        <v>13036</v>
      </c>
      <c r="J1532" s="167" t="s">
        <v>13369</v>
      </c>
      <c r="K1532" s="167">
        <v>24830314</v>
      </c>
      <c r="L1532" s="167">
        <v>0</v>
      </c>
    </row>
    <row r="1533" spans="1:12" x14ac:dyDescent="0.2">
      <c r="A1533" s="167" t="s">
        <v>3363</v>
      </c>
      <c r="B1533" s="167" t="s">
        <v>1230</v>
      </c>
      <c r="D1533" s="167" t="s">
        <v>1317</v>
      </c>
      <c r="E1533" s="167" t="s">
        <v>3749</v>
      </c>
      <c r="F1533" s="167" t="s">
        <v>3750</v>
      </c>
      <c r="G1533" s="167" t="s">
        <v>175</v>
      </c>
      <c r="H1533" s="167" t="s">
        <v>5</v>
      </c>
      <c r="I1533" s="167" t="s">
        <v>13036</v>
      </c>
      <c r="J1533" s="167" t="s">
        <v>13370</v>
      </c>
      <c r="K1533" s="167">
        <v>24830292</v>
      </c>
      <c r="L1533" s="167">
        <v>24830292</v>
      </c>
    </row>
    <row r="1534" spans="1:12" x14ac:dyDescent="0.2">
      <c r="A1534" s="167" t="s">
        <v>9084</v>
      </c>
      <c r="B1534" s="167" t="s">
        <v>3348</v>
      </c>
      <c r="D1534" s="167" t="s">
        <v>1396</v>
      </c>
      <c r="E1534" s="167" t="s">
        <v>3751</v>
      </c>
      <c r="F1534" s="167" t="s">
        <v>3752</v>
      </c>
      <c r="G1534" s="167" t="s">
        <v>188</v>
      </c>
      <c r="H1534" s="167" t="s">
        <v>6</v>
      </c>
      <c r="I1534" s="167" t="s">
        <v>13036</v>
      </c>
      <c r="J1534" s="167" t="s">
        <v>12791</v>
      </c>
      <c r="K1534" s="167">
        <v>24748083</v>
      </c>
      <c r="L1534" s="167">
        <v>24748083</v>
      </c>
    </row>
    <row r="1535" spans="1:12" x14ac:dyDescent="0.2">
      <c r="A1535" s="167" t="s">
        <v>3308</v>
      </c>
      <c r="B1535" s="167" t="s">
        <v>131</v>
      </c>
      <c r="D1535" s="167" t="s">
        <v>1416</v>
      </c>
      <c r="E1535" s="167" t="s">
        <v>3754</v>
      </c>
      <c r="F1535" s="167" t="s">
        <v>3755</v>
      </c>
      <c r="G1535" s="167" t="s">
        <v>175</v>
      </c>
      <c r="H1535" s="167" t="s">
        <v>5</v>
      </c>
      <c r="I1535" s="167" t="s">
        <v>13036</v>
      </c>
      <c r="J1535" s="167" t="s">
        <v>8046</v>
      </c>
      <c r="K1535" s="167">
        <v>22699387</v>
      </c>
      <c r="L1535" s="167">
        <v>22699387</v>
      </c>
    </row>
    <row r="1536" spans="1:12" x14ac:dyDescent="0.2">
      <c r="A1536" s="167" t="s">
        <v>3454</v>
      </c>
      <c r="B1536" s="167" t="s">
        <v>1919</v>
      </c>
      <c r="D1536" s="167" t="s">
        <v>1409</v>
      </c>
      <c r="E1536" s="167" t="s">
        <v>3757</v>
      </c>
      <c r="F1536" s="167" t="s">
        <v>3758</v>
      </c>
      <c r="G1536" s="167" t="s">
        <v>175</v>
      </c>
      <c r="H1536" s="167" t="s">
        <v>10</v>
      </c>
      <c r="I1536" s="167" t="s">
        <v>13036</v>
      </c>
      <c r="J1536" s="167" t="s">
        <v>8105</v>
      </c>
      <c r="K1536" s="167">
        <v>22655019</v>
      </c>
      <c r="L1536" s="167">
        <v>22655019</v>
      </c>
    </row>
    <row r="1537" spans="1:12" x14ac:dyDescent="0.2">
      <c r="A1537" s="167" t="s">
        <v>3312</v>
      </c>
      <c r="B1537" s="167" t="s">
        <v>3311</v>
      </c>
      <c r="D1537" s="167" t="s">
        <v>1573</v>
      </c>
      <c r="E1537" s="167" t="s">
        <v>3759</v>
      </c>
      <c r="F1537" s="167" t="s">
        <v>3760</v>
      </c>
      <c r="G1537" s="167" t="s">
        <v>175</v>
      </c>
      <c r="H1537" s="167" t="s">
        <v>5</v>
      </c>
      <c r="I1537" s="167" t="s">
        <v>13036</v>
      </c>
      <c r="J1537" s="167" t="s">
        <v>8106</v>
      </c>
      <c r="K1537" s="167">
        <v>22697232</v>
      </c>
      <c r="L1537" s="167">
        <v>22697232</v>
      </c>
    </row>
    <row r="1538" spans="1:12" x14ac:dyDescent="0.2">
      <c r="A1538" s="167" t="s">
        <v>3345</v>
      </c>
      <c r="B1538" s="167" t="s">
        <v>1110</v>
      </c>
      <c r="D1538" s="167" t="s">
        <v>1650</v>
      </c>
      <c r="E1538" s="167" t="s">
        <v>3761</v>
      </c>
      <c r="F1538" s="167" t="s">
        <v>11375</v>
      </c>
      <c r="G1538" s="167" t="s">
        <v>175</v>
      </c>
      <c r="H1538" s="167" t="s">
        <v>5</v>
      </c>
      <c r="I1538" s="167" t="s">
        <v>13036</v>
      </c>
      <c r="J1538" s="167" t="s">
        <v>5993</v>
      </c>
      <c r="K1538" s="167">
        <v>22655325</v>
      </c>
      <c r="L1538" s="167">
        <v>22655325</v>
      </c>
    </row>
    <row r="1539" spans="1:12" x14ac:dyDescent="0.2">
      <c r="A1539" s="167" t="s">
        <v>6074</v>
      </c>
      <c r="B1539" s="167" t="s">
        <v>6904</v>
      </c>
      <c r="D1539" s="167" t="s">
        <v>6869</v>
      </c>
      <c r="E1539" s="167" t="s">
        <v>3762</v>
      </c>
      <c r="F1539" s="167" t="s">
        <v>3763</v>
      </c>
      <c r="G1539" s="167" t="s">
        <v>175</v>
      </c>
      <c r="H1539" s="167" t="s">
        <v>10</v>
      </c>
      <c r="I1539" s="167" t="s">
        <v>13036</v>
      </c>
      <c r="J1539" s="167" t="s">
        <v>6587</v>
      </c>
      <c r="K1539" s="167">
        <v>22655100</v>
      </c>
      <c r="L1539" s="167">
        <v>22655100</v>
      </c>
    </row>
    <row r="1540" spans="1:12" x14ac:dyDescent="0.2">
      <c r="A1540" s="167" t="s">
        <v>9085</v>
      </c>
      <c r="B1540" s="167" t="s">
        <v>929</v>
      </c>
      <c r="D1540" s="167" t="s">
        <v>1709</v>
      </c>
      <c r="E1540" s="167" t="s">
        <v>3764</v>
      </c>
      <c r="F1540" s="167" t="s">
        <v>2181</v>
      </c>
      <c r="G1540" s="167" t="s">
        <v>175</v>
      </c>
      <c r="H1540" s="167" t="s">
        <v>5</v>
      </c>
      <c r="I1540" s="167" t="s">
        <v>13036</v>
      </c>
      <c r="J1540" s="167" t="s">
        <v>12405</v>
      </c>
      <c r="K1540" s="167">
        <v>22696531</v>
      </c>
      <c r="L1540" s="167">
        <v>22696531</v>
      </c>
    </row>
    <row r="1541" spans="1:12" x14ac:dyDescent="0.2">
      <c r="A1541" s="167" t="s">
        <v>3565</v>
      </c>
      <c r="B1541" s="167" t="s">
        <v>7175</v>
      </c>
      <c r="D1541" s="167" t="s">
        <v>1714</v>
      </c>
      <c r="E1541" s="167" t="s">
        <v>3765</v>
      </c>
      <c r="F1541" s="167" t="s">
        <v>3766</v>
      </c>
      <c r="G1541" s="167" t="s">
        <v>175</v>
      </c>
      <c r="H1541" s="167" t="s">
        <v>10</v>
      </c>
      <c r="I1541" s="167" t="s">
        <v>13036</v>
      </c>
      <c r="J1541" s="167" t="s">
        <v>13371</v>
      </c>
      <c r="K1541" s="167">
        <v>22396667</v>
      </c>
      <c r="L1541" s="167">
        <v>22396667</v>
      </c>
    </row>
    <row r="1542" spans="1:12" x14ac:dyDescent="0.2">
      <c r="A1542" s="167" t="s">
        <v>9086</v>
      </c>
      <c r="B1542" s="167" t="s">
        <v>2514</v>
      </c>
      <c r="D1542" s="167" t="s">
        <v>1769</v>
      </c>
      <c r="E1542" s="167" t="s">
        <v>3768</v>
      </c>
      <c r="F1542" s="167" t="s">
        <v>6868</v>
      </c>
      <c r="G1542" s="167" t="s">
        <v>175</v>
      </c>
      <c r="H1542" s="167" t="s">
        <v>10</v>
      </c>
      <c r="I1542" s="167" t="s">
        <v>13036</v>
      </c>
      <c r="J1542" s="167" t="s">
        <v>12792</v>
      </c>
      <c r="K1542" s="167">
        <v>22938322</v>
      </c>
      <c r="L1542" s="167">
        <v>22395183</v>
      </c>
    </row>
    <row r="1543" spans="1:12" x14ac:dyDescent="0.2">
      <c r="A1543" s="167" t="s">
        <v>3620</v>
      </c>
      <c r="B1543" s="167" t="s">
        <v>2532</v>
      </c>
      <c r="D1543" s="167" t="s">
        <v>1778</v>
      </c>
      <c r="E1543" s="167" t="s">
        <v>3770</v>
      </c>
      <c r="F1543" s="167" t="s">
        <v>1265</v>
      </c>
      <c r="G1543" s="167" t="s">
        <v>175</v>
      </c>
      <c r="H1543" s="167" t="s">
        <v>5</v>
      </c>
      <c r="I1543" s="167" t="s">
        <v>13036</v>
      </c>
      <c r="J1543" s="167" t="s">
        <v>13372</v>
      </c>
      <c r="K1543" s="167">
        <v>24830095</v>
      </c>
      <c r="L1543" s="167">
        <v>24830095</v>
      </c>
    </row>
    <row r="1544" spans="1:12" x14ac:dyDescent="0.2">
      <c r="A1544" s="167" t="s">
        <v>9087</v>
      </c>
      <c r="B1544" s="167" t="s">
        <v>3698</v>
      </c>
      <c r="D1544" s="167" t="s">
        <v>1139</v>
      </c>
      <c r="E1544" s="167" t="s">
        <v>3771</v>
      </c>
      <c r="F1544" s="167" t="s">
        <v>3772</v>
      </c>
      <c r="G1544" s="167" t="s">
        <v>175</v>
      </c>
      <c r="H1544" s="167" t="s">
        <v>5</v>
      </c>
      <c r="I1544" s="167" t="s">
        <v>13036</v>
      </c>
      <c r="J1544" s="167" t="s">
        <v>11490</v>
      </c>
      <c r="K1544" s="167">
        <v>22699006</v>
      </c>
      <c r="L1544" s="167">
        <v>22699006</v>
      </c>
    </row>
    <row r="1545" spans="1:12" x14ac:dyDescent="0.2">
      <c r="A1545" s="167" t="s">
        <v>3662</v>
      </c>
      <c r="B1545" s="167" t="s">
        <v>3661</v>
      </c>
      <c r="D1545" s="167" t="s">
        <v>9944</v>
      </c>
      <c r="E1545" s="167" t="s">
        <v>9151</v>
      </c>
      <c r="F1545" s="167" t="s">
        <v>10228</v>
      </c>
      <c r="G1545" s="167" t="s">
        <v>175</v>
      </c>
      <c r="H1545" s="167" t="s">
        <v>10</v>
      </c>
      <c r="I1545" s="167" t="s">
        <v>13036</v>
      </c>
      <c r="J1545" s="167" t="s">
        <v>13373</v>
      </c>
      <c r="K1545" s="167">
        <v>22390925</v>
      </c>
      <c r="L1545" s="167">
        <v>22390925</v>
      </c>
    </row>
    <row r="1546" spans="1:12" x14ac:dyDescent="0.2">
      <c r="A1546" s="167" t="s">
        <v>3643</v>
      </c>
      <c r="B1546" s="167" t="s">
        <v>3642</v>
      </c>
      <c r="D1546" s="167" t="s">
        <v>287</v>
      </c>
      <c r="E1546" s="167" t="s">
        <v>9153</v>
      </c>
      <c r="F1546" s="167" t="s">
        <v>10699</v>
      </c>
      <c r="G1546" s="167" t="s">
        <v>175</v>
      </c>
      <c r="H1546" s="167" t="s">
        <v>10</v>
      </c>
      <c r="I1546" s="167" t="s">
        <v>13036</v>
      </c>
      <c r="J1546" s="167" t="s">
        <v>13374</v>
      </c>
      <c r="K1546" s="167">
        <v>22651653</v>
      </c>
      <c r="L1546" s="167">
        <v>0</v>
      </c>
    </row>
    <row r="1547" spans="1:12" x14ac:dyDescent="0.2">
      <c r="A1547" s="167" t="s">
        <v>8361</v>
      </c>
      <c r="B1547" s="167" t="s">
        <v>6525</v>
      </c>
      <c r="D1547" s="167" t="s">
        <v>7851</v>
      </c>
      <c r="E1547" s="167" t="s">
        <v>9155</v>
      </c>
      <c r="F1547" s="167" t="s">
        <v>11376</v>
      </c>
      <c r="G1547" s="167" t="s">
        <v>175</v>
      </c>
      <c r="H1547" s="167" t="s">
        <v>5</v>
      </c>
      <c r="I1547" s="167" t="s">
        <v>13036</v>
      </c>
      <c r="J1547" s="167" t="s">
        <v>12406</v>
      </c>
      <c r="K1547" s="167">
        <v>22699022</v>
      </c>
      <c r="L1547" s="167">
        <v>22699022</v>
      </c>
    </row>
    <row r="1548" spans="1:12" x14ac:dyDescent="0.2">
      <c r="A1548" s="167" t="s">
        <v>3558</v>
      </c>
      <c r="B1548" s="167" t="s">
        <v>6664</v>
      </c>
      <c r="D1548" s="167" t="s">
        <v>7384</v>
      </c>
      <c r="E1548" s="167" t="s">
        <v>3773</v>
      </c>
      <c r="F1548" s="167" t="s">
        <v>134</v>
      </c>
      <c r="G1548" s="167" t="s">
        <v>188</v>
      </c>
      <c r="H1548" s="167" t="s">
        <v>189</v>
      </c>
      <c r="I1548" s="167" t="s">
        <v>13036</v>
      </c>
      <c r="J1548" s="167" t="s">
        <v>3774</v>
      </c>
      <c r="K1548" s="167">
        <v>24610067</v>
      </c>
      <c r="L1548" s="167">
        <v>24610067</v>
      </c>
    </row>
    <row r="1549" spans="1:12" x14ac:dyDescent="0.2">
      <c r="A1549" s="167" t="s">
        <v>3622</v>
      </c>
      <c r="B1549" s="167" t="s">
        <v>3530</v>
      </c>
      <c r="D1549" s="167" t="s">
        <v>9945</v>
      </c>
      <c r="E1549" s="167" t="s">
        <v>9157</v>
      </c>
      <c r="F1549" s="167" t="s">
        <v>10701</v>
      </c>
      <c r="G1549" s="167" t="s">
        <v>11639</v>
      </c>
      <c r="H1549" s="167" t="s">
        <v>3</v>
      </c>
      <c r="I1549" s="167" t="s">
        <v>13036</v>
      </c>
      <c r="J1549" s="167" t="s">
        <v>11491</v>
      </c>
      <c r="K1549" s="167">
        <v>83305422</v>
      </c>
      <c r="L1549" s="167">
        <v>0</v>
      </c>
    </row>
    <row r="1550" spans="1:12" x14ac:dyDescent="0.2">
      <c r="A1550" s="167" t="s">
        <v>3677</v>
      </c>
      <c r="B1550" s="167" t="s">
        <v>304</v>
      </c>
      <c r="D1550" s="167" t="s">
        <v>6873</v>
      </c>
      <c r="E1550" s="167" t="s">
        <v>3777</v>
      </c>
      <c r="F1550" s="167" t="s">
        <v>11377</v>
      </c>
      <c r="G1550" s="167" t="s">
        <v>175</v>
      </c>
      <c r="H1550" s="167" t="s">
        <v>6</v>
      </c>
      <c r="I1550" s="167" t="s">
        <v>13036</v>
      </c>
      <c r="J1550" s="167" t="s">
        <v>13375</v>
      </c>
      <c r="K1550" s="167">
        <v>22602098</v>
      </c>
      <c r="L1550" s="167">
        <v>22602098</v>
      </c>
    </row>
    <row r="1551" spans="1:12" x14ac:dyDescent="0.2">
      <c r="A1551" s="167" t="s">
        <v>3695</v>
      </c>
      <c r="B1551" s="167" t="s">
        <v>3694</v>
      </c>
      <c r="D1551" s="167" t="s">
        <v>6872</v>
      </c>
      <c r="E1551" s="167" t="s">
        <v>3778</v>
      </c>
      <c r="F1551" s="167" t="s">
        <v>557</v>
      </c>
      <c r="G1551" s="167" t="s">
        <v>175</v>
      </c>
      <c r="H1551" s="167" t="s">
        <v>6</v>
      </c>
      <c r="I1551" s="167" t="s">
        <v>13036</v>
      </c>
      <c r="J1551" s="167" t="s">
        <v>12408</v>
      </c>
      <c r="K1551" s="167">
        <v>22606020</v>
      </c>
      <c r="L1551" s="167">
        <v>22627822</v>
      </c>
    </row>
    <row r="1552" spans="1:12" x14ac:dyDescent="0.2">
      <c r="A1552" s="167" t="s">
        <v>9088</v>
      </c>
      <c r="B1552" s="167" t="s">
        <v>9924</v>
      </c>
      <c r="D1552" s="167" t="s">
        <v>3494</v>
      </c>
      <c r="E1552" s="167" t="s">
        <v>3779</v>
      </c>
      <c r="F1552" s="167" t="s">
        <v>11378</v>
      </c>
      <c r="G1552" s="167" t="s">
        <v>175</v>
      </c>
      <c r="H1552" s="167" t="s">
        <v>6</v>
      </c>
      <c r="I1552" s="167" t="s">
        <v>13036</v>
      </c>
      <c r="J1552" s="167" t="s">
        <v>8107</v>
      </c>
      <c r="K1552" s="167">
        <v>22660297</v>
      </c>
      <c r="L1552" s="167">
        <v>22660297</v>
      </c>
    </row>
    <row r="1553" spans="1:12" x14ac:dyDescent="0.2">
      <c r="A1553" s="167" t="s">
        <v>3682</v>
      </c>
      <c r="B1553" s="167" t="s">
        <v>1849</v>
      </c>
      <c r="D1553" s="167" t="s">
        <v>3516</v>
      </c>
      <c r="E1553" s="167" t="s">
        <v>3780</v>
      </c>
      <c r="F1553" s="167" t="s">
        <v>3781</v>
      </c>
      <c r="G1553" s="167" t="s">
        <v>175</v>
      </c>
      <c r="H1553" s="167" t="s">
        <v>6</v>
      </c>
      <c r="I1553" s="167" t="s">
        <v>13036</v>
      </c>
      <c r="J1553" s="167" t="s">
        <v>7655</v>
      </c>
      <c r="K1553" s="167">
        <v>22612712</v>
      </c>
      <c r="L1553" s="167">
        <v>0</v>
      </c>
    </row>
    <row r="1554" spans="1:12" x14ac:dyDescent="0.2">
      <c r="A1554" s="167" t="s">
        <v>5163</v>
      </c>
      <c r="B1554" s="167" t="s">
        <v>6741</v>
      </c>
      <c r="D1554" s="167" t="s">
        <v>6871</v>
      </c>
      <c r="E1554" s="167" t="s">
        <v>3782</v>
      </c>
      <c r="F1554" s="167" t="s">
        <v>3783</v>
      </c>
      <c r="G1554" s="167" t="s">
        <v>175</v>
      </c>
      <c r="H1554" s="167" t="s">
        <v>6</v>
      </c>
      <c r="I1554" s="167" t="s">
        <v>13039</v>
      </c>
      <c r="J1554" s="167" t="s">
        <v>6592</v>
      </c>
      <c r="K1554" s="167">
        <v>22660578</v>
      </c>
      <c r="L1554" s="167">
        <v>22660039</v>
      </c>
    </row>
    <row r="1555" spans="1:12" x14ac:dyDescent="0.2">
      <c r="A1555" s="167" t="s">
        <v>3601</v>
      </c>
      <c r="B1555" s="167" t="s">
        <v>3167</v>
      </c>
      <c r="D1555" s="167" t="s">
        <v>3513</v>
      </c>
      <c r="E1555" s="167" t="s">
        <v>3784</v>
      </c>
      <c r="F1555" s="167" t="s">
        <v>11379</v>
      </c>
      <c r="G1555" s="167" t="s">
        <v>175</v>
      </c>
      <c r="H1555" s="167" t="s">
        <v>6</v>
      </c>
      <c r="I1555" s="167" t="s">
        <v>13036</v>
      </c>
      <c r="J1555" s="167" t="s">
        <v>10692</v>
      </c>
      <c r="K1555" s="167">
        <v>22660481</v>
      </c>
      <c r="L1555" s="167">
        <v>22662047</v>
      </c>
    </row>
    <row r="1556" spans="1:12" x14ac:dyDescent="0.2">
      <c r="A1556" s="167" t="s">
        <v>9089</v>
      </c>
      <c r="B1556" s="167" t="s">
        <v>9925</v>
      </c>
      <c r="D1556" s="167" t="s">
        <v>6675</v>
      </c>
      <c r="E1556" s="167" t="s">
        <v>3785</v>
      </c>
      <c r="F1556" s="167" t="s">
        <v>3786</v>
      </c>
      <c r="G1556" s="167" t="s">
        <v>175</v>
      </c>
      <c r="H1556" s="167" t="s">
        <v>5</v>
      </c>
      <c r="I1556" s="167" t="s">
        <v>13036</v>
      </c>
      <c r="J1556" s="167" t="s">
        <v>12793</v>
      </c>
      <c r="K1556" s="167">
        <v>22661379</v>
      </c>
      <c r="L1556" s="167">
        <v>22661379</v>
      </c>
    </row>
    <row r="1557" spans="1:12" x14ac:dyDescent="0.2">
      <c r="A1557" s="167" t="s">
        <v>9090</v>
      </c>
      <c r="B1557" s="167" t="s">
        <v>9926</v>
      </c>
      <c r="D1557" s="167" t="s">
        <v>3497</v>
      </c>
      <c r="E1557" s="167" t="s">
        <v>3789</v>
      </c>
      <c r="F1557" s="167" t="s">
        <v>1358</v>
      </c>
      <c r="G1557" s="167" t="s">
        <v>175</v>
      </c>
      <c r="H1557" s="167" t="s">
        <v>3</v>
      </c>
      <c r="I1557" s="167" t="s">
        <v>13036</v>
      </c>
      <c r="J1557" s="167" t="s">
        <v>3790</v>
      </c>
      <c r="K1557" s="167">
        <v>22381702</v>
      </c>
      <c r="L1557" s="167">
        <v>22381701</v>
      </c>
    </row>
    <row r="1558" spans="1:12" x14ac:dyDescent="0.2">
      <c r="A1558" s="167" t="s">
        <v>6243</v>
      </c>
      <c r="B1558" s="167" t="s">
        <v>7245</v>
      </c>
      <c r="D1558" s="167" t="s">
        <v>3791</v>
      </c>
      <c r="E1558" s="167" t="s">
        <v>3792</v>
      </c>
      <c r="F1558" s="167" t="s">
        <v>11380</v>
      </c>
      <c r="G1558" s="167" t="s">
        <v>175</v>
      </c>
      <c r="H1558" s="167" t="s">
        <v>6</v>
      </c>
      <c r="I1558" s="167" t="s">
        <v>13036</v>
      </c>
      <c r="J1558" s="167" t="s">
        <v>6541</v>
      </c>
      <c r="K1558" s="167">
        <v>22677100</v>
      </c>
      <c r="L1558" s="167">
        <v>0</v>
      </c>
    </row>
    <row r="1559" spans="1:12" x14ac:dyDescent="0.2">
      <c r="A1559" s="167" t="s">
        <v>3548</v>
      </c>
      <c r="B1559" s="167" t="s">
        <v>520</v>
      </c>
      <c r="D1559" s="167" t="s">
        <v>3794</v>
      </c>
      <c r="E1559" s="167" t="s">
        <v>3795</v>
      </c>
      <c r="F1559" s="167" t="s">
        <v>8108</v>
      </c>
      <c r="G1559" s="167" t="s">
        <v>175</v>
      </c>
      <c r="H1559" s="167" t="s">
        <v>6</v>
      </c>
      <c r="I1559" s="167" t="s">
        <v>13036</v>
      </c>
      <c r="J1559" s="167" t="s">
        <v>12703</v>
      </c>
      <c r="K1559" s="167">
        <v>22604185</v>
      </c>
      <c r="L1559" s="167">
        <v>22604185</v>
      </c>
    </row>
    <row r="1560" spans="1:12" x14ac:dyDescent="0.2">
      <c r="A1560" s="167" t="s">
        <v>9091</v>
      </c>
      <c r="B1560" s="167" t="s">
        <v>3681</v>
      </c>
      <c r="D1560" s="167" t="s">
        <v>3796</v>
      </c>
      <c r="E1560" s="167" t="s">
        <v>3797</v>
      </c>
      <c r="F1560" s="167" t="s">
        <v>981</v>
      </c>
      <c r="G1560" s="167" t="s">
        <v>175</v>
      </c>
      <c r="H1560" s="167" t="s">
        <v>6</v>
      </c>
      <c r="I1560" s="167" t="s">
        <v>13036</v>
      </c>
      <c r="J1560" s="167" t="s">
        <v>13376</v>
      </c>
      <c r="K1560" s="167">
        <v>22379586</v>
      </c>
      <c r="L1560" s="167">
        <v>22379586</v>
      </c>
    </row>
    <row r="1561" spans="1:12" x14ac:dyDescent="0.2">
      <c r="A1561" s="167" t="s">
        <v>6231</v>
      </c>
      <c r="B1561" s="167" t="s">
        <v>7047</v>
      </c>
      <c r="D1561" s="167" t="s">
        <v>3798</v>
      </c>
      <c r="E1561" s="167" t="s">
        <v>9138</v>
      </c>
      <c r="F1561" s="167" t="s">
        <v>11381</v>
      </c>
      <c r="G1561" s="167" t="s">
        <v>175</v>
      </c>
      <c r="H1561" s="167" t="s">
        <v>6</v>
      </c>
      <c r="I1561" s="167" t="s">
        <v>13036</v>
      </c>
      <c r="J1561" s="167" t="s">
        <v>289</v>
      </c>
      <c r="K1561" s="167">
        <v>22382519</v>
      </c>
      <c r="L1561" s="167">
        <v>22382519</v>
      </c>
    </row>
    <row r="1562" spans="1:12" x14ac:dyDescent="0.2">
      <c r="A1562" s="167" t="s">
        <v>6230</v>
      </c>
      <c r="B1562" s="167" t="s">
        <v>7247</v>
      </c>
      <c r="D1562" s="167" t="s">
        <v>3799</v>
      </c>
      <c r="E1562" s="167" t="s">
        <v>3800</v>
      </c>
      <c r="F1562" s="167" t="s">
        <v>63</v>
      </c>
      <c r="G1562" s="167" t="s">
        <v>175</v>
      </c>
      <c r="H1562" s="167" t="s">
        <v>6</v>
      </c>
      <c r="I1562" s="167" t="s">
        <v>13036</v>
      </c>
      <c r="J1562" s="167" t="s">
        <v>11955</v>
      </c>
      <c r="K1562" s="167">
        <v>22677164</v>
      </c>
      <c r="L1562" s="167">
        <v>22677164</v>
      </c>
    </row>
    <row r="1563" spans="1:12" x14ac:dyDescent="0.2">
      <c r="A1563" s="167" t="s">
        <v>3592</v>
      </c>
      <c r="B1563" s="167" t="s">
        <v>2213</v>
      </c>
      <c r="D1563" s="167" t="s">
        <v>6874</v>
      </c>
      <c r="E1563" s="167" t="s">
        <v>3801</v>
      </c>
      <c r="F1563" s="167" t="s">
        <v>11382</v>
      </c>
      <c r="G1563" s="167" t="s">
        <v>175</v>
      </c>
      <c r="H1563" s="167" t="s">
        <v>6</v>
      </c>
      <c r="I1563" s="167" t="s">
        <v>13036</v>
      </c>
      <c r="J1563" s="167" t="s">
        <v>11916</v>
      </c>
      <c r="K1563" s="167">
        <v>22382968</v>
      </c>
      <c r="L1563" s="167">
        <v>22382968</v>
      </c>
    </row>
    <row r="1564" spans="1:12" x14ac:dyDescent="0.2">
      <c r="A1564" s="167" t="s">
        <v>3687</v>
      </c>
      <c r="B1564" s="167" t="s">
        <v>2026</v>
      </c>
      <c r="D1564" s="167" t="s">
        <v>2007</v>
      </c>
      <c r="E1564" s="167" t="s">
        <v>9154</v>
      </c>
      <c r="F1564" s="167" t="s">
        <v>10700</v>
      </c>
      <c r="G1564" s="167" t="s">
        <v>175</v>
      </c>
      <c r="H1564" s="167" t="s">
        <v>6</v>
      </c>
      <c r="I1564" s="167" t="s">
        <v>13036</v>
      </c>
      <c r="J1564" s="167" t="s">
        <v>13377</v>
      </c>
      <c r="K1564" s="167">
        <v>22603328</v>
      </c>
      <c r="L1564" s="167">
        <v>22612727</v>
      </c>
    </row>
    <row r="1565" spans="1:12" x14ac:dyDescent="0.2">
      <c r="A1565" s="167" t="s">
        <v>3625</v>
      </c>
      <c r="B1565" s="167" t="s">
        <v>3624</v>
      </c>
      <c r="D1565" s="167" t="s">
        <v>3802</v>
      </c>
      <c r="E1565" s="167" t="s">
        <v>3803</v>
      </c>
      <c r="F1565" s="167" t="s">
        <v>3804</v>
      </c>
      <c r="G1565" s="167" t="s">
        <v>175</v>
      </c>
      <c r="H1565" s="167" t="s">
        <v>6</v>
      </c>
      <c r="I1565" s="167" t="s">
        <v>13036</v>
      </c>
      <c r="J1565" s="167" t="s">
        <v>11489</v>
      </c>
      <c r="K1565" s="167">
        <v>22676257</v>
      </c>
      <c r="L1565" s="167">
        <v>22676257</v>
      </c>
    </row>
    <row r="1566" spans="1:12" x14ac:dyDescent="0.2">
      <c r="A1566" s="167" t="s">
        <v>3648</v>
      </c>
      <c r="B1566" s="167" t="s">
        <v>387</v>
      </c>
      <c r="D1566" s="167" t="s">
        <v>2364</v>
      </c>
      <c r="E1566" s="167" t="s">
        <v>3805</v>
      </c>
      <c r="F1566" s="167" t="s">
        <v>1203</v>
      </c>
      <c r="G1566" s="167" t="s">
        <v>175</v>
      </c>
      <c r="H1566" s="167" t="s">
        <v>3</v>
      </c>
      <c r="I1566" s="167" t="s">
        <v>13036</v>
      </c>
      <c r="J1566" s="167" t="s">
        <v>3806</v>
      </c>
      <c r="K1566" s="167">
        <v>22371236</v>
      </c>
      <c r="L1566" s="167">
        <v>22371236</v>
      </c>
    </row>
    <row r="1567" spans="1:12" x14ac:dyDescent="0.2">
      <c r="A1567" s="167" t="s">
        <v>3561</v>
      </c>
      <c r="B1567" s="167" t="s">
        <v>7372</v>
      </c>
      <c r="D1567" s="167" t="s">
        <v>3807</v>
      </c>
      <c r="E1567" s="167" t="s">
        <v>3808</v>
      </c>
      <c r="F1567" s="167" t="s">
        <v>3809</v>
      </c>
      <c r="G1567" s="167" t="s">
        <v>175</v>
      </c>
      <c r="H1567" s="167" t="s">
        <v>6</v>
      </c>
      <c r="I1567" s="167" t="s">
        <v>13036</v>
      </c>
      <c r="J1567" s="167" t="s">
        <v>13378</v>
      </c>
      <c r="K1567" s="167">
        <v>22381095</v>
      </c>
      <c r="L1567" s="167">
        <v>22381095</v>
      </c>
    </row>
    <row r="1568" spans="1:12" x14ac:dyDescent="0.2">
      <c r="A1568" s="167" t="s">
        <v>8362</v>
      </c>
      <c r="B1568" s="167" t="s">
        <v>8597</v>
      </c>
      <c r="D1568" s="167" t="s">
        <v>3810</v>
      </c>
      <c r="E1568" s="167" t="s">
        <v>3811</v>
      </c>
      <c r="F1568" s="167" t="s">
        <v>3812</v>
      </c>
      <c r="G1568" s="167" t="s">
        <v>175</v>
      </c>
      <c r="H1568" s="167" t="s">
        <v>6</v>
      </c>
      <c r="I1568" s="167" t="s">
        <v>13036</v>
      </c>
      <c r="J1568" s="167" t="s">
        <v>13379</v>
      </c>
      <c r="K1568" s="167">
        <v>22602296</v>
      </c>
      <c r="L1568" s="167">
        <v>22602296</v>
      </c>
    </row>
    <row r="1569" spans="1:13" x14ac:dyDescent="0.2">
      <c r="A1569" s="167" t="s">
        <v>9092</v>
      </c>
      <c r="B1569" s="167" t="s">
        <v>9927</v>
      </c>
      <c r="D1569" s="167" t="s">
        <v>3813</v>
      </c>
      <c r="E1569" s="167" t="s">
        <v>3814</v>
      </c>
      <c r="F1569" s="167" t="s">
        <v>3815</v>
      </c>
      <c r="G1569" s="167" t="s">
        <v>175</v>
      </c>
      <c r="H1569" s="167" t="s">
        <v>6</v>
      </c>
      <c r="I1569" s="167" t="s">
        <v>13036</v>
      </c>
      <c r="J1569" s="167" t="s">
        <v>10698</v>
      </c>
      <c r="K1569" s="167">
        <v>22374736</v>
      </c>
      <c r="L1569" s="167">
        <v>22374736</v>
      </c>
    </row>
    <row r="1570" spans="1:13" x14ac:dyDescent="0.2">
      <c r="A1570" s="167" t="s">
        <v>8298</v>
      </c>
      <c r="B1570" s="167" t="s">
        <v>8326</v>
      </c>
      <c r="D1570" s="167" t="s">
        <v>3816</v>
      </c>
      <c r="E1570" s="167" t="s">
        <v>3817</v>
      </c>
      <c r="F1570" s="167" t="s">
        <v>45</v>
      </c>
      <c r="G1570" s="167" t="s">
        <v>175</v>
      </c>
      <c r="H1570" s="167" t="s">
        <v>5</v>
      </c>
      <c r="I1570" s="167" t="s">
        <v>13036</v>
      </c>
      <c r="J1570" s="167" t="s">
        <v>13380</v>
      </c>
      <c r="K1570" s="167">
        <v>22661068</v>
      </c>
      <c r="L1570" s="167">
        <v>22661068</v>
      </c>
    </row>
    <row r="1571" spans="1:13" x14ac:dyDescent="0.2">
      <c r="A1571" s="167" t="s">
        <v>6289</v>
      </c>
      <c r="B1571" s="167" t="s">
        <v>7300</v>
      </c>
      <c r="D1571" s="167" t="s">
        <v>3819</v>
      </c>
      <c r="E1571" s="167" t="s">
        <v>3820</v>
      </c>
      <c r="F1571" s="167" t="s">
        <v>206</v>
      </c>
      <c r="G1571" s="167" t="s">
        <v>175</v>
      </c>
      <c r="H1571" s="167" t="s">
        <v>9</v>
      </c>
      <c r="I1571" s="167" t="s">
        <v>13036</v>
      </c>
      <c r="J1571" s="167" t="s">
        <v>8255</v>
      </c>
      <c r="K1571" s="167">
        <v>22683042</v>
      </c>
      <c r="L1571" s="167">
        <v>0</v>
      </c>
    </row>
    <row r="1572" spans="1:13" x14ac:dyDescent="0.2">
      <c r="A1572" s="167" t="s">
        <v>6291</v>
      </c>
      <c r="B1572" s="167" t="s">
        <v>7296</v>
      </c>
      <c r="D1572" s="167" t="s">
        <v>3686</v>
      </c>
      <c r="E1572" s="167" t="s">
        <v>3821</v>
      </c>
      <c r="F1572" s="167" t="s">
        <v>3822</v>
      </c>
      <c r="G1572" s="167" t="s">
        <v>175</v>
      </c>
      <c r="H1572" s="167" t="s">
        <v>9</v>
      </c>
      <c r="I1572" s="167" t="s">
        <v>13036</v>
      </c>
      <c r="J1572" s="167" t="s">
        <v>13381</v>
      </c>
      <c r="K1572" s="167">
        <v>22682435</v>
      </c>
      <c r="L1572" s="167">
        <v>22683273</v>
      </c>
    </row>
    <row r="1573" spans="1:13" x14ac:dyDescent="0.2">
      <c r="A1573" s="167" t="s">
        <v>9093</v>
      </c>
      <c r="B1573" s="167" t="s">
        <v>9928</v>
      </c>
      <c r="D1573" s="167" t="s">
        <v>9939</v>
      </c>
      <c r="E1573" s="167" t="s">
        <v>9139</v>
      </c>
      <c r="F1573" s="167" t="s">
        <v>10677</v>
      </c>
      <c r="G1573" s="167" t="s">
        <v>175</v>
      </c>
      <c r="H1573" s="167" t="s">
        <v>5</v>
      </c>
      <c r="I1573" s="167" t="s">
        <v>13036</v>
      </c>
      <c r="J1573" s="167" t="s">
        <v>12794</v>
      </c>
      <c r="K1573" s="167">
        <v>22661842</v>
      </c>
      <c r="L1573" s="167">
        <v>22661842</v>
      </c>
    </row>
    <row r="1574" spans="1:13" x14ac:dyDescent="0.2">
      <c r="A1574" s="167" t="s">
        <v>9094</v>
      </c>
      <c r="B1574" s="167" t="s">
        <v>3645</v>
      </c>
      <c r="D1574" s="167" t="s">
        <v>3693</v>
      </c>
      <c r="E1574" s="167" t="s">
        <v>3823</v>
      </c>
      <c r="F1574" s="167" t="s">
        <v>198</v>
      </c>
      <c r="G1574" s="167" t="s">
        <v>175</v>
      </c>
      <c r="H1574" s="167" t="s">
        <v>9</v>
      </c>
      <c r="I1574" s="167" t="s">
        <v>13036</v>
      </c>
      <c r="J1574" s="167" t="s">
        <v>13382</v>
      </c>
      <c r="K1574" s="167">
        <v>22687169</v>
      </c>
      <c r="L1574" s="167">
        <v>22687169</v>
      </c>
    </row>
    <row r="1575" spans="1:13" x14ac:dyDescent="0.2">
      <c r="A1575" s="167" t="s">
        <v>9095</v>
      </c>
      <c r="B1575" s="167" t="s">
        <v>3627</v>
      </c>
      <c r="D1575" s="167" t="s">
        <v>3824</v>
      </c>
      <c r="E1575" s="167" t="s">
        <v>3825</v>
      </c>
      <c r="F1575" s="167" t="s">
        <v>3826</v>
      </c>
      <c r="G1575" s="167" t="s">
        <v>175</v>
      </c>
      <c r="H1575" s="167" t="s">
        <v>7</v>
      </c>
      <c r="I1575" s="167" t="s">
        <v>13036</v>
      </c>
      <c r="J1575" s="167" t="s">
        <v>13383</v>
      </c>
      <c r="K1575" s="167">
        <v>21005295</v>
      </c>
      <c r="L1575" s="167">
        <v>0</v>
      </c>
    </row>
    <row r="1576" spans="1:13" x14ac:dyDescent="0.2">
      <c r="A1576" s="167" t="s">
        <v>9096</v>
      </c>
      <c r="B1576" s="167" t="s">
        <v>5123</v>
      </c>
      <c r="D1576" s="167" t="s">
        <v>6945</v>
      </c>
      <c r="E1576" s="167" t="s">
        <v>3827</v>
      </c>
      <c r="F1576" s="167" t="s">
        <v>3828</v>
      </c>
      <c r="G1576" s="167" t="s">
        <v>175</v>
      </c>
      <c r="H1576" s="167" t="s">
        <v>7</v>
      </c>
      <c r="I1576" s="167" t="s">
        <v>13036</v>
      </c>
      <c r="J1576" s="167" t="s">
        <v>13384</v>
      </c>
      <c r="K1576" s="167">
        <v>22350107</v>
      </c>
      <c r="L1576" s="167">
        <v>22350107</v>
      </c>
    </row>
    <row r="1577" spans="1:13" x14ac:dyDescent="0.2">
      <c r="A1577" s="167" t="s">
        <v>3629</v>
      </c>
      <c r="B1577" s="167" t="s">
        <v>3628</v>
      </c>
      <c r="D1577" s="167" t="s">
        <v>457</v>
      </c>
      <c r="E1577" s="167" t="s">
        <v>3830</v>
      </c>
      <c r="F1577" s="167" t="s">
        <v>206</v>
      </c>
      <c r="G1577" s="167" t="s">
        <v>175</v>
      </c>
      <c r="H1577" s="167" t="s">
        <v>9</v>
      </c>
      <c r="I1577" s="167" t="s">
        <v>13036</v>
      </c>
      <c r="J1577" s="167" t="s">
        <v>3793</v>
      </c>
      <c r="K1577" s="167">
        <v>22683779</v>
      </c>
      <c r="L1577" s="167">
        <v>22683779</v>
      </c>
    </row>
    <row r="1578" spans="1:13" x14ac:dyDescent="0.2">
      <c r="A1578" s="167" t="s">
        <v>3595</v>
      </c>
      <c r="B1578" s="167" t="s">
        <v>3047</v>
      </c>
      <c r="D1578" s="167" t="s">
        <v>480</v>
      </c>
      <c r="E1578" s="167" t="s">
        <v>3831</v>
      </c>
      <c r="F1578" s="167" t="s">
        <v>76</v>
      </c>
      <c r="G1578" s="167" t="s">
        <v>5785</v>
      </c>
      <c r="H1578" s="167" t="s">
        <v>5</v>
      </c>
      <c r="I1578" s="167" t="s">
        <v>13036</v>
      </c>
      <c r="J1578" s="167" t="s">
        <v>12410</v>
      </c>
      <c r="K1578" s="167">
        <v>44092756</v>
      </c>
      <c r="L1578" s="167">
        <v>0</v>
      </c>
    </row>
    <row r="1579" spans="1:13" x14ac:dyDescent="0.2">
      <c r="A1579" s="167" t="s">
        <v>3556</v>
      </c>
      <c r="B1579" s="167" t="s">
        <v>2494</v>
      </c>
      <c r="D1579" s="167" t="s">
        <v>3834</v>
      </c>
      <c r="E1579" s="167" t="s">
        <v>9152</v>
      </c>
      <c r="F1579" s="167" t="s">
        <v>11383</v>
      </c>
      <c r="G1579" s="167" t="s">
        <v>175</v>
      </c>
      <c r="H1579" s="167" t="s">
        <v>9</v>
      </c>
      <c r="I1579" s="167" t="s">
        <v>13036</v>
      </c>
      <c r="J1579" s="167" t="s">
        <v>13385</v>
      </c>
      <c r="K1579" s="167">
        <v>22688024</v>
      </c>
      <c r="L1579" s="167">
        <v>22688024</v>
      </c>
    </row>
    <row r="1580" spans="1:13" x14ac:dyDescent="0.2">
      <c r="A1580" s="167" t="s">
        <v>9097</v>
      </c>
      <c r="B1580" s="167" t="s">
        <v>523</v>
      </c>
      <c r="D1580" s="167" t="s">
        <v>3026</v>
      </c>
      <c r="E1580" s="167" t="s">
        <v>3835</v>
      </c>
      <c r="F1580" s="167" t="s">
        <v>451</v>
      </c>
      <c r="G1580" s="167" t="s">
        <v>175</v>
      </c>
      <c r="H1580" s="167" t="s">
        <v>7</v>
      </c>
      <c r="I1580" s="167" t="s">
        <v>13036</v>
      </c>
      <c r="J1580" s="167" t="s">
        <v>13386</v>
      </c>
      <c r="K1580" s="167">
        <v>22682492</v>
      </c>
      <c r="L1580" s="167">
        <v>22682492</v>
      </c>
    </row>
    <row r="1581" spans="1:13" x14ac:dyDescent="0.2">
      <c r="A1581" s="167" t="s">
        <v>3632</v>
      </c>
      <c r="B1581" s="167" t="s">
        <v>3631</v>
      </c>
      <c r="D1581" s="167" t="s">
        <v>3065</v>
      </c>
      <c r="E1581" s="167" t="s">
        <v>3837</v>
      </c>
      <c r="F1581" s="167" t="s">
        <v>11384</v>
      </c>
      <c r="G1581" s="167" t="s">
        <v>175</v>
      </c>
      <c r="H1581" s="167" t="s">
        <v>7</v>
      </c>
      <c r="I1581" s="167" t="s">
        <v>13036</v>
      </c>
      <c r="J1581" s="167" t="s">
        <v>8104</v>
      </c>
      <c r="K1581" s="167">
        <v>22444863</v>
      </c>
      <c r="L1581" s="167">
        <v>22444863</v>
      </c>
    </row>
    <row r="1582" spans="1:13" x14ac:dyDescent="0.2">
      <c r="A1582" s="167" t="s">
        <v>9098</v>
      </c>
      <c r="B1582" s="167" t="s">
        <v>9929</v>
      </c>
      <c r="D1582" s="167" t="s">
        <v>2978</v>
      </c>
      <c r="E1582" s="167" t="s">
        <v>3838</v>
      </c>
      <c r="F1582" s="167" t="s">
        <v>7661</v>
      </c>
      <c r="G1582" s="167" t="s">
        <v>175</v>
      </c>
      <c r="H1582" s="167" t="s">
        <v>9</v>
      </c>
      <c r="I1582" s="167" t="s">
        <v>13036</v>
      </c>
      <c r="J1582" s="167" t="s">
        <v>8109</v>
      </c>
      <c r="K1582" s="167">
        <v>22688617</v>
      </c>
      <c r="L1582" s="167">
        <v>22688617</v>
      </c>
    </row>
    <row r="1583" spans="1:13" x14ac:dyDescent="0.2">
      <c r="A1583" s="167" t="s">
        <v>6360</v>
      </c>
      <c r="B1583" s="167" t="s">
        <v>7391</v>
      </c>
      <c r="D1583" s="167" t="s">
        <v>3050</v>
      </c>
      <c r="E1583" s="167" t="s">
        <v>9156</v>
      </c>
      <c r="F1583" s="167" t="s">
        <v>11385</v>
      </c>
      <c r="G1583" s="167" t="s">
        <v>175</v>
      </c>
      <c r="H1583" s="167" t="s">
        <v>9</v>
      </c>
      <c r="I1583" s="167" t="s">
        <v>13036</v>
      </c>
      <c r="J1583" s="167" t="s">
        <v>13387</v>
      </c>
      <c r="K1583" s="167">
        <v>22370843</v>
      </c>
      <c r="L1583" s="167">
        <v>22622859</v>
      </c>
      <c r="M1583" s="43">
        <v>16</v>
      </c>
    </row>
    <row r="1584" spans="1:13" x14ac:dyDescent="0.2">
      <c r="A1584" s="167" t="s">
        <v>9099</v>
      </c>
      <c r="B1584" s="167" t="s">
        <v>9930</v>
      </c>
      <c r="D1584" s="167" t="s">
        <v>3839</v>
      </c>
      <c r="E1584" s="167" t="s">
        <v>3840</v>
      </c>
      <c r="F1584" s="167" t="s">
        <v>672</v>
      </c>
      <c r="G1584" s="167" t="s">
        <v>175</v>
      </c>
      <c r="H1584" s="167" t="s">
        <v>7</v>
      </c>
      <c r="I1584" s="167" t="s">
        <v>13036</v>
      </c>
      <c r="J1584" s="167" t="s">
        <v>11953</v>
      </c>
      <c r="K1584" s="167">
        <v>22684832</v>
      </c>
      <c r="L1584" s="167">
        <v>22684832</v>
      </c>
    </row>
    <row r="1585" spans="1:13" x14ac:dyDescent="0.2">
      <c r="A1585" s="167" t="s">
        <v>6362</v>
      </c>
      <c r="B1585" s="167" t="s">
        <v>7392</v>
      </c>
      <c r="D1585" s="167" t="s">
        <v>3048</v>
      </c>
      <c r="E1585" s="167" t="s">
        <v>3841</v>
      </c>
      <c r="F1585" s="167" t="s">
        <v>3842</v>
      </c>
      <c r="G1585" s="167" t="s">
        <v>175</v>
      </c>
      <c r="H1585" s="167" t="s">
        <v>7</v>
      </c>
      <c r="I1585" s="167" t="s">
        <v>13036</v>
      </c>
      <c r="J1585" s="167" t="s">
        <v>13388</v>
      </c>
      <c r="K1585" s="167">
        <v>21029326</v>
      </c>
      <c r="L1585" s="167">
        <v>0</v>
      </c>
    </row>
    <row r="1586" spans="1:13" x14ac:dyDescent="0.2">
      <c r="A1586" s="167" t="s">
        <v>9100</v>
      </c>
      <c r="B1586" s="167" t="s">
        <v>9931</v>
      </c>
      <c r="D1586" s="167" t="s">
        <v>574</v>
      </c>
      <c r="E1586" s="167" t="s">
        <v>3843</v>
      </c>
      <c r="F1586" s="167" t="s">
        <v>1341</v>
      </c>
      <c r="G1586" s="167" t="s">
        <v>175</v>
      </c>
      <c r="H1586" s="167" t="s">
        <v>9</v>
      </c>
      <c r="I1586" s="167" t="s">
        <v>13036</v>
      </c>
      <c r="J1586" s="167" t="s">
        <v>3854</v>
      </c>
      <c r="K1586" s="167">
        <v>22379878</v>
      </c>
      <c r="L1586" s="167">
        <v>22379878</v>
      </c>
    </row>
    <row r="1587" spans="1:13" x14ac:dyDescent="0.2">
      <c r="A1587" s="167" t="s">
        <v>3523</v>
      </c>
      <c r="B1587" s="167" t="s">
        <v>3433</v>
      </c>
      <c r="D1587" s="167" t="s">
        <v>588</v>
      </c>
      <c r="E1587" s="167" t="s">
        <v>3844</v>
      </c>
      <c r="F1587" s="167" t="s">
        <v>3845</v>
      </c>
      <c r="G1587" s="167" t="s">
        <v>175</v>
      </c>
      <c r="H1587" s="167" t="s">
        <v>7</v>
      </c>
      <c r="I1587" s="167" t="s">
        <v>13036</v>
      </c>
      <c r="J1587" s="167" t="s">
        <v>13389</v>
      </c>
      <c r="K1587" s="167">
        <v>22680287</v>
      </c>
      <c r="L1587" s="167">
        <v>22680287</v>
      </c>
    </row>
    <row r="1588" spans="1:13" x14ac:dyDescent="0.2">
      <c r="A1588" s="167" t="s">
        <v>3525</v>
      </c>
      <c r="B1588" s="167" t="s">
        <v>3444</v>
      </c>
      <c r="D1588" s="167" t="s">
        <v>3756</v>
      </c>
      <c r="E1588" s="167" t="s">
        <v>3846</v>
      </c>
      <c r="F1588" s="167" t="s">
        <v>8412</v>
      </c>
      <c r="G1588" s="167" t="s">
        <v>175</v>
      </c>
      <c r="H1588" s="167" t="s">
        <v>7</v>
      </c>
      <c r="I1588" s="167" t="s">
        <v>13036</v>
      </c>
      <c r="J1588" s="167" t="s">
        <v>13390</v>
      </c>
      <c r="K1588" s="167">
        <v>22408091</v>
      </c>
      <c r="L1588" s="167">
        <v>22408091</v>
      </c>
    </row>
    <row r="1589" spans="1:13" x14ac:dyDescent="0.2">
      <c r="A1589" s="167" t="s">
        <v>3567</v>
      </c>
      <c r="B1589" s="167" t="s">
        <v>3501</v>
      </c>
      <c r="D1589" s="167" t="s">
        <v>928</v>
      </c>
      <c r="E1589" s="167" t="s">
        <v>9131</v>
      </c>
      <c r="F1589" s="167" t="s">
        <v>11386</v>
      </c>
      <c r="G1589" s="167" t="s">
        <v>175</v>
      </c>
      <c r="H1589" s="167" t="s">
        <v>7</v>
      </c>
      <c r="I1589" s="167" t="s">
        <v>13036</v>
      </c>
      <c r="J1589" s="167" t="s">
        <v>13391</v>
      </c>
      <c r="K1589" s="167">
        <v>22440175</v>
      </c>
      <c r="L1589" s="167">
        <v>22440175</v>
      </c>
      <c r="M1589" s="43">
        <v>19</v>
      </c>
    </row>
    <row r="1590" spans="1:13" x14ac:dyDescent="0.2">
      <c r="A1590" s="167" t="s">
        <v>3597</v>
      </c>
      <c r="B1590" s="167" t="s">
        <v>3189</v>
      </c>
      <c r="D1590" s="167" t="s">
        <v>3847</v>
      </c>
      <c r="E1590" s="167" t="s">
        <v>3848</v>
      </c>
      <c r="F1590" s="167" t="s">
        <v>11706</v>
      </c>
      <c r="G1590" s="167" t="s">
        <v>11637</v>
      </c>
      <c r="H1590" s="167" t="s">
        <v>7</v>
      </c>
      <c r="I1590" s="167" t="s">
        <v>13036</v>
      </c>
      <c r="J1590" s="167" t="s">
        <v>6666</v>
      </c>
      <c r="K1590" s="167">
        <v>22923649</v>
      </c>
      <c r="L1590" s="167">
        <v>22923649</v>
      </c>
    </row>
    <row r="1591" spans="1:13" x14ac:dyDescent="0.2">
      <c r="A1591" s="167" t="s">
        <v>3528</v>
      </c>
      <c r="B1591" s="167" t="s">
        <v>3490</v>
      </c>
      <c r="D1591" s="167" t="s">
        <v>7236</v>
      </c>
      <c r="E1591" s="167" t="s">
        <v>3849</v>
      </c>
      <c r="F1591" s="167" t="s">
        <v>1452</v>
      </c>
      <c r="G1591" s="167" t="s">
        <v>175</v>
      </c>
      <c r="H1591" s="167" t="s">
        <v>9</v>
      </c>
      <c r="I1591" s="167" t="s">
        <v>13036</v>
      </c>
      <c r="J1591" s="167" t="s">
        <v>12409</v>
      </c>
      <c r="K1591" s="167">
        <v>22687747</v>
      </c>
      <c r="L1591" s="167">
        <v>22687747</v>
      </c>
    </row>
    <row r="1592" spans="1:13" x14ac:dyDescent="0.2">
      <c r="A1592" s="167" t="s">
        <v>9101</v>
      </c>
      <c r="B1592" s="167" t="s">
        <v>2151</v>
      </c>
      <c r="D1592" s="167" t="s">
        <v>3850</v>
      </c>
      <c r="E1592" s="167" t="s">
        <v>3851</v>
      </c>
      <c r="F1592" s="167" t="s">
        <v>11387</v>
      </c>
      <c r="G1592" s="167" t="s">
        <v>175</v>
      </c>
      <c r="H1592" s="167" t="s">
        <v>9</v>
      </c>
      <c r="I1592" s="167" t="s">
        <v>13036</v>
      </c>
      <c r="J1592" s="167" t="s">
        <v>12411</v>
      </c>
      <c r="K1592" s="167">
        <v>22374461</v>
      </c>
      <c r="L1592" s="167">
        <v>22625185</v>
      </c>
    </row>
    <row r="1593" spans="1:13" x14ac:dyDescent="0.2">
      <c r="A1593" s="167" t="s">
        <v>3598</v>
      </c>
      <c r="B1593" s="167" t="s">
        <v>3153</v>
      </c>
      <c r="D1593" s="167" t="s">
        <v>3852</v>
      </c>
      <c r="E1593" s="167" t="s">
        <v>3853</v>
      </c>
      <c r="F1593" s="167" t="s">
        <v>426</v>
      </c>
      <c r="G1593" s="167" t="s">
        <v>175</v>
      </c>
      <c r="H1593" s="167" t="s">
        <v>9</v>
      </c>
      <c r="I1593" s="167" t="s">
        <v>13036</v>
      </c>
      <c r="J1593" s="167" t="s">
        <v>13392</v>
      </c>
      <c r="K1593" s="167">
        <v>22682307</v>
      </c>
      <c r="L1593" s="167">
        <v>22687683</v>
      </c>
    </row>
    <row r="1594" spans="1:13" x14ac:dyDescent="0.2">
      <c r="A1594" s="167" t="s">
        <v>3583</v>
      </c>
      <c r="B1594" s="167" t="s">
        <v>6665</v>
      </c>
      <c r="D1594" s="167" t="s">
        <v>3855</v>
      </c>
      <c r="E1594" s="167" t="s">
        <v>3856</v>
      </c>
      <c r="F1594" s="167" t="s">
        <v>1128</v>
      </c>
      <c r="G1594" s="167" t="s">
        <v>175</v>
      </c>
      <c r="H1594" s="167" t="s">
        <v>7</v>
      </c>
      <c r="I1594" s="167" t="s">
        <v>13036</v>
      </c>
      <c r="J1594" s="167" t="s">
        <v>11492</v>
      </c>
      <c r="K1594" s="167">
        <v>22448403</v>
      </c>
      <c r="L1594" s="167">
        <v>22444480</v>
      </c>
    </row>
    <row r="1595" spans="1:13" x14ac:dyDescent="0.2">
      <c r="A1595" s="167" t="s">
        <v>9102</v>
      </c>
      <c r="B1595" s="167" t="s">
        <v>3568</v>
      </c>
      <c r="D1595" s="167" t="s">
        <v>2517</v>
      </c>
      <c r="E1595" s="167" t="s">
        <v>3857</v>
      </c>
      <c r="F1595" s="167" t="s">
        <v>463</v>
      </c>
      <c r="G1595" s="167" t="s">
        <v>175</v>
      </c>
      <c r="H1595" s="167" t="s">
        <v>9</v>
      </c>
      <c r="I1595" s="167" t="s">
        <v>13036</v>
      </c>
      <c r="J1595" s="167" t="s">
        <v>6595</v>
      </c>
      <c r="K1595" s="167">
        <v>22688682</v>
      </c>
      <c r="L1595" s="167">
        <v>22682397</v>
      </c>
    </row>
    <row r="1596" spans="1:13" x14ac:dyDescent="0.2">
      <c r="A1596" s="167" t="s">
        <v>3664</v>
      </c>
      <c r="B1596" s="167" t="s">
        <v>3663</v>
      </c>
      <c r="D1596" s="167" t="s">
        <v>2539</v>
      </c>
      <c r="E1596" s="167" t="s">
        <v>9123</v>
      </c>
      <c r="F1596" s="167" t="s">
        <v>12795</v>
      </c>
      <c r="G1596" s="167" t="s">
        <v>11639</v>
      </c>
      <c r="H1596" s="167" t="s">
        <v>3</v>
      </c>
      <c r="I1596" s="167" t="s">
        <v>13036</v>
      </c>
      <c r="J1596" s="167" t="s">
        <v>10668</v>
      </c>
      <c r="K1596" s="167">
        <v>70129403</v>
      </c>
      <c r="L1596" s="167">
        <v>27611126</v>
      </c>
    </row>
    <row r="1597" spans="1:13" x14ac:dyDescent="0.2">
      <c r="A1597" s="167" t="s">
        <v>8363</v>
      </c>
      <c r="B1597" s="167" t="s">
        <v>8599</v>
      </c>
      <c r="D1597" s="167" t="s">
        <v>2380</v>
      </c>
      <c r="E1597" s="167" t="s">
        <v>3859</v>
      </c>
      <c r="F1597" s="167" t="s">
        <v>2093</v>
      </c>
      <c r="G1597" s="167" t="s">
        <v>11639</v>
      </c>
      <c r="H1597" s="167" t="s">
        <v>3</v>
      </c>
      <c r="I1597" s="167" t="s">
        <v>13036</v>
      </c>
      <c r="J1597" s="167" t="s">
        <v>6745</v>
      </c>
      <c r="K1597" s="167">
        <v>27610552</v>
      </c>
      <c r="L1597" s="167">
        <v>27610552</v>
      </c>
    </row>
    <row r="1598" spans="1:13" x14ac:dyDescent="0.2">
      <c r="A1598" s="167" t="s">
        <v>5119</v>
      </c>
      <c r="B1598" s="167" t="s">
        <v>5075</v>
      </c>
      <c r="D1598" s="167" t="s">
        <v>2328</v>
      </c>
      <c r="E1598" s="167" t="s">
        <v>9132</v>
      </c>
      <c r="F1598" s="167" t="s">
        <v>10671</v>
      </c>
      <c r="G1598" s="167" t="s">
        <v>11639</v>
      </c>
      <c r="H1598" s="167" t="s">
        <v>7</v>
      </c>
      <c r="I1598" s="167" t="s">
        <v>13036</v>
      </c>
      <c r="J1598" s="167" t="s">
        <v>13393</v>
      </c>
      <c r="K1598" s="167">
        <v>44056175</v>
      </c>
      <c r="L1598" s="167">
        <v>0</v>
      </c>
    </row>
    <row r="1599" spans="1:13" x14ac:dyDescent="0.2">
      <c r="A1599" s="167" t="s">
        <v>3613</v>
      </c>
      <c r="B1599" s="167" t="s">
        <v>3391</v>
      </c>
      <c r="D1599" s="167" t="s">
        <v>2441</v>
      </c>
      <c r="E1599" s="167" t="s">
        <v>3860</v>
      </c>
      <c r="F1599" s="167" t="s">
        <v>3861</v>
      </c>
      <c r="G1599" s="167" t="s">
        <v>11639</v>
      </c>
      <c r="H1599" s="167" t="s">
        <v>5</v>
      </c>
      <c r="I1599" s="167" t="s">
        <v>13036</v>
      </c>
      <c r="J1599" s="167" t="s">
        <v>4317</v>
      </c>
      <c r="K1599" s="167">
        <v>27665220</v>
      </c>
      <c r="L1599" s="167">
        <v>27665220</v>
      </c>
    </row>
    <row r="1600" spans="1:13" x14ac:dyDescent="0.2">
      <c r="A1600" s="167" t="s">
        <v>6241</v>
      </c>
      <c r="B1600" s="167" t="s">
        <v>6998</v>
      </c>
      <c r="D1600" s="167" t="s">
        <v>2579</v>
      </c>
      <c r="E1600" s="167" t="s">
        <v>3863</v>
      </c>
      <c r="F1600" s="167" t="s">
        <v>3864</v>
      </c>
      <c r="G1600" s="167" t="s">
        <v>11639</v>
      </c>
      <c r="H1600" s="167" t="s">
        <v>3</v>
      </c>
      <c r="I1600" s="167" t="s">
        <v>13036</v>
      </c>
      <c r="J1600" s="167" t="s">
        <v>3865</v>
      </c>
      <c r="K1600" s="167">
        <v>27611508</v>
      </c>
      <c r="L1600" s="167">
        <v>0</v>
      </c>
    </row>
    <row r="1601" spans="1:12" x14ac:dyDescent="0.2">
      <c r="A1601" s="167" t="s">
        <v>3668</v>
      </c>
      <c r="B1601" s="167" t="s">
        <v>3667</v>
      </c>
      <c r="D1601" s="167" t="s">
        <v>3866</v>
      </c>
      <c r="E1601" s="167" t="s">
        <v>3867</v>
      </c>
      <c r="F1601" s="167" t="s">
        <v>3868</v>
      </c>
      <c r="G1601" s="167" t="s">
        <v>11639</v>
      </c>
      <c r="H1601" s="167" t="s">
        <v>3</v>
      </c>
      <c r="I1601" s="167" t="s">
        <v>13036</v>
      </c>
      <c r="J1601" s="167" t="s">
        <v>8111</v>
      </c>
      <c r="K1601" s="167">
        <v>27611536</v>
      </c>
      <c r="L1601" s="167">
        <v>27611536</v>
      </c>
    </row>
    <row r="1602" spans="1:12" x14ac:dyDescent="0.2">
      <c r="A1602" s="167" t="s">
        <v>3543</v>
      </c>
      <c r="B1602" s="167" t="s">
        <v>2327</v>
      </c>
      <c r="D1602" s="167" t="s">
        <v>2631</v>
      </c>
      <c r="E1602" s="167" t="s">
        <v>3869</v>
      </c>
      <c r="F1602" s="167" t="s">
        <v>177</v>
      </c>
      <c r="G1602" s="167" t="s">
        <v>11639</v>
      </c>
      <c r="H1602" s="167" t="s">
        <v>3</v>
      </c>
      <c r="I1602" s="167" t="s">
        <v>13036</v>
      </c>
      <c r="J1602" s="167" t="s">
        <v>11957</v>
      </c>
      <c r="K1602" s="167">
        <v>27610402</v>
      </c>
      <c r="L1602" s="167">
        <v>27610402</v>
      </c>
    </row>
    <row r="1603" spans="1:12" x14ac:dyDescent="0.2">
      <c r="A1603" s="167" t="s">
        <v>9103</v>
      </c>
      <c r="B1603" s="167" t="s">
        <v>2811</v>
      </c>
      <c r="D1603" s="167" t="s">
        <v>2616</v>
      </c>
      <c r="E1603" s="167" t="s">
        <v>9150</v>
      </c>
      <c r="F1603" s="167" t="s">
        <v>29</v>
      </c>
      <c r="G1603" s="167" t="s">
        <v>11639</v>
      </c>
      <c r="H1603" s="167" t="s">
        <v>5</v>
      </c>
      <c r="I1603" s="167" t="s">
        <v>13036</v>
      </c>
      <c r="J1603" s="167" t="s">
        <v>10697</v>
      </c>
      <c r="K1603" s="167">
        <v>70156827</v>
      </c>
      <c r="L1603" s="167">
        <v>0</v>
      </c>
    </row>
    <row r="1604" spans="1:12" x14ac:dyDescent="0.2">
      <c r="A1604" s="167" t="s">
        <v>9104</v>
      </c>
      <c r="B1604" s="167" t="s">
        <v>3380</v>
      </c>
      <c r="D1604" s="167" t="s">
        <v>3872</v>
      </c>
      <c r="E1604" s="167" t="s">
        <v>3873</v>
      </c>
      <c r="F1604" s="167" t="s">
        <v>75</v>
      </c>
      <c r="G1604" s="167" t="s">
        <v>11639</v>
      </c>
      <c r="H1604" s="167" t="s">
        <v>3</v>
      </c>
      <c r="I1604" s="167" t="s">
        <v>13036</v>
      </c>
      <c r="J1604" s="167" t="s">
        <v>7662</v>
      </c>
      <c r="K1604" s="167">
        <v>27611333</v>
      </c>
      <c r="L1604" s="167">
        <v>27611333</v>
      </c>
    </row>
    <row r="1605" spans="1:12" x14ac:dyDescent="0.2">
      <c r="A1605" s="167" t="s">
        <v>3551</v>
      </c>
      <c r="B1605" s="167" t="s">
        <v>3550</v>
      </c>
      <c r="D1605" s="167" t="s">
        <v>3874</v>
      </c>
      <c r="E1605" s="167" t="s">
        <v>3875</v>
      </c>
      <c r="F1605" s="167" t="s">
        <v>7666</v>
      </c>
      <c r="G1605" s="167" t="s">
        <v>11639</v>
      </c>
      <c r="H1605" s="167" t="s">
        <v>7</v>
      </c>
      <c r="I1605" s="167" t="s">
        <v>13036</v>
      </c>
      <c r="J1605" s="167" t="s">
        <v>12796</v>
      </c>
      <c r="K1605" s="167">
        <v>24762028</v>
      </c>
      <c r="L1605" s="167">
        <v>27762028</v>
      </c>
    </row>
    <row r="1606" spans="1:12" x14ac:dyDescent="0.2">
      <c r="A1606" s="167" t="s">
        <v>3673</v>
      </c>
      <c r="B1606" s="167" t="s">
        <v>3672</v>
      </c>
      <c r="D1606" s="167" t="s">
        <v>3877</v>
      </c>
      <c r="E1606" s="167" t="s">
        <v>3878</v>
      </c>
      <c r="F1606" s="167" t="s">
        <v>3127</v>
      </c>
      <c r="G1606" s="167" t="s">
        <v>11639</v>
      </c>
      <c r="H1606" s="167" t="s">
        <v>5</v>
      </c>
      <c r="I1606" s="167" t="s">
        <v>13036</v>
      </c>
      <c r="J1606" s="167" t="s">
        <v>7660</v>
      </c>
      <c r="K1606" s="167">
        <v>27666267</v>
      </c>
      <c r="L1606" s="167">
        <v>27666267</v>
      </c>
    </row>
    <row r="1607" spans="1:12" x14ac:dyDescent="0.2">
      <c r="A1607" s="167" t="s">
        <v>3571</v>
      </c>
      <c r="B1607" s="167" t="s">
        <v>2598</v>
      </c>
      <c r="D1607" s="167" t="s">
        <v>3879</v>
      </c>
      <c r="E1607" s="167" t="s">
        <v>3880</v>
      </c>
      <c r="F1607" s="167" t="s">
        <v>3881</v>
      </c>
      <c r="G1607" s="167" t="s">
        <v>11639</v>
      </c>
      <c r="H1607" s="167" t="s">
        <v>7</v>
      </c>
      <c r="I1607" s="167" t="s">
        <v>13036</v>
      </c>
      <c r="J1607" s="167" t="s">
        <v>8576</v>
      </c>
      <c r="K1607" s="167">
        <v>44056307</v>
      </c>
      <c r="L1607" s="167">
        <v>0</v>
      </c>
    </row>
    <row r="1608" spans="1:12" x14ac:dyDescent="0.2">
      <c r="A1608" s="167" t="s">
        <v>3659</v>
      </c>
      <c r="B1608" s="167" t="s">
        <v>3658</v>
      </c>
      <c r="D1608" s="167" t="s">
        <v>3883</v>
      </c>
      <c r="E1608" s="167" t="s">
        <v>3884</v>
      </c>
      <c r="F1608" s="167" t="s">
        <v>1262</v>
      </c>
      <c r="G1608" s="167" t="s">
        <v>11639</v>
      </c>
      <c r="H1608" s="167" t="s">
        <v>5</v>
      </c>
      <c r="I1608" s="167" t="s">
        <v>13036</v>
      </c>
      <c r="J1608" s="167" t="s">
        <v>11493</v>
      </c>
      <c r="K1608" s="167">
        <v>27666148</v>
      </c>
      <c r="L1608" s="167">
        <v>27666148</v>
      </c>
    </row>
    <row r="1609" spans="1:12" x14ac:dyDescent="0.2">
      <c r="A1609" s="167" t="s">
        <v>9105</v>
      </c>
      <c r="B1609" s="167" t="s">
        <v>3145</v>
      </c>
      <c r="D1609" s="167" t="s">
        <v>3885</v>
      </c>
      <c r="E1609" s="167" t="s">
        <v>9125</v>
      </c>
      <c r="F1609" s="167" t="s">
        <v>661</v>
      </c>
      <c r="G1609" s="167" t="s">
        <v>11639</v>
      </c>
      <c r="H1609" s="167" t="s">
        <v>5</v>
      </c>
      <c r="I1609" s="167" t="s">
        <v>13036</v>
      </c>
      <c r="J1609" s="167" t="s">
        <v>12412</v>
      </c>
      <c r="K1609" s="167">
        <v>44056183</v>
      </c>
      <c r="L1609" s="167">
        <v>27666283</v>
      </c>
    </row>
    <row r="1610" spans="1:12" x14ac:dyDescent="0.2">
      <c r="A1610" s="167" t="s">
        <v>3603</v>
      </c>
      <c r="B1610" s="167" t="s">
        <v>3217</v>
      </c>
      <c r="D1610" s="167" t="s">
        <v>2746</v>
      </c>
      <c r="E1610" s="167" t="s">
        <v>3886</v>
      </c>
      <c r="F1610" s="167" t="s">
        <v>2952</v>
      </c>
      <c r="G1610" s="167" t="s">
        <v>11639</v>
      </c>
      <c r="H1610" s="167" t="s">
        <v>7</v>
      </c>
      <c r="I1610" s="167" t="s">
        <v>13036</v>
      </c>
      <c r="J1610" s="167" t="s">
        <v>3887</v>
      </c>
      <c r="K1610" s="167">
        <v>22065913</v>
      </c>
      <c r="L1610" s="167">
        <v>0</v>
      </c>
    </row>
    <row r="1611" spans="1:12" x14ac:dyDescent="0.2">
      <c r="A1611" s="167" t="s">
        <v>9106</v>
      </c>
      <c r="B1611" s="167" t="s">
        <v>6670</v>
      </c>
      <c r="D1611" s="167" t="s">
        <v>3889</v>
      </c>
      <c r="E1611" s="167" t="s">
        <v>9129</v>
      </c>
      <c r="F1611" s="167" t="s">
        <v>10669</v>
      </c>
      <c r="G1611" s="167" t="s">
        <v>11639</v>
      </c>
      <c r="H1611" s="167" t="s">
        <v>3</v>
      </c>
      <c r="I1611" s="167" t="s">
        <v>13036</v>
      </c>
      <c r="J1611" s="167" t="s">
        <v>12797</v>
      </c>
      <c r="K1611" s="167">
        <v>86887205</v>
      </c>
      <c r="L1611" s="167">
        <v>27611126</v>
      </c>
    </row>
    <row r="1612" spans="1:12" x14ac:dyDescent="0.2">
      <c r="A1612" s="167" t="s">
        <v>9107</v>
      </c>
      <c r="B1612" s="167" t="s">
        <v>2475</v>
      </c>
      <c r="D1612" s="167" t="s">
        <v>1476</v>
      </c>
      <c r="E1612" s="167" t="s">
        <v>3890</v>
      </c>
      <c r="F1612" s="167" t="s">
        <v>3891</v>
      </c>
      <c r="G1612" s="167" t="s">
        <v>204</v>
      </c>
      <c r="H1612" s="167" t="s">
        <v>5</v>
      </c>
      <c r="I1612" s="167" t="s">
        <v>13036</v>
      </c>
      <c r="J1612" s="167" t="s">
        <v>12646</v>
      </c>
      <c r="K1612" s="167">
        <v>25711672</v>
      </c>
      <c r="L1612" s="167">
        <v>83924078</v>
      </c>
    </row>
    <row r="1613" spans="1:12" x14ac:dyDescent="0.2">
      <c r="A1613" s="167" t="s">
        <v>3588</v>
      </c>
      <c r="B1613" s="167" t="s">
        <v>3587</v>
      </c>
      <c r="D1613" s="167" t="s">
        <v>1495</v>
      </c>
      <c r="E1613" s="167" t="s">
        <v>3892</v>
      </c>
      <c r="F1613" s="167" t="s">
        <v>8492</v>
      </c>
      <c r="G1613" s="167" t="s">
        <v>175</v>
      </c>
      <c r="H1613" s="167" t="s">
        <v>3</v>
      </c>
      <c r="I1613" s="167" t="s">
        <v>13036</v>
      </c>
      <c r="J1613" s="167" t="s">
        <v>13394</v>
      </c>
      <c r="K1613" s="167">
        <v>24821207</v>
      </c>
      <c r="L1613" s="167">
        <v>24822648</v>
      </c>
    </row>
    <row r="1614" spans="1:12" x14ac:dyDescent="0.2">
      <c r="A1614" s="167" t="s">
        <v>3605</v>
      </c>
      <c r="B1614" s="167" t="s">
        <v>3212</v>
      </c>
      <c r="D1614" s="167" t="s">
        <v>1729</v>
      </c>
      <c r="E1614" s="167" t="s">
        <v>3894</v>
      </c>
      <c r="F1614" s="167" t="s">
        <v>816</v>
      </c>
      <c r="G1614" s="167" t="s">
        <v>11639</v>
      </c>
      <c r="H1614" s="167" t="s">
        <v>3</v>
      </c>
      <c r="I1614" s="167" t="s">
        <v>13036</v>
      </c>
      <c r="J1614" s="167" t="s">
        <v>11494</v>
      </c>
      <c r="K1614" s="167">
        <v>27612195</v>
      </c>
      <c r="L1614" s="167">
        <v>27612195</v>
      </c>
    </row>
    <row r="1615" spans="1:12" x14ac:dyDescent="0.2">
      <c r="A1615" s="167" t="s">
        <v>9108</v>
      </c>
      <c r="B1615" s="167" t="s">
        <v>2190</v>
      </c>
      <c r="D1615" s="167" t="s">
        <v>7409</v>
      </c>
      <c r="E1615" s="167" t="s">
        <v>3896</v>
      </c>
      <c r="F1615" s="167" t="s">
        <v>3897</v>
      </c>
      <c r="G1615" s="167" t="s">
        <v>11639</v>
      </c>
      <c r="H1615" s="167" t="s">
        <v>7</v>
      </c>
      <c r="I1615" s="167" t="s">
        <v>13036</v>
      </c>
      <c r="J1615" s="167" t="s">
        <v>13395</v>
      </c>
      <c r="K1615" s="167">
        <v>22064218</v>
      </c>
      <c r="L1615" s="167">
        <v>22064218</v>
      </c>
    </row>
    <row r="1616" spans="1:12" x14ac:dyDescent="0.2">
      <c r="A1616" s="167" t="s">
        <v>3534</v>
      </c>
      <c r="B1616" s="167" t="s">
        <v>558</v>
      </c>
      <c r="D1616" s="167" t="s">
        <v>2185</v>
      </c>
      <c r="E1616" s="167" t="s">
        <v>9143</v>
      </c>
      <c r="F1616" s="167" t="s">
        <v>10684</v>
      </c>
      <c r="G1616" s="167" t="s">
        <v>11639</v>
      </c>
      <c r="H1616" s="167" t="s">
        <v>7</v>
      </c>
      <c r="I1616" s="167" t="s">
        <v>13036</v>
      </c>
      <c r="J1616" s="167" t="s">
        <v>13396</v>
      </c>
      <c r="K1616" s="167">
        <v>85198630</v>
      </c>
      <c r="L1616" s="167">
        <v>0</v>
      </c>
    </row>
    <row r="1617" spans="1:12" x14ac:dyDescent="0.2">
      <c r="A1617" s="167" t="s">
        <v>5135</v>
      </c>
      <c r="B1617" s="167" t="s">
        <v>5134</v>
      </c>
      <c r="D1617" s="167" t="s">
        <v>3900</v>
      </c>
      <c r="E1617" s="167" t="s">
        <v>7657</v>
      </c>
      <c r="F1617" s="167" t="s">
        <v>598</v>
      </c>
      <c r="G1617" s="167" t="s">
        <v>11639</v>
      </c>
      <c r="H1617" s="167" t="s">
        <v>3</v>
      </c>
      <c r="I1617" s="167" t="s">
        <v>13036</v>
      </c>
      <c r="J1617" s="167" t="s">
        <v>13397</v>
      </c>
      <c r="K1617" s="167">
        <v>27610671</v>
      </c>
      <c r="L1617" s="167">
        <v>27610671</v>
      </c>
    </row>
    <row r="1618" spans="1:12" x14ac:dyDescent="0.2">
      <c r="A1618" s="167" t="s">
        <v>3581</v>
      </c>
      <c r="B1618" s="167" t="s">
        <v>1566</v>
      </c>
      <c r="D1618" s="167" t="s">
        <v>3901</v>
      </c>
      <c r="E1618" s="167" t="s">
        <v>9145</v>
      </c>
      <c r="F1618" s="167" t="s">
        <v>10686</v>
      </c>
      <c r="G1618" s="167" t="s">
        <v>11639</v>
      </c>
      <c r="H1618" s="167" t="s">
        <v>3</v>
      </c>
      <c r="I1618" s="167" t="s">
        <v>13036</v>
      </c>
      <c r="J1618" s="167" t="s">
        <v>10687</v>
      </c>
      <c r="K1618" s="167">
        <v>88161305</v>
      </c>
      <c r="L1618" s="167">
        <v>27611126</v>
      </c>
    </row>
    <row r="1619" spans="1:12" x14ac:dyDescent="0.2">
      <c r="A1619" s="167" t="s">
        <v>9109</v>
      </c>
      <c r="B1619" s="167" t="s">
        <v>4527</v>
      </c>
      <c r="D1619" s="167" t="s">
        <v>2799</v>
      </c>
      <c r="E1619" s="167" t="s">
        <v>3902</v>
      </c>
      <c r="F1619" s="167" t="s">
        <v>3903</v>
      </c>
      <c r="G1619" s="167" t="s">
        <v>11639</v>
      </c>
      <c r="H1619" s="167" t="s">
        <v>3</v>
      </c>
      <c r="I1619" s="167" t="s">
        <v>13036</v>
      </c>
      <c r="J1619" s="167" t="s">
        <v>12799</v>
      </c>
      <c r="K1619" s="167">
        <v>27611409</v>
      </c>
      <c r="L1619" s="167">
        <v>27611409</v>
      </c>
    </row>
    <row r="1620" spans="1:12" x14ac:dyDescent="0.2">
      <c r="A1620" s="167" t="s">
        <v>3615</v>
      </c>
      <c r="B1620" s="167" t="s">
        <v>3436</v>
      </c>
      <c r="D1620" s="167" t="s">
        <v>9943</v>
      </c>
      <c r="E1620" s="167" t="s">
        <v>9146</v>
      </c>
      <c r="F1620" s="167" t="s">
        <v>10688</v>
      </c>
      <c r="G1620" s="167" t="s">
        <v>11639</v>
      </c>
      <c r="H1620" s="167" t="s">
        <v>5</v>
      </c>
      <c r="I1620" s="167" t="s">
        <v>13036</v>
      </c>
      <c r="J1620" s="167" t="s">
        <v>11958</v>
      </c>
      <c r="K1620" s="167">
        <v>70189093</v>
      </c>
      <c r="L1620" s="167">
        <v>27666283</v>
      </c>
    </row>
    <row r="1621" spans="1:12" x14ac:dyDescent="0.2">
      <c r="A1621" s="167" t="s">
        <v>9110</v>
      </c>
      <c r="B1621" s="167" t="s">
        <v>2911</v>
      </c>
      <c r="D1621" s="167" t="s">
        <v>3904</v>
      </c>
      <c r="E1621" s="167" t="s">
        <v>9128</v>
      </c>
      <c r="F1621" s="167" t="s">
        <v>1739</v>
      </c>
      <c r="G1621" s="167" t="s">
        <v>11639</v>
      </c>
      <c r="H1621" s="167" t="s">
        <v>7</v>
      </c>
      <c r="I1621" s="167" t="s">
        <v>13036</v>
      </c>
      <c r="J1621" s="167" t="s">
        <v>13398</v>
      </c>
      <c r="K1621" s="167">
        <v>24762000</v>
      </c>
      <c r="L1621" s="167">
        <v>0</v>
      </c>
    </row>
    <row r="1622" spans="1:12" x14ac:dyDescent="0.2">
      <c r="A1622" s="167" t="s">
        <v>3554</v>
      </c>
      <c r="B1622" s="167" t="s">
        <v>1632</v>
      </c>
      <c r="D1622" s="167" t="s">
        <v>3905</v>
      </c>
      <c r="E1622" s="167" t="s">
        <v>9147</v>
      </c>
      <c r="F1622" s="167" t="s">
        <v>10689</v>
      </c>
      <c r="G1622" s="167" t="s">
        <v>11639</v>
      </c>
      <c r="H1622" s="167" t="s">
        <v>7</v>
      </c>
      <c r="I1622" s="167" t="s">
        <v>13036</v>
      </c>
      <c r="J1622" s="167" t="s">
        <v>10690</v>
      </c>
      <c r="K1622" s="167">
        <v>70147824</v>
      </c>
      <c r="L1622" s="167">
        <v>0</v>
      </c>
    </row>
    <row r="1623" spans="1:12" x14ac:dyDescent="0.2">
      <c r="A1623" s="167" t="s">
        <v>9111</v>
      </c>
      <c r="B1623" s="167" t="s">
        <v>3578</v>
      </c>
      <c r="D1623" s="167" t="s">
        <v>9938</v>
      </c>
      <c r="E1623" s="167" t="s">
        <v>9136</v>
      </c>
      <c r="F1623" s="167" t="s">
        <v>10674</v>
      </c>
      <c r="G1623" s="167" t="s">
        <v>11639</v>
      </c>
      <c r="H1623" s="167" t="s">
        <v>5</v>
      </c>
      <c r="I1623" s="167" t="s">
        <v>13036</v>
      </c>
      <c r="J1623" s="167" t="s">
        <v>13399</v>
      </c>
      <c r="K1623" s="167">
        <v>44056163</v>
      </c>
      <c r="L1623" s="167">
        <v>22064626</v>
      </c>
    </row>
    <row r="1624" spans="1:12" x14ac:dyDescent="0.2">
      <c r="A1624" s="167" t="s">
        <v>3575</v>
      </c>
      <c r="B1624" s="167" t="s">
        <v>171</v>
      </c>
      <c r="D1624" s="167" t="s">
        <v>2825</v>
      </c>
      <c r="E1624" s="167" t="s">
        <v>3906</v>
      </c>
      <c r="F1624" s="167" t="s">
        <v>3907</v>
      </c>
      <c r="G1624" s="167" t="s">
        <v>175</v>
      </c>
      <c r="H1624" s="167" t="s">
        <v>3</v>
      </c>
      <c r="I1624" s="167" t="s">
        <v>13036</v>
      </c>
      <c r="J1624" s="167" t="s">
        <v>8113</v>
      </c>
      <c r="K1624" s="167">
        <v>24820056</v>
      </c>
      <c r="L1624" s="167">
        <v>0</v>
      </c>
    </row>
    <row r="1625" spans="1:12" x14ac:dyDescent="0.2">
      <c r="A1625" s="167" t="s">
        <v>3573</v>
      </c>
      <c r="B1625" s="167" t="s">
        <v>2740</v>
      </c>
      <c r="D1625" s="167" t="s">
        <v>2858</v>
      </c>
      <c r="E1625" s="167" t="s">
        <v>3909</v>
      </c>
      <c r="F1625" s="167" t="s">
        <v>3216</v>
      </c>
      <c r="G1625" s="167" t="s">
        <v>204</v>
      </c>
      <c r="H1625" s="167" t="s">
        <v>9</v>
      </c>
      <c r="I1625" s="167" t="s">
        <v>13036</v>
      </c>
      <c r="J1625" s="167" t="s">
        <v>3910</v>
      </c>
      <c r="K1625" s="167">
        <v>22791591</v>
      </c>
      <c r="L1625" s="167">
        <v>22783258</v>
      </c>
    </row>
    <row r="1626" spans="1:12" x14ac:dyDescent="0.2">
      <c r="A1626" s="167" t="s">
        <v>3538</v>
      </c>
      <c r="B1626" s="167" t="s">
        <v>6661</v>
      </c>
      <c r="D1626" s="167" t="s">
        <v>2973</v>
      </c>
      <c r="E1626" s="167" t="s">
        <v>3911</v>
      </c>
      <c r="F1626" s="167" t="s">
        <v>6536</v>
      </c>
      <c r="G1626" s="167" t="s">
        <v>11639</v>
      </c>
      <c r="H1626" s="167" t="s">
        <v>3</v>
      </c>
      <c r="I1626" s="167" t="s">
        <v>13036</v>
      </c>
      <c r="J1626" s="167" t="s">
        <v>12800</v>
      </c>
      <c r="K1626" s="167">
        <v>27611672</v>
      </c>
      <c r="L1626" s="167">
        <v>0</v>
      </c>
    </row>
    <row r="1627" spans="1:12" x14ac:dyDescent="0.2">
      <c r="A1627" s="167" t="s">
        <v>3609</v>
      </c>
      <c r="B1627" s="167" t="s">
        <v>3427</v>
      </c>
      <c r="D1627" s="167" t="s">
        <v>7928</v>
      </c>
      <c r="E1627" s="167" t="s">
        <v>9148</v>
      </c>
      <c r="F1627" s="167" t="s">
        <v>10693</v>
      </c>
      <c r="G1627" s="167" t="s">
        <v>11639</v>
      </c>
      <c r="H1627" s="167" t="s">
        <v>5</v>
      </c>
      <c r="I1627" s="167" t="s">
        <v>13036</v>
      </c>
      <c r="J1627" s="167" t="s">
        <v>10694</v>
      </c>
      <c r="K1627" s="167">
        <v>27666438</v>
      </c>
      <c r="L1627" s="167">
        <v>27666859</v>
      </c>
    </row>
    <row r="1628" spans="1:12" x14ac:dyDescent="0.2">
      <c r="A1628" s="167" t="s">
        <v>9112</v>
      </c>
      <c r="B1628" s="167" t="s">
        <v>3674</v>
      </c>
      <c r="D1628" s="167" t="s">
        <v>1191</v>
      </c>
      <c r="E1628" s="167" t="s">
        <v>3913</v>
      </c>
      <c r="F1628" s="167" t="s">
        <v>82</v>
      </c>
      <c r="G1628" s="167" t="s">
        <v>11639</v>
      </c>
      <c r="H1628" s="167" t="s">
        <v>7</v>
      </c>
      <c r="I1628" s="167" t="s">
        <v>13036</v>
      </c>
      <c r="J1628" s="167" t="s">
        <v>11620</v>
      </c>
      <c r="K1628" s="167">
        <v>44056189</v>
      </c>
      <c r="L1628" s="167">
        <v>0</v>
      </c>
    </row>
    <row r="1629" spans="1:12" x14ac:dyDescent="0.2">
      <c r="A1629" s="167" t="s">
        <v>9113</v>
      </c>
      <c r="B1629" s="167" t="s">
        <v>3183</v>
      </c>
      <c r="D1629" s="167" t="s">
        <v>11365</v>
      </c>
      <c r="E1629" s="167" t="s">
        <v>11366</v>
      </c>
      <c r="F1629" s="167" t="s">
        <v>11388</v>
      </c>
      <c r="G1629" s="167" t="s">
        <v>11639</v>
      </c>
      <c r="H1629" s="167" t="s">
        <v>5</v>
      </c>
      <c r="I1629" s="167" t="s">
        <v>13036</v>
      </c>
      <c r="J1629" s="167" t="s">
        <v>13400</v>
      </c>
      <c r="K1629" s="167">
        <v>27666283</v>
      </c>
      <c r="L1629" s="167">
        <v>27666283</v>
      </c>
    </row>
    <row r="1630" spans="1:12" x14ac:dyDescent="0.2">
      <c r="A1630" s="167" t="s">
        <v>3633</v>
      </c>
      <c r="B1630" s="167" t="s">
        <v>2651</v>
      </c>
      <c r="D1630" s="167" t="s">
        <v>1194</v>
      </c>
      <c r="E1630" s="167" t="s">
        <v>3914</v>
      </c>
      <c r="F1630" s="167" t="s">
        <v>3915</v>
      </c>
      <c r="G1630" s="167" t="s">
        <v>11639</v>
      </c>
      <c r="H1630" s="167" t="s">
        <v>6</v>
      </c>
      <c r="I1630" s="167" t="s">
        <v>13036</v>
      </c>
      <c r="J1630" s="167" t="s">
        <v>8115</v>
      </c>
      <c r="K1630" s="167">
        <v>27641301</v>
      </c>
      <c r="L1630" s="167">
        <v>27641301</v>
      </c>
    </row>
    <row r="1631" spans="1:12" x14ac:dyDescent="0.2">
      <c r="A1631" s="167" t="s">
        <v>9114</v>
      </c>
      <c r="B1631" s="167" t="s">
        <v>3590</v>
      </c>
      <c r="D1631" s="167" t="s">
        <v>3916</v>
      </c>
      <c r="E1631" s="167" t="s">
        <v>3917</v>
      </c>
      <c r="F1631" s="167" t="s">
        <v>78</v>
      </c>
      <c r="G1631" s="167" t="s">
        <v>11639</v>
      </c>
      <c r="H1631" s="167" t="s">
        <v>4</v>
      </c>
      <c r="I1631" s="167" t="s">
        <v>13036</v>
      </c>
      <c r="J1631" s="167" t="s">
        <v>6203</v>
      </c>
      <c r="K1631" s="167">
        <v>27644637</v>
      </c>
      <c r="L1631" s="167">
        <v>27644637</v>
      </c>
    </row>
    <row r="1632" spans="1:12" x14ac:dyDescent="0.2">
      <c r="A1632" s="167" t="s">
        <v>3617</v>
      </c>
      <c r="B1632" s="167" t="s">
        <v>3451</v>
      </c>
      <c r="D1632" s="167" t="s">
        <v>3918</v>
      </c>
      <c r="E1632" s="167" t="s">
        <v>9124</v>
      </c>
      <c r="F1632" s="167" t="s">
        <v>12415</v>
      </c>
      <c r="G1632" s="167" t="s">
        <v>11639</v>
      </c>
      <c r="H1632" s="167" t="s">
        <v>6</v>
      </c>
      <c r="I1632" s="167" t="s">
        <v>13036</v>
      </c>
      <c r="J1632" s="167" t="s">
        <v>12801</v>
      </c>
      <c r="K1632" s="167">
        <v>27641719</v>
      </c>
      <c r="L1632" s="167">
        <v>27641719</v>
      </c>
    </row>
    <row r="1633" spans="1:12" x14ac:dyDescent="0.2">
      <c r="A1633" s="167" t="s">
        <v>3545</v>
      </c>
      <c r="B1633" s="167" t="s">
        <v>6662</v>
      </c>
      <c r="D1633" s="167" t="s">
        <v>3919</v>
      </c>
      <c r="E1633" s="167" t="s">
        <v>7950</v>
      </c>
      <c r="F1633" s="167" t="s">
        <v>8116</v>
      </c>
      <c r="G1633" s="167" t="s">
        <v>11639</v>
      </c>
      <c r="H1633" s="167" t="s">
        <v>6</v>
      </c>
      <c r="I1633" s="167" t="s">
        <v>13036</v>
      </c>
      <c r="J1633" s="167" t="s">
        <v>12532</v>
      </c>
      <c r="K1633" s="167">
        <v>44056247</v>
      </c>
      <c r="L1633" s="167">
        <v>0</v>
      </c>
    </row>
    <row r="1634" spans="1:12" x14ac:dyDescent="0.2">
      <c r="A1634" s="167" t="s">
        <v>3655</v>
      </c>
      <c r="B1634" s="167" t="s">
        <v>3654</v>
      </c>
      <c r="D1634" s="167" t="s">
        <v>7225</v>
      </c>
      <c r="E1634" s="167" t="s">
        <v>3920</v>
      </c>
      <c r="F1634" s="167" t="s">
        <v>12416</v>
      </c>
      <c r="G1634" s="167" t="s">
        <v>11639</v>
      </c>
      <c r="H1634" s="167" t="s">
        <v>4</v>
      </c>
      <c r="I1634" s="167" t="s">
        <v>13036</v>
      </c>
      <c r="J1634" s="167" t="s">
        <v>7659</v>
      </c>
      <c r="K1634" s="167">
        <v>27641336</v>
      </c>
      <c r="L1634" s="167">
        <v>27641336</v>
      </c>
    </row>
    <row r="1635" spans="1:12" x14ac:dyDescent="0.2">
      <c r="A1635" s="167" t="s">
        <v>3676</v>
      </c>
      <c r="B1635" s="167" t="s">
        <v>3675</v>
      </c>
      <c r="D1635" s="167" t="s">
        <v>7399</v>
      </c>
      <c r="E1635" s="167" t="s">
        <v>3921</v>
      </c>
      <c r="F1635" s="167" t="s">
        <v>3922</v>
      </c>
      <c r="G1635" s="167" t="s">
        <v>11639</v>
      </c>
      <c r="H1635" s="167" t="s">
        <v>6</v>
      </c>
      <c r="I1635" s="167" t="s">
        <v>13036</v>
      </c>
      <c r="J1635" s="167" t="s">
        <v>10673</v>
      </c>
      <c r="K1635" s="167">
        <v>44056135</v>
      </c>
      <c r="L1635" s="167">
        <v>0</v>
      </c>
    </row>
    <row r="1636" spans="1:12" x14ac:dyDescent="0.2">
      <c r="A1636" s="167" t="s">
        <v>8364</v>
      </c>
      <c r="B1636" s="167" t="s">
        <v>3680</v>
      </c>
      <c r="D1636" s="167" t="s">
        <v>7050</v>
      </c>
      <c r="E1636" s="167" t="s">
        <v>3924</v>
      </c>
      <c r="F1636" s="167" t="s">
        <v>3925</v>
      </c>
      <c r="G1636" s="167" t="s">
        <v>11639</v>
      </c>
      <c r="H1636" s="167" t="s">
        <v>4</v>
      </c>
      <c r="I1636" s="167" t="s">
        <v>13036</v>
      </c>
      <c r="J1636" s="167" t="s">
        <v>3955</v>
      </c>
      <c r="K1636" s="167">
        <v>27642011</v>
      </c>
      <c r="L1636" s="167">
        <v>27642011</v>
      </c>
    </row>
    <row r="1637" spans="1:12" x14ac:dyDescent="0.2">
      <c r="A1637" s="167" t="s">
        <v>3546</v>
      </c>
      <c r="B1637" s="167" t="s">
        <v>434</v>
      </c>
      <c r="D1637" s="167" t="s">
        <v>3400</v>
      </c>
      <c r="E1637" s="167" t="s">
        <v>3926</v>
      </c>
      <c r="F1637" s="167" t="s">
        <v>6534</v>
      </c>
      <c r="G1637" s="167" t="s">
        <v>11639</v>
      </c>
      <c r="H1637" s="167" t="s">
        <v>4</v>
      </c>
      <c r="I1637" s="167" t="s">
        <v>13036</v>
      </c>
      <c r="J1637" s="167" t="s">
        <v>8118</v>
      </c>
      <c r="K1637" s="167">
        <v>27641307</v>
      </c>
      <c r="L1637" s="167">
        <v>27641307</v>
      </c>
    </row>
    <row r="1638" spans="1:12" x14ac:dyDescent="0.2">
      <c r="A1638" s="167" t="s">
        <v>9115</v>
      </c>
      <c r="B1638" s="167" t="s">
        <v>7901</v>
      </c>
      <c r="D1638" s="167" t="s">
        <v>3927</v>
      </c>
      <c r="E1638" s="167" t="s">
        <v>8368</v>
      </c>
      <c r="F1638" s="167" t="s">
        <v>3928</v>
      </c>
      <c r="G1638" s="167" t="s">
        <v>11639</v>
      </c>
      <c r="H1638" s="167" t="s">
        <v>4</v>
      </c>
      <c r="I1638" s="167" t="s">
        <v>13036</v>
      </c>
      <c r="J1638" s="167" t="s">
        <v>13401</v>
      </c>
      <c r="K1638" s="167">
        <v>27641374</v>
      </c>
      <c r="L1638" s="167">
        <v>27641374</v>
      </c>
    </row>
    <row r="1639" spans="1:12" x14ac:dyDescent="0.2">
      <c r="A1639" s="167" t="s">
        <v>3634</v>
      </c>
      <c r="B1639" s="167" t="s">
        <v>2868</v>
      </c>
      <c r="D1639" s="167" t="s">
        <v>7413</v>
      </c>
      <c r="E1639" s="167" t="s">
        <v>3929</v>
      </c>
      <c r="F1639" s="167" t="s">
        <v>661</v>
      </c>
      <c r="G1639" s="167" t="s">
        <v>11639</v>
      </c>
      <c r="H1639" s="167" t="s">
        <v>6</v>
      </c>
      <c r="I1639" s="167" t="s">
        <v>13036</v>
      </c>
      <c r="J1639" s="167" t="s">
        <v>13402</v>
      </c>
      <c r="K1639" s="167">
        <v>27641784</v>
      </c>
      <c r="L1639" s="167">
        <v>0</v>
      </c>
    </row>
    <row r="1640" spans="1:12" x14ac:dyDescent="0.2">
      <c r="A1640" s="167" t="s">
        <v>8365</v>
      </c>
      <c r="B1640" s="167" t="s">
        <v>3486</v>
      </c>
      <c r="D1640" s="167" t="s">
        <v>6963</v>
      </c>
      <c r="E1640" s="167" t="s">
        <v>3931</v>
      </c>
      <c r="F1640" s="167" t="s">
        <v>3932</v>
      </c>
      <c r="G1640" s="167" t="s">
        <v>11639</v>
      </c>
      <c r="H1640" s="167" t="s">
        <v>4</v>
      </c>
      <c r="I1640" s="167" t="s">
        <v>13036</v>
      </c>
      <c r="J1640" s="167" t="s">
        <v>6330</v>
      </c>
      <c r="K1640" s="167">
        <v>27645534</v>
      </c>
      <c r="L1640" s="167">
        <v>27645534</v>
      </c>
    </row>
    <row r="1641" spans="1:12" x14ac:dyDescent="0.2">
      <c r="A1641" s="167" t="s">
        <v>3690</v>
      </c>
      <c r="B1641" s="167" t="s">
        <v>3689</v>
      </c>
      <c r="D1641" s="167" t="s">
        <v>2256</v>
      </c>
      <c r="E1641" s="167" t="s">
        <v>3934</v>
      </c>
      <c r="F1641" s="167" t="s">
        <v>3935</v>
      </c>
      <c r="G1641" s="167" t="s">
        <v>11639</v>
      </c>
      <c r="H1641" s="167" t="s">
        <v>6</v>
      </c>
      <c r="I1641" s="167" t="s">
        <v>13036</v>
      </c>
      <c r="J1641" s="167" t="s">
        <v>6503</v>
      </c>
      <c r="K1641" s="167">
        <v>88623911</v>
      </c>
      <c r="L1641" s="167">
        <v>88623911</v>
      </c>
    </row>
    <row r="1642" spans="1:12" x14ac:dyDescent="0.2">
      <c r="A1642" s="167" t="s">
        <v>3584</v>
      </c>
      <c r="B1642" s="167" t="s">
        <v>7299</v>
      </c>
      <c r="D1642" s="167" t="s">
        <v>2270</v>
      </c>
      <c r="E1642" s="167" t="s">
        <v>3936</v>
      </c>
      <c r="F1642" s="167" t="s">
        <v>1164</v>
      </c>
      <c r="G1642" s="167" t="s">
        <v>11639</v>
      </c>
      <c r="H1642" s="167" t="s">
        <v>6</v>
      </c>
      <c r="I1642" s="167" t="s">
        <v>13036</v>
      </c>
      <c r="J1642" s="167" t="s">
        <v>7650</v>
      </c>
      <c r="K1642" s="167">
        <v>27641513</v>
      </c>
      <c r="L1642" s="167">
        <v>0</v>
      </c>
    </row>
    <row r="1643" spans="1:12" x14ac:dyDescent="0.2">
      <c r="A1643" s="167" t="s">
        <v>3579</v>
      </c>
      <c r="B1643" s="167" t="s">
        <v>1245</v>
      </c>
      <c r="D1643" s="167" t="s">
        <v>2326</v>
      </c>
      <c r="E1643" s="167" t="s">
        <v>3937</v>
      </c>
      <c r="F1643" s="167" t="s">
        <v>3938</v>
      </c>
      <c r="G1643" s="167" t="s">
        <v>11639</v>
      </c>
      <c r="H1643" s="167" t="s">
        <v>4</v>
      </c>
      <c r="I1643" s="167" t="s">
        <v>13036</v>
      </c>
      <c r="J1643" s="167" t="s">
        <v>3939</v>
      </c>
      <c r="K1643" s="167">
        <v>27642989</v>
      </c>
      <c r="L1643" s="167">
        <v>0</v>
      </c>
    </row>
    <row r="1644" spans="1:12" x14ac:dyDescent="0.2">
      <c r="A1644" s="167" t="s">
        <v>9116</v>
      </c>
      <c r="B1644" s="167" t="s">
        <v>3692</v>
      </c>
      <c r="D1644" s="167" t="s">
        <v>2384</v>
      </c>
      <c r="E1644" s="167" t="s">
        <v>3942</v>
      </c>
      <c r="F1644" s="167" t="s">
        <v>1526</v>
      </c>
      <c r="G1644" s="167" t="s">
        <v>11639</v>
      </c>
      <c r="H1644" s="167" t="s">
        <v>6</v>
      </c>
      <c r="I1644" s="167" t="s">
        <v>13036</v>
      </c>
      <c r="J1644" s="167" t="s">
        <v>13403</v>
      </c>
      <c r="K1644" s="167">
        <v>27641139</v>
      </c>
      <c r="L1644" s="167">
        <v>27641139</v>
      </c>
    </row>
    <row r="1645" spans="1:12" x14ac:dyDescent="0.2">
      <c r="A1645" s="167" t="s">
        <v>3639</v>
      </c>
      <c r="B1645" s="167" t="s">
        <v>1008</v>
      </c>
      <c r="D1645" s="167" t="s">
        <v>2354</v>
      </c>
      <c r="E1645" s="167" t="s">
        <v>3943</v>
      </c>
      <c r="F1645" s="167" t="s">
        <v>3944</v>
      </c>
      <c r="G1645" s="167" t="s">
        <v>11639</v>
      </c>
      <c r="H1645" s="167" t="s">
        <v>4</v>
      </c>
      <c r="I1645" s="167" t="s">
        <v>13036</v>
      </c>
      <c r="J1645" s="167" t="s">
        <v>6672</v>
      </c>
      <c r="K1645" s="167">
        <v>27644397</v>
      </c>
      <c r="L1645" s="167">
        <v>27642300</v>
      </c>
    </row>
    <row r="1646" spans="1:12" x14ac:dyDescent="0.2">
      <c r="A1646" s="167" t="s">
        <v>9117</v>
      </c>
      <c r="B1646" s="167" t="s">
        <v>2522</v>
      </c>
      <c r="D1646" s="167" t="s">
        <v>3945</v>
      </c>
      <c r="E1646" s="167" t="s">
        <v>3946</v>
      </c>
      <c r="F1646" s="167" t="s">
        <v>3947</v>
      </c>
      <c r="G1646" s="167" t="s">
        <v>11639</v>
      </c>
      <c r="H1646" s="167" t="s">
        <v>6</v>
      </c>
      <c r="I1646" s="167" t="s">
        <v>13036</v>
      </c>
      <c r="J1646" s="167" t="s">
        <v>13404</v>
      </c>
      <c r="K1646" s="167">
        <v>27643932</v>
      </c>
      <c r="L1646" s="167">
        <v>27643932</v>
      </c>
    </row>
    <row r="1647" spans="1:12" x14ac:dyDescent="0.2">
      <c r="A1647" s="167" t="s">
        <v>3660</v>
      </c>
      <c r="B1647" s="167" t="s">
        <v>2192</v>
      </c>
      <c r="D1647" s="167" t="s">
        <v>2510</v>
      </c>
      <c r="E1647" s="167" t="s">
        <v>3948</v>
      </c>
      <c r="F1647" s="167" t="s">
        <v>2589</v>
      </c>
      <c r="G1647" s="167" t="s">
        <v>11639</v>
      </c>
      <c r="H1647" s="167" t="s">
        <v>6</v>
      </c>
      <c r="I1647" s="167" t="s">
        <v>13036</v>
      </c>
      <c r="J1647" s="167" t="s">
        <v>8112</v>
      </c>
      <c r="K1647" s="167">
        <v>27645236</v>
      </c>
      <c r="L1647" s="167">
        <v>27666283</v>
      </c>
    </row>
    <row r="1648" spans="1:12" x14ac:dyDescent="0.2">
      <c r="A1648" s="167" t="s">
        <v>6245</v>
      </c>
      <c r="B1648" s="167" t="s">
        <v>7457</v>
      </c>
      <c r="D1648" s="167" t="s">
        <v>2844</v>
      </c>
      <c r="E1648" s="167" t="s">
        <v>3950</v>
      </c>
      <c r="F1648" s="167" t="s">
        <v>7498</v>
      </c>
      <c r="G1648" s="167" t="s">
        <v>11639</v>
      </c>
      <c r="H1648" s="167" t="s">
        <v>6</v>
      </c>
      <c r="I1648" s="167" t="s">
        <v>13036</v>
      </c>
      <c r="J1648" s="167" t="s">
        <v>13405</v>
      </c>
      <c r="K1648" s="167">
        <v>27641893</v>
      </c>
      <c r="L1648" s="167">
        <v>27641893</v>
      </c>
    </row>
    <row r="1649" spans="1:12" x14ac:dyDescent="0.2">
      <c r="A1649" s="167" t="s">
        <v>9118</v>
      </c>
      <c r="B1649" s="167" t="s">
        <v>3438</v>
      </c>
      <c r="D1649" s="167" t="s">
        <v>2802</v>
      </c>
      <c r="E1649" s="167" t="s">
        <v>3953</v>
      </c>
      <c r="F1649" s="167" t="s">
        <v>3954</v>
      </c>
      <c r="G1649" s="167" t="s">
        <v>11639</v>
      </c>
      <c r="H1649" s="167" t="s">
        <v>4</v>
      </c>
      <c r="I1649" s="167" t="s">
        <v>13036</v>
      </c>
      <c r="J1649" s="167" t="s">
        <v>12802</v>
      </c>
      <c r="K1649" s="167">
        <v>27644250</v>
      </c>
      <c r="L1649" s="167">
        <v>27642257</v>
      </c>
    </row>
    <row r="1650" spans="1:12" x14ac:dyDescent="0.2">
      <c r="A1650" s="167" t="s">
        <v>3635</v>
      </c>
      <c r="B1650" s="167" t="s">
        <v>3124</v>
      </c>
      <c r="D1650" s="167" t="s">
        <v>2603</v>
      </c>
      <c r="E1650" s="167" t="s">
        <v>3956</v>
      </c>
      <c r="F1650" s="167" t="s">
        <v>3957</v>
      </c>
      <c r="G1650" s="167" t="s">
        <v>11639</v>
      </c>
      <c r="H1650" s="167" t="s">
        <v>4</v>
      </c>
      <c r="I1650" s="167" t="s">
        <v>13036</v>
      </c>
      <c r="J1650" s="167" t="s">
        <v>3933</v>
      </c>
      <c r="K1650" s="167">
        <v>27644241</v>
      </c>
      <c r="L1650" s="167">
        <v>0</v>
      </c>
    </row>
    <row r="1651" spans="1:12" x14ac:dyDescent="0.2">
      <c r="A1651" s="167" t="s">
        <v>3637</v>
      </c>
      <c r="B1651" s="167" t="s">
        <v>693</v>
      </c>
      <c r="D1651" s="167" t="s">
        <v>2582</v>
      </c>
      <c r="E1651" s="167" t="s">
        <v>3958</v>
      </c>
      <c r="F1651" s="167" t="s">
        <v>3959</v>
      </c>
      <c r="G1651" s="167" t="s">
        <v>11639</v>
      </c>
      <c r="H1651" s="167" t="s">
        <v>6</v>
      </c>
      <c r="I1651" s="167" t="s">
        <v>13036</v>
      </c>
      <c r="J1651" s="167" t="s">
        <v>11995</v>
      </c>
      <c r="K1651" s="167">
        <v>27642172</v>
      </c>
      <c r="L1651" s="167">
        <v>27642173</v>
      </c>
    </row>
    <row r="1652" spans="1:12" x14ac:dyDescent="0.2">
      <c r="A1652" s="167" t="s">
        <v>3646</v>
      </c>
      <c r="B1652" s="167" t="s">
        <v>512</v>
      </c>
      <c r="D1652" s="167" t="s">
        <v>3384</v>
      </c>
      <c r="E1652" s="167" t="s">
        <v>3961</v>
      </c>
      <c r="F1652" s="167" t="s">
        <v>3962</v>
      </c>
      <c r="G1652" s="167" t="s">
        <v>11639</v>
      </c>
      <c r="H1652" s="167" t="s">
        <v>4</v>
      </c>
      <c r="I1652" s="167" t="s">
        <v>13036</v>
      </c>
      <c r="J1652" s="167" t="s">
        <v>13406</v>
      </c>
      <c r="K1652" s="167">
        <v>27642316</v>
      </c>
      <c r="L1652" s="167">
        <v>27642316</v>
      </c>
    </row>
    <row r="1653" spans="1:12" x14ac:dyDescent="0.2">
      <c r="A1653" s="167" t="s">
        <v>3536</v>
      </c>
      <c r="B1653" s="167" t="s">
        <v>1972</v>
      </c>
      <c r="D1653" s="167" t="s">
        <v>6908</v>
      </c>
      <c r="E1653" s="167" t="s">
        <v>3963</v>
      </c>
      <c r="F1653" s="167" t="s">
        <v>3964</v>
      </c>
      <c r="G1653" s="167" t="s">
        <v>11639</v>
      </c>
      <c r="H1653" s="167" t="s">
        <v>4</v>
      </c>
      <c r="I1653" s="167" t="s">
        <v>13036</v>
      </c>
      <c r="J1653" s="167" t="s">
        <v>7665</v>
      </c>
      <c r="K1653" s="167">
        <v>27644238</v>
      </c>
      <c r="L1653" s="167">
        <v>27644238</v>
      </c>
    </row>
    <row r="1654" spans="1:12" x14ac:dyDescent="0.2">
      <c r="A1654" s="167" t="s">
        <v>3697</v>
      </c>
      <c r="B1654" s="167" t="s">
        <v>6931</v>
      </c>
      <c r="D1654" s="167" t="s">
        <v>6678</v>
      </c>
      <c r="E1654" s="167" t="s">
        <v>3965</v>
      </c>
      <c r="F1654" s="167" t="s">
        <v>3966</v>
      </c>
      <c r="G1654" s="167" t="s">
        <v>11639</v>
      </c>
      <c r="H1654" s="167" t="s">
        <v>4</v>
      </c>
      <c r="I1654" s="167" t="s">
        <v>13036</v>
      </c>
      <c r="J1654" s="167" t="s">
        <v>13407</v>
      </c>
      <c r="K1654" s="167">
        <v>27643020</v>
      </c>
      <c r="L1654" s="167">
        <v>27643020</v>
      </c>
    </row>
    <row r="1655" spans="1:12" x14ac:dyDescent="0.2">
      <c r="A1655" s="167" t="s">
        <v>3652</v>
      </c>
      <c r="B1655" s="167" t="s">
        <v>437</v>
      </c>
      <c r="D1655" s="167" t="s">
        <v>6679</v>
      </c>
      <c r="E1655" s="167" t="s">
        <v>3967</v>
      </c>
      <c r="F1655" s="167" t="s">
        <v>3968</v>
      </c>
      <c r="G1655" s="167" t="s">
        <v>11639</v>
      </c>
      <c r="H1655" s="167" t="s">
        <v>4</v>
      </c>
      <c r="I1655" s="167" t="s">
        <v>13036</v>
      </c>
      <c r="J1655" s="167" t="s">
        <v>3969</v>
      </c>
      <c r="K1655" s="167">
        <v>27643823</v>
      </c>
      <c r="L1655" s="167">
        <v>27643823</v>
      </c>
    </row>
    <row r="1656" spans="1:12" x14ac:dyDescent="0.2">
      <c r="A1656" s="167" t="s">
        <v>3541</v>
      </c>
      <c r="B1656" s="167" t="s">
        <v>2332</v>
      </c>
      <c r="D1656" s="167" t="s">
        <v>2426</v>
      </c>
      <c r="E1656" s="167" t="s">
        <v>3970</v>
      </c>
      <c r="F1656" s="167" t="s">
        <v>3971</v>
      </c>
      <c r="G1656" s="167" t="s">
        <v>11639</v>
      </c>
      <c r="H1656" s="167" t="s">
        <v>4</v>
      </c>
      <c r="I1656" s="167" t="s">
        <v>13036</v>
      </c>
      <c r="J1656" s="167" t="s">
        <v>11959</v>
      </c>
      <c r="K1656" s="167">
        <v>27644145</v>
      </c>
      <c r="L1656" s="167">
        <v>27644145</v>
      </c>
    </row>
    <row r="1657" spans="1:12" x14ac:dyDescent="0.2">
      <c r="A1657" s="167" t="s">
        <v>9119</v>
      </c>
      <c r="B1657" s="167" t="s">
        <v>3630</v>
      </c>
      <c r="D1657" s="167" t="s">
        <v>3876</v>
      </c>
      <c r="E1657" s="167" t="s">
        <v>3973</v>
      </c>
      <c r="F1657" s="167" t="s">
        <v>3974</v>
      </c>
      <c r="G1657" s="167" t="s">
        <v>169</v>
      </c>
      <c r="H1657" s="167" t="s">
        <v>4</v>
      </c>
      <c r="I1657" s="167" t="s">
        <v>13036</v>
      </c>
      <c r="J1657" s="167" t="s">
        <v>11500</v>
      </c>
      <c r="K1657" s="167">
        <v>24660574</v>
      </c>
      <c r="L1657" s="167">
        <v>24660574</v>
      </c>
    </row>
    <row r="1658" spans="1:12" x14ac:dyDescent="0.2">
      <c r="A1658" s="167" t="s">
        <v>9120</v>
      </c>
      <c r="B1658" s="167" t="s">
        <v>919</v>
      </c>
      <c r="D1658" s="167" t="s">
        <v>3976</v>
      </c>
      <c r="E1658" s="167" t="s">
        <v>3977</v>
      </c>
      <c r="F1658" s="167" t="s">
        <v>3978</v>
      </c>
      <c r="G1658" s="167" t="s">
        <v>169</v>
      </c>
      <c r="H1658" s="167" t="s">
        <v>4</v>
      </c>
      <c r="I1658" s="167" t="s">
        <v>13036</v>
      </c>
      <c r="J1658" s="167" t="s">
        <v>13408</v>
      </c>
      <c r="K1658" s="167">
        <v>72968230</v>
      </c>
      <c r="L1658" s="167">
        <v>24660701</v>
      </c>
    </row>
    <row r="1659" spans="1:12" x14ac:dyDescent="0.2">
      <c r="A1659" s="167" t="s">
        <v>8367</v>
      </c>
      <c r="B1659" s="167" t="s">
        <v>6997</v>
      </c>
      <c r="D1659" s="167" t="s">
        <v>7187</v>
      </c>
      <c r="E1659" s="167" t="s">
        <v>3980</v>
      </c>
      <c r="F1659" s="167" t="s">
        <v>3981</v>
      </c>
      <c r="G1659" s="167" t="s">
        <v>169</v>
      </c>
      <c r="H1659" s="167" t="s">
        <v>4</v>
      </c>
      <c r="I1659" s="167" t="s">
        <v>13036</v>
      </c>
      <c r="J1659" s="167" t="s">
        <v>11498</v>
      </c>
      <c r="K1659" s="167">
        <v>24660220</v>
      </c>
      <c r="L1659" s="167">
        <v>24660220</v>
      </c>
    </row>
    <row r="1660" spans="1:12" x14ac:dyDescent="0.2">
      <c r="A1660" s="167" t="s">
        <v>6176</v>
      </c>
      <c r="B1660" s="167" t="s">
        <v>7126</v>
      </c>
      <c r="D1660" s="167" t="s">
        <v>3580</v>
      </c>
      <c r="E1660" s="167" t="s">
        <v>9681</v>
      </c>
      <c r="F1660" s="167" t="s">
        <v>590</v>
      </c>
      <c r="G1660" s="167" t="s">
        <v>169</v>
      </c>
      <c r="H1660" s="167" t="s">
        <v>5</v>
      </c>
      <c r="I1660" s="167" t="s">
        <v>13036</v>
      </c>
      <c r="J1660" s="167" t="s">
        <v>11186</v>
      </c>
      <c r="K1660" s="167">
        <v>24701583</v>
      </c>
      <c r="L1660" s="167">
        <v>24701583</v>
      </c>
    </row>
    <row r="1661" spans="1:12" x14ac:dyDescent="0.2">
      <c r="A1661" s="167" t="s">
        <v>9121</v>
      </c>
      <c r="B1661" s="167" t="s">
        <v>9932</v>
      </c>
      <c r="D1661" s="167" t="s">
        <v>3984</v>
      </c>
      <c r="E1661" s="167" t="s">
        <v>9682</v>
      </c>
      <c r="F1661" s="167" t="s">
        <v>63</v>
      </c>
      <c r="G1661" s="167" t="s">
        <v>169</v>
      </c>
      <c r="H1661" s="167" t="s">
        <v>4</v>
      </c>
      <c r="I1661" s="167" t="s">
        <v>13036</v>
      </c>
      <c r="J1661" s="167" t="s">
        <v>13409</v>
      </c>
      <c r="K1661" s="167">
        <v>72969785</v>
      </c>
      <c r="L1661" s="167">
        <v>0</v>
      </c>
    </row>
    <row r="1662" spans="1:12" x14ac:dyDescent="0.2">
      <c r="A1662" s="167" t="s">
        <v>9122</v>
      </c>
      <c r="B1662" s="167" t="s">
        <v>2529</v>
      </c>
      <c r="D1662" s="167" t="s">
        <v>6681</v>
      </c>
      <c r="E1662" s="167" t="s">
        <v>3986</v>
      </c>
      <c r="F1662" s="167" t="s">
        <v>358</v>
      </c>
      <c r="G1662" s="167" t="s">
        <v>169</v>
      </c>
      <c r="H1662" s="167" t="s">
        <v>5</v>
      </c>
      <c r="I1662" s="167" t="s">
        <v>13036</v>
      </c>
      <c r="J1662" s="167" t="s">
        <v>11402</v>
      </c>
      <c r="K1662" s="167">
        <v>72968792</v>
      </c>
      <c r="L1662" s="167">
        <v>0</v>
      </c>
    </row>
    <row r="1663" spans="1:12" x14ac:dyDescent="0.2">
      <c r="A1663" s="167" t="s">
        <v>3611</v>
      </c>
      <c r="B1663" s="167" t="s">
        <v>3226</v>
      </c>
      <c r="D1663" s="167" t="s">
        <v>3129</v>
      </c>
      <c r="E1663" s="167" t="s">
        <v>9662</v>
      </c>
      <c r="F1663" s="167" t="s">
        <v>1132</v>
      </c>
      <c r="G1663" s="167" t="s">
        <v>169</v>
      </c>
      <c r="H1663" s="167" t="s">
        <v>4</v>
      </c>
      <c r="I1663" s="167" t="s">
        <v>13036</v>
      </c>
      <c r="J1663" s="167" t="s">
        <v>13410</v>
      </c>
      <c r="K1663" s="167">
        <v>44056245</v>
      </c>
      <c r="L1663" s="167">
        <v>24660220</v>
      </c>
    </row>
    <row r="1664" spans="1:12" x14ac:dyDescent="0.2">
      <c r="A1664" s="167" t="s">
        <v>3656</v>
      </c>
      <c r="B1664" s="167" t="s">
        <v>1852</v>
      </c>
      <c r="D1664" s="167" t="s">
        <v>3988</v>
      </c>
      <c r="E1664" s="167" t="s">
        <v>3989</v>
      </c>
      <c r="F1664" s="167" t="s">
        <v>307</v>
      </c>
      <c r="G1664" s="167" t="s">
        <v>169</v>
      </c>
      <c r="H1664" s="167" t="s">
        <v>4</v>
      </c>
      <c r="I1664" s="167" t="s">
        <v>13036</v>
      </c>
      <c r="J1664" s="167" t="s">
        <v>11960</v>
      </c>
      <c r="K1664" s="167">
        <v>26730724</v>
      </c>
      <c r="L1664" s="167">
        <v>24660220</v>
      </c>
    </row>
    <row r="1665" spans="1:12" x14ac:dyDescent="0.2">
      <c r="A1665" s="167" t="s">
        <v>3742</v>
      </c>
      <c r="B1665" s="167" t="s">
        <v>1106</v>
      </c>
      <c r="D1665" s="167" t="s">
        <v>3990</v>
      </c>
      <c r="E1665" s="167" t="s">
        <v>3991</v>
      </c>
      <c r="F1665" s="167" t="s">
        <v>3992</v>
      </c>
      <c r="G1665" s="167" t="s">
        <v>169</v>
      </c>
      <c r="H1665" s="167" t="s">
        <v>5</v>
      </c>
      <c r="I1665" s="167" t="s">
        <v>13036</v>
      </c>
      <c r="J1665" s="167" t="s">
        <v>3993</v>
      </c>
      <c r="K1665" s="167">
        <v>44056297</v>
      </c>
      <c r="L1665" s="167">
        <v>24701583</v>
      </c>
    </row>
    <row r="1666" spans="1:12" x14ac:dyDescent="0.2">
      <c r="A1666" s="167" t="s">
        <v>3914</v>
      </c>
      <c r="B1666" s="167" t="s">
        <v>1194</v>
      </c>
      <c r="D1666" s="167" t="s">
        <v>3995</v>
      </c>
      <c r="E1666" s="167" t="s">
        <v>3996</v>
      </c>
      <c r="F1666" s="167" t="s">
        <v>228</v>
      </c>
      <c r="G1666" s="167" t="s">
        <v>169</v>
      </c>
      <c r="H1666" s="167" t="s">
        <v>4</v>
      </c>
      <c r="I1666" s="167" t="s">
        <v>13036</v>
      </c>
      <c r="J1666" s="167" t="s">
        <v>11961</v>
      </c>
      <c r="K1666" s="167">
        <v>24660224</v>
      </c>
      <c r="L1666" s="167">
        <v>24660220</v>
      </c>
    </row>
    <row r="1667" spans="1:12" x14ac:dyDescent="0.2">
      <c r="A1667" s="167" t="s">
        <v>9123</v>
      </c>
      <c r="B1667" s="167" t="s">
        <v>2539</v>
      </c>
      <c r="D1667" s="167" t="s">
        <v>3997</v>
      </c>
      <c r="E1667" s="167" t="s">
        <v>3998</v>
      </c>
      <c r="F1667" s="167" t="s">
        <v>3747</v>
      </c>
      <c r="G1667" s="167" t="s">
        <v>169</v>
      </c>
      <c r="H1667" s="167" t="s">
        <v>5</v>
      </c>
      <c r="I1667" s="167" t="s">
        <v>13036</v>
      </c>
      <c r="J1667" s="167" t="s">
        <v>13411</v>
      </c>
      <c r="K1667" s="167">
        <v>44056229</v>
      </c>
      <c r="L1667" s="167">
        <v>0</v>
      </c>
    </row>
    <row r="1668" spans="1:12" x14ac:dyDescent="0.2">
      <c r="A1668" s="167" t="s">
        <v>9124</v>
      </c>
      <c r="B1668" s="167" t="s">
        <v>3918</v>
      </c>
      <c r="D1668" s="167" t="s">
        <v>7082</v>
      </c>
      <c r="E1668" s="167" t="s">
        <v>4000</v>
      </c>
      <c r="F1668" s="167" t="s">
        <v>4001</v>
      </c>
      <c r="G1668" s="167" t="s">
        <v>169</v>
      </c>
      <c r="H1668" s="167" t="s">
        <v>4</v>
      </c>
      <c r="I1668" s="167" t="s">
        <v>13036</v>
      </c>
      <c r="J1668" s="167" t="s">
        <v>6680</v>
      </c>
      <c r="K1668" s="167">
        <v>24550520</v>
      </c>
      <c r="L1668" s="167">
        <v>24660520</v>
      </c>
    </row>
    <row r="1669" spans="1:12" x14ac:dyDescent="0.2">
      <c r="A1669" s="167" t="s">
        <v>3797</v>
      </c>
      <c r="B1669" s="167" t="s">
        <v>3796</v>
      </c>
      <c r="D1669" s="167" t="s">
        <v>10067</v>
      </c>
      <c r="E1669" s="167" t="s">
        <v>9667</v>
      </c>
      <c r="F1669" s="167" t="s">
        <v>11175</v>
      </c>
      <c r="G1669" s="167" t="s">
        <v>169</v>
      </c>
      <c r="H1669" s="167" t="s">
        <v>4</v>
      </c>
      <c r="I1669" s="167" t="s">
        <v>13036</v>
      </c>
      <c r="J1669" s="167" t="s">
        <v>11431</v>
      </c>
      <c r="K1669" s="167">
        <v>24660220</v>
      </c>
      <c r="L1669" s="167">
        <v>24660220</v>
      </c>
    </row>
    <row r="1670" spans="1:12" x14ac:dyDescent="0.2">
      <c r="A1670" s="167" t="s">
        <v>3779</v>
      </c>
      <c r="B1670" s="167" t="s">
        <v>3494</v>
      </c>
      <c r="D1670" s="167" t="s">
        <v>7852</v>
      </c>
      <c r="E1670" s="167" t="s">
        <v>9671</v>
      </c>
      <c r="F1670" s="167" t="s">
        <v>211</v>
      </c>
      <c r="G1670" s="167" t="s">
        <v>169</v>
      </c>
      <c r="H1670" s="167" t="s">
        <v>4</v>
      </c>
      <c r="I1670" s="167" t="s">
        <v>13036</v>
      </c>
      <c r="J1670" s="167" t="s">
        <v>13412</v>
      </c>
      <c r="K1670" s="167">
        <v>24660659</v>
      </c>
      <c r="L1670" s="167">
        <v>24660659</v>
      </c>
    </row>
    <row r="1671" spans="1:12" x14ac:dyDescent="0.2">
      <c r="A1671" s="167" t="s">
        <v>9125</v>
      </c>
      <c r="B1671" s="167" t="s">
        <v>3885</v>
      </c>
      <c r="D1671" s="167" t="s">
        <v>10069</v>
      </c>
      <c r="E1671" s="167" t="s">
        <v>9675</v>
      </c>
      <c r="F1671" s="167" t="s">
        <v>45</v>
      </c>
      <c r="G1671" s="167" t="s">
        <v>169</v>
      </c>
      <c r="H1671" s="167" t="s">
        <v>4</v>
      </c>
      <c r="I1671" s="167" t="s">
        <v>13036</v>
      </c>
      <c r="J1671" s="167" t="s">
        <v>11963</v>
      </c>
      <c r="K1671" s="167">
        <v>72969785</v>
      </c>
      <c r="L1671" s="167">
        <v>24660220</v>
      </c>
    </row>
    <row r="1672" spans="1:12" x14ac:dyDescent="0.2">
      <c r="A1672" s="167" t="s">
        <v>7950</v>
      </c>
      <c r="B1672" s="167" t="s">
        <v>3919</v>
      </c>
      <c r="D1672" s="167" t="s">
        <v>7102</v>
      </c>
      <c r="E1672" s="167" t="s">
        <v>4004</v>
      </c>
      <c r="F1672" s="167" t="s">
        <v>4005</v>
      </c>
      <c r="G1672" s="167" t="s">
        <v>169</v>
      </c>
      <c r="H1672" s="167" t="s">
        <v>4</v>
      </c>
      <c r="I1672" s="167" t="s">
        <v>13036</v>
      </c>
      <c r="J1672" s="167" t="s">
        <v>13413</v>
      </c>
      <c r="K1672" s="167">
        <v>72966683</v>
      </c>
      <c r="L1672" s="167">
        <v>24660220</v>
      </c>
    </row>
    <row r="1673" spans="1:12" x14ac:dyDescent="0.2">
      <c r="A1673" s="167" t="s">
        <v>9126</v>
      </c>
      <c r="B1673" s="167" t="s">
        <v>9933</v>
      </c>
      <c r="D1673" s="167" t="s">
        <v>6683</v>
      </c>
      <c r="E1673" s="167" t="s">
        <v>4006</v>
      </c>
      <c r="F1673" s="167" t="s">
        <v>4007</v>
      </c>
      <c r="G1673" s="167" t="s">
        <v>169</v>
      </c>
      <c r="H1673" s="167" t="s">
        <v>4</v>
      </c>
      <c r="I1673" s="167" t="s">
        <v>13036</v>
      </c>
      <c r="J1673" s="167" t="s">
        <v>8119</v>
      </c>
      <c r="K1673" s="167">
        <v>24660805</v>
      </c>
      <c r="L1673" s="167">
        <v>24660805</v>
      </c>
    </row>
    <row r="1674" spans="1:12" x14ac:dyDescent="0.2">
      <c r="A1674" s="167" t="s">
        <v>9127</v>
      </c>
      <c r="B1674" s="167" t="s">
        <v>9934</v>
      </c>
      <c r="D1674" s="167" t="s">
        <v>7252</v>
      </c>
      <c r="E1674" s="167" t="s">
        <v>4010</v>
      </c>
      <c r="F1674" s="167" t="s">
        <v>358</v>
      </c>
      <c r="G1674" s="167" t="s">
        <v>797</v>
      </c>
      <c r="H1674" s="167" t="s">
        <v>3</v>
      </c>
      <c r="I1674" s="167" t="s">
        <v>13036</v>
      </c>
      <c r="J1674" s="167" t="s">
        <v>13414</v>
      </c>
      <c r="K1674" s="167">
        <v>26799174</v>
      </c>
      <c r="L1674" s="167">
        <v>26799174</v>
      </c>
    </row>
    <row r="1675" spans="1:12" x14ac:dyDescent="0.2">
      <c r="A1675" s="167" t="s">
        <v>6083</v>
      </c>
      <c r="B1675" s="167" t="s">
        <v>7080</v>
      </c>
      <c r="D1675" s="167" t="s">
        <v>7117</v>
      </c>
      <c r="E1675" s="167" t="s">
        <v>4012</v>
      </c>
      <c r="F1675" s="167" t="s">
        <v>4013</v>
      </c>
      <c r="G1675" s="167" t="s">
        <v>797</v>
      </c>
      <c r="H1675" s="167" t="s">
        <v>3</v>
      </c>
      <c r="I1675" s="167" t="s">
        <v>13036</v>
      </c>
      <c r="J1675" s="167" t="s">
        <v>4014</v>
      </c>
      <c r="K1675" s="167">
        <v>85159471</v>
      </c>
      <c r="L1675" s="167">
        <v>26799174</v>
      </c>
    </row>
    <row r="1676" spans="1:12" x14ac:dyDescent="0.2">
      <c r="A1676" s="167" t="s">
        <v>6082</v>
      </c>
      <c r="B1676" s="167" t="s">
        <v>7361</v>
      </c>
      <c r="D1676" s="167" t="s">
        <v>4015</v>
      </c>
      <c r="E1676" s="167" t="s">
        <v>4016</v>
      </c>
      <c r="F1676" s="167" t="s">
        <v>3310</v>
      </c>
      <c r="G1676" s="167" t="s">
        <v>797</v>
      </c>
      <c r="H1676" s="167" t="s">
        <v>3</v>
      </c>
      <c r="I1676" s="167" t="s">
        <v>13036</v>
      </c>
      <c r="J1676" s="167" t="s">
        <v>4083</v>
      </c>
      <c r="K1676" s="167">
        <v>26771107</v>
      </c>
      <c r="L1676" s="167">
        <v>26770265</v>
      </c>
    </row>
    <row r="1677" spans="1:12" x14ac:dyDescent="0.2">
      <c r="A1677" s="167" t="s">
        <v>9128</v>
      </c>
      <c r="B1677" s="167" t="s">
        <v>3904</v>
      </c>
      <c r="D1677" s="167" t="s">
        <v>6976</v>
      </c>
      <c r="E1677" s="167" t="s">
        <v>4018</v>
      </c>
      <c r="F1677" s="167" t="s">
        <v>4019</v>
      </c>
      <c r="G1677" s="167" t="s">
        <v>169</v>
      </c>
      <c r="H1677" s="167" t="s">
        <v>10</v>
      </c>
      <c r="I1677" s="167" t="s">
        <v>13036</v>
      </c>
      <c r="J1677" s="167" t="s">
        <v>8121</v>
      </c>
      <c r="K1677" s="167">
        <v>24703417</v>
      </c>
      <c r="L1677" s="167">
        <v>0</v>
      </c>
    </row>
    <row r="1678" spans="1:12" x14ac:dyDescent="0.2">
      <c r="A1678" s="167" t="s">
        <v>9129</v>
      </c>
      <c r="B1678" s="167" t="s">
        <v>3889</v>
      </c>
      <c r="D1678" s="167" t="s">
        <v>4021</v>
      </c>
      <c r="E1678" s="167" t="s">
        <v>9659</v>
      </c>
      <c r="F1678" s="167" t="s">
        <v>1526</v>
      </c>
      <c r="G1678" s="167" t="s">
        <v>169</v>
      </c>
      <c r="H1678" s="167" t="s">
        <v>10</v>
      </c>
      <c r="I1678" s="167" t="s">
        <v>13036</v>
      </c>
      <c r="J1678" s="167" t="s">
        <v>13415</v>
      </c>
      <c r="K1678" s="167">
        <v>72966494</v>
      </c>
      <c r="L1678" s="167">
        <v>0</v>
      </c>
    </row>
    <row r="1679" spans="1:12" x14ac:dyDescent="0.2">
      <c r="A1679" s="167" t="s">
        <v>6329</v>
      </c>
      <c r="B1679" s="167" t="s">
        <v>7122</v>
      </c>
      <c r="D1679" s="167" t="s">
        <v>1483</v>
      </c>
      <c r="E1679" s="167" t="s">
        <v>4022</v>
      </c>
      <c r="F1679" s="167" t="s">
        <v>4023</v>
      </c>
      <c r="G1679" s="167" t="s">
        <v>169</v>
      </c>
      <c r="H1679" s="167" t="s">
        <v>10</v>
      </c>
      <c r="I1679" s="167" t="s">
        <v>13036</v>
      </c>
      <c r="J1679" s="167" t="s">
        <v>10835</v>
      </c>
      <c r="K1679" s="167">
        <v>44056357</v>
      </c>
      <c r="L1679" s="167">
        <v>0</v>
      </c>
    </row>
    <row r="1680" spans="1:12" x14ac:dyDescent="0.2">
      <c r="A1680" s="167" t="s">
        <v>6145</v>
      </c>
      <c r="B1680" s="167" t="s">
        <v>7185</v>
      </c>
      <c r="D1680" s="167" t="s">
        <v>1475</v>
      </c>
      <c r="E1680" s="167" t="s">
        <v>4024</v>
      </c>
      <c r="F1680" s="167" t="s">
        <v>4025</v>
      </c>
      <c r="G1680" s="167" t="s">
        <v>169</v>
      </c>
      <c r="H1680" s="167" t="s">
        <v>10</v>
      </c>
      <c r="I1680" s="167" t="s">
        <v>13036</v>
      </c>
      <c r="J1680" s="167" t="s">
        <v>11964</v>
      </c>
      <c r="K1680" s="167">
        <v>24702767</v>
      </c>
      <c r="L1680" s="167">
        <v>0</v>
      </c>
    </row>
    <row r="1681" spans="1:12" x14ac:dyDescent="0.2">
      <c r="A1681" s="167" t="s">
        <v>4343</v>
      </c>
      <c r="B1681" s="167" t="s">
        <v>6695</v>
      </c>
      <c r="D1681" s="167" t="s">
        <v>1066</v>
      </c>
      <c r="E1681" s="167" t="s">
        <v>4026</v>
      </c>
      <c r="F1681" s="167" t="s">
        <v>4027</v>
      </c>
      <c r="G1681" s="167" t="s">
        <v>797</v>
      </c>
      <c r="H1681" s="167" t="s">
        <v>3</v>
      </c>
      <c r="I1681" s="167" t="s">
        <v>13036</v>
      </c>
      <c r="J1681" s="167" t="s">
        <v>7668</v>
      </c>
      <c r="K1681" s="167">
        <v>26761025</v>
      </c>
      <c r="L1681" s="167">
        <v>26761025</v>
      </c>
    </row>
    <row r="1682" spans="1:12" x14ac:dyDescent="0.2">
      <c r="A1682" s="167" t="s">
        <v>4305</v>
      </c>
      <c r="B1682" s="167" t="s">
        <v>2633</v>
      </c>
      <c r="D1682" s="167" t="s">
        <v>1351</v>
      </c>
      <c r="E1682" s="167" t="s">
        <v>4030</v>
      </c>
      <c r="F1682" s="167" t="s">
        <v>426</v>
      </c>
      <c r="G1682" s="167" t="s">
        <v>797</v>
      </c>
      <c r="H1682" s="167" t="s">
        <v>7</v>
      </c>
      <c r="I1682" s="167" t="s">
        <v>13036</v>
      </c>
      <c r="J1682" s="167" t="s">
        <v>12805</v>
      </c>
      <c r="K1682" s="167">
        <v>26778247</v>
      </c>
      <c r="L1682" s="167">
        <v>0</v>
      </c>
    </row>
    <row r="1683" spans="1:12" x14ac:dyDescent="0.2">
      <c r="A1683" s="167" t="s">
        <v>3700</v>
      </c>
      <c r="B1683" s="167" t="s">
        <v>3699</v>
      </c>
      <c r="D1683" s="167" t="s">
        <v>1308</v>
      </c>
      <c r="E1683" s="167" t="s">
        <v>4032</v>
      </c>
      <c r="F1683" s="167" t="s">
        <v>4020</v>
      </c>
      <c r="G1683" s="167" t="s">
        <v>169</v>
      </c>
      <c r="H1683" s="167" t="s">
        <v>10</v>
      </c>
      <c r="I1683" s="167" t="s">
        <v>13036</v>
      </c>
      <c r="J1683" s="167" t="s">
        <v>11965</v>
      </c>
      <c r="K1683" s="167">
        <v>22064228</v>
      </c>
      <c r="L1683" s="167">
        <v>24702822</v>
      </c>
    </row>
    <row r="1684" spans="1:12" x14ac:dyDescent="0.2">
      <c r="A1684" s="167" t="s">
        <v>3921</v>
      </c>
      <c r="B1684" s="167" t="s">
        <v>7399</v>
      </c>
      <c r="D1684" s="167" t="s">
        <v>1430</v>
      </c>
      <c r="E1684" s="167" t="s">
        <v>4033</v>
      </c>
      <c r="F1684" s="167" t="s">
        <v>1766</v>
      </c>
      <c r="G1684" s="167" t="s">
        <v>797</v>
      </c>
      <c r="H1684" s="167" t="s">
        <v>3</v>
      </c>
      <c r="I1684" s="167" t="s">
        <v>13036</v>
      </c>
      <c r="J1684" s="167" t="s">
        <v>13416</v>
      </c>
      <c r="K1684" s="167">
        <v>26770054</v>
      </c>
      <c r="L1684" s="167">
        <v>26770054</v>
      </c>
    </row>
    <row r="1685" spans="1:12" x14ac:dyDescent="0.2">
      <c r="A1685" s="167" t="s">
        <v>3768</v>
      </c>
      <c r="B1685" s="167" t="s">
        <v>1769</v>
      </c>
      <c r="D1685" s="167" t="s">
        <v>7118</v>
      </c>
      <c r="E1685" s="167" t="s">
        <v>4034</v>
      </c>
      <c r="F1685" s="167" t="s">
        <v>2003</v>
      </c>
      <c r="G1685" s="167" t="s">
        <v>797</v>
      </c>
      <c r="H1685" s="167" t="s">
        <v>3</v>
      </c>
      <c r="I1685" s="167" t="s">
        <v>13036</v>
      </c>
      <c r="J1685" s="167" t="s">
        <v>7669</v>
      </c>
      <c r="K1685" s="167">
        <v>26797733</v>
      </c>
      <c r="L1685" s="167">
        <v>26797733</v>
      </c>
    </row>
    <row r="1686" spans="1:12" x14ac:dyDescent="0.2">
      <c r="A1686" s="167" t="s">
        <v>7651</v>
      </c>
      <c r="B1686" s="167" t="s">
        <v>7652</v>
      </c>
      <c r="D1686" s="167" t="s">
        <v>4037</v>
      </c>
      <c r="E1686" s="167" t="s">
        <v>4038</v>
      </c>
      <c r="F1686" s="167" t="s">
        <v>1838</v>
      </c>
      <c r="G1686" s="167" t="s">
        <v>797</v>
      </c>
      <c r="H1686" s="167" t="s">
        <v>7</v>
      </c>
      <c r="I1686" s="167" t="s">
        <v>13036</v>
      </c>
      <c r="J1686" s="167" t="s">
        <v>13417</v>
      </c>
      <c r="K1686" s="167">
        <v>44108042</v>
      </c>
      <c r="L1686" s="167">
        <v>26777025</v>
      </c>
    </row>
    <row r="1687" spans="1:12" x14ac:dyDescent="0.2">
      <c r="A1687" s="167" t="s">
        <v>4448</v>
      </c>
      <c r="B1687" s="167" t="s">
        <v>4447</v>
      </c>
      <c r="D1687" s="167" t="s">
        <v>1710</v>
      </c>
      <c r="E1687" s="167" t="s">
        <v>4039</v>
      </c>
      <c r="F1687" s="167" t="s">
        <v>4040</v>
      </c>
      <c r="G1687" s="167" t="s">
        <v>797</v>
      </c>
      <c r="H1687" s="167" t="s">
        <v>3</v>
      </c>
      <c r="I1687" s="167" t="s">
        <v>13036</v>
      </c>
      <c r="J1687" s="167" t="s">
        <v>8159</v>
      </c>
      <c r="K1687" s="167">
        <v>26799147</v>
      </c>
      <c r="L1687" s="167">
        <v>26799147</v>
      </c>
    </row>
    <row r="1688" spans="1:12" x14ac:dyDescent="0.2">
      <c r="A1688" s="167" t="s">
        <v>3744</v>
      </c>
      <c r="B1688" s="167" t="s">
        <v>3743</v>
      </c>
      <c r="D1688" s="167" t="s">
        <v>1781</v>
      </c>
      <c r="E1688" s="167" t="s">
        <v>9142</v>
      </c>
      <c r="F1688" s="167" t="s">
        <v>10682</v>
      </c>
      <c r="G1688" s="167" t="s">
        <v>11639</v>
      </c>
      <c r="H1688" s="167" t="s">
        <v>6</v>
      </c>
      <c r="I1688" s="167" t="s">
        <v>13036</v>
      </c>
      <c r="J1688" s="167" t="s">
        <v>10683</v>
      </c>
      <c r="K1688" s="167">
        <v>85200135</v>
      </c>
      <c r="L1688" s="167">
        <v>0</v>
      </c>
    </row>
    <row r="1689" spans="1:12" x14ac:dyDescent="0.2">
      <c r="A1689" s="167" t="s">
        <v>4158</v>
      </c>
      <c r="B1689" s="167" t="s">
        <v>1534</v>
      </c>
      <c r="D1689" s="167" t="s">
        <v>1782</v>
      </c>
      <c r="E1689" s="167" t="s">
        <v>9168</v>
      </c>
      <c r="F1689" s="167" t="s">
        <v>10713</v>
      </c>
      <c r="G1689" s="167" t="s">
        <v>797</v>
      </c>
      <c r="H1689" s="167" t="s">
        <v>3</v>
      </c>
      <c r="I1689" s="167" t="s">
        <v>13036</v>
      </c>
      <c r="J1689" s="167" t="s">
        <v>10836</v>
      </c>
      <c r="K1689" s="167">
        <v>26799174</v>
      </c>
      <c r="L1689" s="167">
        <v>26799174</v>
      </c>
    </row>
    <row r="1690" spans="1:12" x14ac:dyDescent="0.2">
      <c r="A1690" s="167" t="s">
        <v>4149</v>
      </c>
      <c r="B1690" s="167" t="s">
        <v>4148</v>
      </c>
      <c r="D1690" s="167" t="s">
        <v>1789</v>
      </c>
      <c r="E1690" s="167" t="s">
        <v>9648</v>
      </c>
      <c r="F1690" s="167" t="s">
        <v>981</v>
      </c>
      <c r="G1690" s="167" t="s">
        <v>797</v>
      </c>
      <c r="H1690" s="167" t="s">
        <v>7</v>
      </c>
      <c r="I1690" s="167" t="s">
        <v>13036</v>
      </c>
      <c r="J1690" s="167" t="s">
        <v>3975</v>
      </c>
      <c r="K1690" s="167">
        <v>84312348</v>
      </c>
      <c r="L1690" s="167">
        <v>26790886</v>
      </c>
    </row>
    <row r="1691" spans="1:12" x14ac:dyDescent="0.2">
      <c r="A1691" s="167" t="s">
        <v>4315</v>
      </c>
      <c r="B1691" s="167" t="s">
        <v>2990</v>
      </c>
      <c r="D1691" s="167" t="s">
        <v>4041</v>
      </c>
      <c r="E1691" s="167" t="s">
        <v>4042</v>
      </c>
      <c r="F1691" s="167" t="s">
        <v>4043</v>
      </c>
      <c r="G1691" s="167" t="s">
        <v>169</v>
      </c>
      <c r="H1691" s="167" t="s">
        <v>10</v>
      </c>
      <c r="I1691" s="167" t="s">
        <v>13036</v>
      </c>
      <c r="J1691" s="167" t="s">
        <v>4044</v>
      </c>
      <c r="K1691" s="167">
        <v>24702533</v>
      </c>
      <c r="L1691" s="167">
        <v>0</v>
      </c>
    </row>
    <row r="1692" spans="1:12" x14ac:dyDescent="0.2">
      <c r="A1692" s="167" t="s">
        <v>6202</v>
      </c>
      <c r="B1692" s="167" t="s">
        <v>7224</v>
      </c>
      <c r="D1692" s="167" t="s">
        <v>1798</v>
      </c>
      <c r="E1692" s="167" t="s">
        <v>4046</v>
      </c>
      <c r="F1692" s="167" t="s">
        <v>4047</v>
      </c>
      <c r="G1692" s="167" t="s">
        <v>797</v>
      </c>
      <c r="H1692" s="167" t="s">
        <v>7</v>
      </c>
      <c r="I1692" s="167" t="s">
        <v>13036</v>
      </c>
      <c r="J1692" s="167" t="s">
        <v>4048</v>
      </c>
      <c r="K1692" s="167">
        <v>26777025</v>
      </c>
      <c r="L1692" s="167">
        <v>26777022</v>
      </c>
    </row>
    <row r="1693" spans="1:12" x14ac:dyDescent="0.2">
      <c r="A1693" s="167" t="s">
        <v>6199</v>
      </c>
      <c r="B1693" s="167" t="s">
        <v>6937</v>
      </c>
      <c r="D1693" s="167" t="s">
        <v>4050</v>
      </c>
      <c r="E1693" s="167" t="s">
        <v>4051</v>
      </c>
      <c r="F1693" s="167" t="s">
        <v>4052</v>
      </c>
      <c r="G1693" s="167" t="s">
        <v>797</v>
      </c>
      <c r="H1693" s="167" t="s">
        <v>3</v>
      </c>
      <c r="I1693" s="167" t="s">
        <v>13036</v>
      </c>
      <c r="J1693" s="167" t="s">
        <v>8537</v>
      </c>
      <c r="K1693" s="167">
        <v>26771079</v>
      </c>
      <c r="L1693" s="167">
        <v>26771079</v>
      </c>
    </row>
    <row r="1694" spans="1:12" x14ac:dyDescent="0.2">
      <c r="A1694" s="167" t="s">
        <v>3859</v>
      </c>
      <c r="B1694" s="167" t="s">
        <v>2380</v>
      </c>
      <c r="D1694" s="167" t="s">
        <v>3159</v>
      </c>
      <c r="E1694" s="167" t="s">
        <v>4053</v>
      </c>
      <c r="F1694" s="167" t="s">
        <v>4054</v>
      </c>
      <c r="G1694" s="167" t="s">
        <v>797</v>
      </c>
      <c r="H1694" s="167" t="s">
        <v>7</v>
      </c>
      <c r="I1694" s="167" t="s">
        <v>13036</v>
      </c>
      <c r="J1694" s="167" t="s">
        <v>13418</v>
      </c>
      <c r="K1694" s="167">
        <v>0</v>
      </c>
      <c r="L1694" s="167">
        <v>26777022</v>
      </c>
    </row>
    <row r="1695" spans="1:12" x14ac:dyDescent="0.2">
      <c r="A1695" s="167" t="s">
        <v>3823</v>
      </c>
      <c r="B1695" s="167" t="s">
        <v>3693</v>
      </c>
      <c r="D1695" s="167" t="s">
        <v>7521</v>
      </c>
      <c r="E1695" s="167" t="s">
        <v>9683</v>
      </c>
      <c r="F1695" s="167" t="s">
        <v>11187</v>
      </c>
      <c r="G1695" s="167" t="s">
        <v>797</v>
      </c>
      <c r="H1695" s="167" t="s">
        <v>7</v>
      </c>
      <c r="I1695" s="167" t="s">
        <v>13036</v>
      </c>
      <c r="J1695" s="167" t="s">
        <v>12419</v>
      </c>
      <c r="K1695" s="167">
        <v>26777022</v>
      </c>
      <c r="L1695" s="167">
        <v>26777025</v>
      </c>
    </row>
    <row r="1696" spans="1:12" x14ac:dyDescent="0.2">
      <c r="A1696" s="167" t="s">
        <v>6197</v>
      </c>
      <c r="B1696" s="167" t="s">
        <v>6990</v>
      </c>
      <c r="D1696" s="167" t="s">
        <v>3194</v>
      </c>
      <c r="E1696" s="167" t="s">
        <v>4056</v>
      </c>
      <c r="F1696" s="167" t="s">
        <v>4057</v>
      </c>
      <c r="G1696" s="167" t="s">
        <v>797</v>
      </c>
      <c r="H1696" s="167" t="s">
        <v>3</v>
      </c>
      <c r="I1696" s="167" t="s">
        <v>13036</v>
      </c>
      <c r="J1696" s="167" t="s">
        <v>8120</v>
      </c>
      <c r="K1696" s="167">
        <v>26799174</v>
      </c>
      <c r="L1696" s="167">
        <v>26799174</v>
      </c>
    </row>
    <row r="1697" spans="1:12" x14ac:dyDescent="0.2">
      <c r="A1697" s="167" t="s">
        <v>3814</v>
      </c>
      <c r="B1697" s="167" t="s">
        <v>3813</v>
      </c>
      <c r="D1697" s="167" t="s">
        <v>3234</v>
      </c>
      <c r="E1697" s="167" t="s">
        <v>9653</v>
      </c>
      <c r="F1697" s="167" t="s">
        <v>767</v>
      </c>
      <c r="G1697" s="167" t="s">
        <v>797</v>
      </c>
      <c r="H1697" s="167" t="s">
        <v>7</v>
      </c>
      <c r="I1697" s="167" t="s">
        <v>13036</v>
      </c>
      <c r="J1697" s="167" t="s">
        <v>12420</v>
      </c>
      <c r="K1697" s="167">
        <v>0</v>
      </c>
      <c r="L1697" s="167">
        <v>26777025</v>
      </c>
    </row>
    <row r="1698" spans="1:12" x14ac:dyDescent="0.2">
      <c r="A1698" s="167" t="s">
        <v>9130</v>
      </c>
      <c r="B1698" s="167" t="s">
        <v>9935</v>
      </c>
      <c r="D1698" s="167" t="s">
        <v>3230</v>
      </c>
      <c r="E1698" s="167" t="s">
        <v>4058</v>
      </c>
      <c r="F1698" s="167" t="s">
        <v>4059</v>
      </c>
      <c r="G1698" s="167" t="s">
        <v>797</v>
      </c>
      <c r="H1698" s="167" t="s">
        <v>3</v>
      </c>
      <c r="I1698" s="167" t="s">
        <v>13036</v>
      </c>
      <c r="J1698" s="167" t="s">
        <v>11505</v>
      </c>
      <c r="K1698" s="167">
        <v>26791016</v>
      </c>
      <c r="L1698" s="167">
        <v>26791016</v>
      </c>
    </row>
    <row r="1699" spans="1:12" x14ac:dyDescent="0.2">
      <c r="A1699" s="167" t="s">
        <v>3762</v>
      </c>
      <c r="B1699" s="167" t="s">
        <v>6869</v>
      </c>
      <c r="D1699" s="167" t="s">
        <v>4060</v>
      </c>
      <c r="E1699" s="167" t="s">
        <v>4061</v>
      </c>
      <c r="F1699" s="167" t="s">
        <v>4062</v>
      </c>
      <c r="G1699" s="167" t="s">
        <v>169</v>
      </c>
      <c r="H1699" s="167" t="s">
        <v>10</v>
      </c>
      <c r="I1699" s="167" t="s">
        <v>13036</v>
      </c>
      <c r="J1699" s="167" t="s">
        <v>11167</v>
      </c>
      <c r="K1699" s="167">
        <v>22005306</v>
      </c>
      <c r="L1699" s="167">
        <v>0</v>
      </c>
    </row>
    <row r="1700" spans="1:12" x14ac:dyDescent="0.2">
      <c r="A1700" s="167" t="s">
        <v>3926</v>
      </c>
      <c r="B1700" s="167" t="s">
        <v>3400</v>
      </c>
      <c r="D1700" s="167" t="s">
        <v>4063</v>
      </c>
      <c r="E1700" s="167" t="s">
        <v>4064</v>
      </c>
      <c r="F1700" s="167" t="s">
        <v>1455</v>
      </c>
      <c r="G1700" s="167" t="s">
        <v>797</v>
      </c>
      <c r="H1700" s="167" t="s">
        <v>3</v>
      </c>
      <c r="I1700" s="167" t="s">
        <v>13036</v>
      </c>
      <c r="J1700" s="167" t="s">
        <v>8122</v>
      </c>
      <c r="K1700" s="167">
        <v>87771463</v>
      </c>
      <c r="L1700" s="167">
        <v>26799174</v>
      </c>
    </row>
    <row r="1701" spans="1:12" x14ac:dyDescent="0.2">
      <c r="A1701" s="167" t="s">
        <v>3841</v>
      </c>
      <c r="B1701" s="167" t="s">
        <v>3048</v>
      </c>
      <c r="D1701" s="167" t="s">
        <v>4066</v>
      </c>
      <c r="E1701" s="167" t="s">
        <v>4067</v>
      </c>
      <c r="F1701" s="167" t="s">
        <v>2748</v>
      </c>
      <c r="G1701" s="167" t="s">
        <v>169</v>
      </c>
      <c r="H1701" s="167" t="s">
        <v>10</v>
      </c>
      <c r="I1701" s="167" t="s">
        <v>13036</v>
      </c>
      <c r="J1701" s="167" t="s">
        <v>4068</v>
      </c>
      <c r="K1701" s="167">
        <v>84317035</v>
      </c>
      <c r="L1701" s="167">
        <v>0</v>
      </c>
    </row>
    <row r="1702" spans="1:12" x14ac:dyDescent="0.2">
      <c r="A1702" s="167" t="s">
        <v>6328</v>
      </c>
      <c r="B1702" s="167" t="s">
        <v>7410</v>
      </c>
      <c r="D1702" s="167" t="s">
        <v>7321</v>
      </c>
      <c r="E1702" s="167" t="s">
        <v>4071</v>
      </c>
      <c r="F1702" s="167" t="s">
        <v>8123</v>
      </c>
      <c r="G1702" s="167" t="s">
        <v>797</v>
      </c>
      <c r="H1702" s="167" t="s">
        <v>7</v>
      </c>
      <c r="I1702" s="167" t="s">
        <v>13036</v>
      </c>
      <c r="J1702" s="167" t="s">
        <v>8124</v>
      </c>
      <c r="K1702" s="167">
        <v>26777025</v>
      </c>
      <c r="L1702" s="167">
        <v>26777021</v>
      </c>
    </row>
    <row r="1703" spans="1:12" x14ac:dyDescent="0.2">
      <c r="A1703" s="167" t="s">
        <v>9131</v>
      </c>
      <c r="B1703" s="167" t="s">
        <v>928</v>
      </c>
      <c r="D1703" s="167" t="s">
        <v>7116</v>
      </c>
      <c r="E1703" s="167" t="s">
        <v>4074</v>
      </c>
      <c r="F1703" s="167" t="s">
        <v>4075</v>
      </c>
      <c r="G1703" s="167" t="s">
        <v>169</v>
      </c>
      <c r="H1703" s="167" t="s">
        <v>10</v>
      </c>
      <c r="I1703" s="167" t="s">
        <v>13036</v>
      </c>
      <c r="J1703" s="167" t="s">
        <v>4076</v>
      </c>
      <c r="K1703" s="167">
        <v>44056367</v>
      </c>
      <c r="L1703" s="167">
        <v>24700002</v>
      </c>
    </row>
    <row r="1704" spans="1:12" x14ac:dyDescent="0.2">
      <c r="A1704" s="167" t="s">
        <v>3759</v>
      </c>
      <c r="B1704" s="167" t="s">
        <v>1573</v>
      </c>
      <c r="D1704" s="167" t="s">
        <v>4078</v>
      </c>
      <c r="E1704" s="167" t="s">
        <v>4079</v>
      </c>
      <c r="F1704" s="167" t="s">
        <v>1452</v>
      </c>
      <c r="G1704" s="167" t="s">
        <v>797</v>
      </c>
      <c r="H1704" s="167" t="s">
        <v>7</v>
      </c>
      <c r="I1704" s="167" t="s">
        <v>13036</v>
      </c>
      <c r="J1704" s="167" t="s">
        <v>11521</v>
      </c>
      <c r="K1704" s="167">
        <v>26778085</v>
      </c>
      <c r="L1704" s="167">
        <v>26778085</v>
      </c>
    </row>
    <row r="1705" spans="1:12" x14ac:dyDescent="0.2">
      <c r="A1705" s="167" t="s">
        <v>6146</v>
      </c>
      <c r="B1705" s="167" t="s">
        <v>7376</v>
      </c>
      <c r="D1705" s="167" t="s">
        <v>4080</v>
      </c>
      <c r="E1705" s="167" t="s">
        <v>4081</v>
      </c>
      <c r="F1705" s="167" t="s">
        <v>4082</v>
      </c>
      <c r="G1705" s="167" t="s">
        <v>797</v>
      </c>
      <c r="H1705" s="167" t="s">
        <v>7</v>
      </c>
      <c r="I1705" s="167" t="s">
        <v>13036</v>
      </c>
      <c r="J1705" s="167" t="s">
        <v>7675</v>
      </c>
      <c r="K1705" s="167">
        <v>26777025</v>
      </c>
      <c r="L1705" s="167">
        <v>26777022</v>
      </c>
    </row>
    <row r="1706" spans="1:12" x14ac:dyDescent="0.2">
      <c r="A1706" s="167" t="s">
        <v>3825</v>
      </c>
      <c r="B1706" s="167" t="s">
        <v>3824</v>
      </c>
      <c r="D1706" s="167" t="s">
        <v>3748</v>
      </c>
      <c r="E1706" s="167" t="s">
        <v>9674</v>
      </c>
      <c r="F1706" s="167" t="s">
        <v>134</v>
      </c>
      <c r="G1706" s="167" t="s">
        <v>797</v>
      </c>
      <c r="H1706" s="167" t="s">
        <v>7</v>
      </c>
      <c r="I1706" s="167" t="s">
        <v>13036</v>
      </c>
      <c r="J1706" s="167" t="s">
        <v>12807</v>
      </c>
      <c r="K1706" s="167">
        <v>87120945</v>
      </c>
      <c r="L1706" s="167">
        <v>0</v>
      </c>
    </row>
    <row r="1707" spans="1:12" x14ac:dyDescent="0.2">
      <c r="A1707" s="167" t="s">
        <v>9132</v>
      </c>
      <c r="B1707" s="167" t="s">
        <v>2328</v>
      </c>
      <c r="D1707" s="167" t="s">
        <v>7151</v>
      </c>
      <c r="E1707" s="167" t="s">
        <v>4085</v>
      </c>
      <c r="F1707" s="167" t="s">
        <v>4086</v>
      </c>
      <c r="G1707" s="167" t="s">
        <v>797</v>
      </c>
      <c r="H1707" s="167" t="s">
        <v>7</v>
      </c>
      <c r="I1707" s="167" t="s">
        <v>13036</v>
      </c>
      <c r="J1707" s="167" t="s">
        <v>11501</v>
      </c>
      <c r="K1707" s="167">
        <v>83194539</v>
      </c>
      <c r="L1707" s="167">
        <v>26777025</v>
      </c>
    </row>
    <row r="1708" spans="1:12" x14ac:dyDescent="0.2">
      <c r="A1708" s="167" t="s">
        <v>9133</v>
      </c>
      <c r="B1708" s="167" t="s">
        <v>9936</v>
      </c>
      <c r="D1708" s="167" t="s">
        <v>10068</v>
      </c>
      <c r="E1708" s="167" t="s">
        <v>9672</v>
      </c>
      <c r="F1708" s="167" t="s">
        <v>381</v>
      </c>
      <c r="G1708" s="167" t="s">
        <v>169</v>
      </c>
      <c r="H1708" s="167" t="s">
        <v>4</v>
      </c>
      <c r="I1708" s="167" t="s">
        <v>13036</v>
      </c>
      <c r="J1708" s="167" t="s">
        <v>12421</v>
      </c>
      <c r="K1708" s="167">
        <v>44057991</v>
      </c>
      <c r="L1708" s="167">
        <v>24660220</v>
      </c>
    </row>
    <row r="1709" spans="1:12" x14ac:dyDescent="0.2">
      <c r="A1709" s="167" t="s">
        <v>6206</v>
      </c>
      <c r="B1709" s="167" t="s">
        <v>6933</v>
      </c>
      <c r="D1709" s="167" t="s">
        <v>84</v>
      </c>
      <c r="E1709" s="167" t="s">
        <v>7499</v>
      </c>
      <c r="F1709" s="167" t="s">
        <v>7500</v>
      </c>
      <c r="G1709" s="167" t="s">
        <v>797</v>
      </c>
      <c r="H1709" s="167" t="s">
        <v>3</v>
      </c>
      <c r="I1709" s="167" t="s">
        <v>13036</v>
      </c>
      <c r="J1709" s="167" t="s">
        <v>11967</v>
      </c>
      <c r="K1709" s="167">
        <v>26798129</v>
      </c>
      <c r="L1709" s="167">
        <v>0</v>
      </c>
    </row>
    <row r="1710" spans="1:12" x14ac:dyDescent="0.2">
      <c r="A1710" s="167" t="s">
        <v>3709</v>
      </c>
      <c r="B1710" s="167" t="s">
        <v>3708</v>
      </c>
      <c r="D1710" s="167" t="s">
        <v>7924</v>
      </c>
      <c r="E1710" s="167" t="s">
        <v>9677</v>
      </c>
      <c r="F1710" s="167" t="s">
        <v>11180</v>
      </c>
      <c r="G1710" s="167" t="s">
        <v>169</v>
      </c>
      <c r="H1710" s="167" t="s">
        <v>10</v>
      </c>
      <c r="I1710" s="167" t="s">
        <v>13036</v>
      </c>
      <c r="J1710" s="167" t="s">
        <v>11181</v>
      </c>
      <c r="K1710" s="167">
        <v>24702822</v>
      </c>
      <c r="L1710" s="167">
        <v>0</v>
      </c>
    </row>
    <row r="1711" spans="1:12" x14ac:dyDescent="0.2">
      <c r="A1711" s="167" t="s">
        <v>3821</v>
      </c>
      <c r="B1711" s="167" t="s">
        <v>3686</v>
      </c>
      <c r="D1711" s="167" t="s">
        <v>933</v>
      </c>
      <c r="E1711" s="167" t="s">
        <v>9178</v>
      </c>
      <c r="F1711" s="167" t="s">
        <v>319</v>
      </c>
      <c r="G1711" s="167" t="s">
        <v>797</v>
      </c>
      <c r="H1711" s="167" t="s">
        <v>3</v>
      </c>
      <c r="I1711" s="167" t="s">
        <v>13036</v>
      </c>
      <c r="J1711" s="167" t="s">
        <v>10718</v>
      </c>
      <c r="K1711" s="167">
        <v>26799174</v>
      </c>
      <c r="L1711" s="167">
        <v>26799174</v>
      </c>
    </row>
    <row r="1712" spans="1:12" x14ac:dyDescent="0.2">
      <c r="A1712" s="167" t="s">
        <v>3942</v>
      </c>
      <c r="B1712" s="167" t="s">
        <v>2384</v>
      </c>
      <c r="D1712" s="167" t="s">
        <v>7115</v>
      </c>
      <c r="E1712" s="167" t="s">
        <v>4089</v>
      </c>
      <c r="F1712" s="167" t="s">
        <v>1739</v>
      </c>
      <c r="G1712" s="167" t="s">
        <v>169</v>
      </c>
      <c r="H1712" s="167" t="s">
        <v>10</v>
      </c>
      <c r="I1712" s="167" t="s">
        <v>13036</v>
      </c>
      <c r="J1712" s="167" t="s">
        <v>4090</v>
      </c>
      <c r="K1712" s="167">
        <v>24702542</v>
      </c>
      <c r="L1712" s="167">
        <v>24702542</v>
      </c>
    </row>
    <row r="1713" spans="1:13" x14ac:dyDescent="0.2">
      <c r="A1713" s="167" t="s">
        <v>3782</v>
      </c>
      <c r="B1713" s="167" t="s">
        <v>6871</v>
      </c>
      <c r="D1713" s="167" t="s">
        <v>4092</v>
      </c>
      <c r="E1713" s="167" t="s">
        <v>4093</v>
      </c>
      <c r="F1713" s="167" t="s">
        <v>4094</v>
      </c>
      <c r="G1713" s="167" t="s">
        <v>797</v>
      </c>
      <c r="H1713" s="167" t="s">
        <v>6</v>
      </c>
      <c r="I1713" s="167" t="s">
        <v>13036</v>
      </c>
      <c r="J1713" s="167" t="s">
        <v>13419</v>
      </c>
      <c r="K1713" s="167">
        <v>26652471</v>
      </c>
      <c r="L1713" s="167">
        <v>0</v>
      </c>
      <c r="M1713" s="43">
        <v>20</v>
      </c>
    </row>
    <row r="1714" spans="1:13" x14ac:dyDescent="0.2">
      <c r="A1714" s="167" t="s">
        <v>3860</v>
      </c>
      <c r="B1714" s="167" t="s">
        <v>2441</v>
      </c>
      <c r="D1714" s="167" t="s">
        <v>3818</v>
      </c>
      <c r="E1714" s="167" t="s">
        <v>4095</v>
      </c>
      <c r="F1714" s="167" t="s">
        <v>3542</v>
      </c>
      <c r="G1714" s="167" t="s">
        <v>797</v>
      </c>
      <c r="H1714" s="167" t="s">
        <v>4</v>
      </c>
      <c r="I1714" s="167" t="s">
        <v>13036</v>
      </c>
      <c r="J1714" s="167" t="s">
        <v>12808</v>
      </c>
      <c r="K1714" s="167">
        <v>26660982</v>
      </c>
      <c r="L1714" s="167">
        <v>26660982</v>
      </c>
    </row>
    <row r="1715" spans="1:13" x14ac:dyDescent="0.2">
      <c r="A1715" s="167" t="s">
        <v>9134</v>
      </c>
      <c r="B1715" s="167" t="s">
        <v>9937</v>
      </c>
      <c r="D1715" s="167" t="s">
        <v>4096</v>
      </c>
      <c r="E1715" s="167" t="s">
        <v>4097</v>
      </c>
      <c r="F1715" s="167" t="s">
        <v>1033</v>
      </c>
      <c r="G1715" s="167" t="s">
        <v>797</v>
      </c>
      <c r="H1715" s="167" t="s">
        <v>6</v>
      </c>
      <c r="I1715" s="167" t="s">
        <v>13036</v>
      </c>
      <c r="J1715" s="167" t="s">
        <v>12809</v>
      </c>
      <c r="K1715" s="167">
        <v>87571015</v>
      </c>
      <c r="L1715" s="167">
        <v>0</v>
      </c>
    </row>
    <row r="1716" spans="1:13" x14ac:dyDescent="0.2">
      <c r="A1716" s="167" t="s">
        <v>3896</v>
      </c>
      <c r="B1716" s="167" t="s">
        <v>7409</v>
      </c>
      <c r="D1716" s="167" t="s">
        <v>4099</v>
      </c>
      <c r="E1716" s="167" t="s">
        <v>4100</v>
      </c>
      <c r="F1716" s="167" t="s">
        <v>4101</v>
      </c>
      <c r="G1716" s="167" t="s">
        <v>797</v>
      </c>
      <c r="H1716" s="167" t="s">
        <v>6</v>
      </c>
      <c r="I1716" s="167" t="s">
        <v>13036</v>
      </c>
      <c r="J1716" s="167" t="s">
        <v>4102</v>
      </c>
      <c r="K1716" s="167">
        <v>26660257</v>
      </c>
      <c r="L1716" s="167">
        <v>0</v>
      </c>
    </row>
    <row r="1717" spans="1:13" x14ac:dyDescent="0.2">
      <c r="A1717" s="167" t="s">
        <v>7965</v>
      </c>
      <c r="B1717" s="167" t="s">
        <v>8252</v>
      </c>
      <c r="D1717" s="167" t="s">
        <v>2768</v>
      </c>
      <c r="E1717" s="167" t="s">
        <v>4103</v>
      </c>
      <c r="F1717" s="167" t="s">
        <v>6531</v>
      </c>
      <c r="G1717" s="167" t="s">
        <v>797</v>
      </c>
      <c r="H1717" s="167" t="s">
        <v>4</v>
      </c>
      <c r="I1717" s="167" t="s">
        <v>13036</v>
      </c>
      <c r="J1717" s="167" t="s">
        <v>12810</v>
      </c>
      <c r="K1717" s="167">
        <v>26664320</v>
      </c>
      <c r="L1717" s="167">
        <v>26664320</v>
      </c>
    </row>
    <row r="1718" spans="1:13" x14ac:dyDescent="0.2">
      <c r="A1718" s="167" t="s">
        <v>3827</v>
      </c>
      <c r="B1718" s="167" t="s">
        <v>6945</v>
      </c>
      <c r="D1718" s="167" t="s">
        <v>4104</v>
      </c>
      <c r="E1718" s="167" t="s">
        <v>9176</v>
      </c>
      <c r="F1718" s="167" t="s">
        <v>10717</v>
      </c>
      <c r="G1718" s="167" t="s">
        <v>797</v>
      </c>
      <c r="H1718" s="167" t="s">
        <v>4</v>
      </c>
      <c r="I1718" s="167" t="s">
        <v>13036</v>
      </c>
      <c r="J1718" s="167" t="s">
        <v>13420</v>
      </c>
      <c r="K1718" s="167">
        <v>26661673</v>
      </c>
      <c r="L1718" s="167">
        <v>26661673</v>
      </c>
    </row>
    <row r="1719" spans="1:13" x14ac:dyDescent="0.2">
      <c r="A1719" s="167" t="s">
        <v>3911</v>
      </c>
      <c r="B1719" s="167" t="s">
        <v>2973</v>
      </c>
      <c r="D1719" s="167" t="s">
        <v>2728</v>
      </c>
      <c r="E1719" s="167" t="s">
        <v>4105</v>
      </c>
      <c r="F1719" s="167" t="s">
        <v>4106</v>
      </c>
      <c r="G1719" s="167" t="s">
        <v>797</v>
      </c>
      <c r="H1719" s="167" t="s">
        <v>4</v>
      </c>
      <c r="I1719" s="167" t="s">
        <v>13036</v>
      </c>
      <c r="J1719" s="167" t="s">
        <v>11502</v>
      </c>
      <c r="K1719" s="167">
        <v>26663583</v>
      </c>
      <c r="L1719" s="167">
        <v>26663583</v>
      </c>
    </row>
    <row r="1720" spans="1:13" x14ac:dyDescent="0.2">
      <c r="A1720" s="167" t="s">
        <v>3929</v>
      </c>
      <c r="B1720" s="167" t="s">
        <v>7413</v>
      </c>
      <c r="D1720" s="167" t="s">
        <v>2705</v>
      </c>
      <c r="E1720" s="167" t="s">
        <v>9160</v>
      </c>
      <c r="F1720" s="167" t="s">
        <v>10705</v>
      </c>
      <c r="G1720" s="167" t="s">
        <v>797</v>
      </c>
      <c r="H1720" s="167" t="s">
        <v>4</v>
      </c>
      <c r="I1720" s="167" t="s">
        <v>13036</v>
      </c>
      <c r="J1720" s="167" t="s">
        <v>11162</v>
      </c>
      <c r="K1720" s="167">
        <v>26660083</v>
      </c>
      <c r="L1720" s="167">
        <v>26660083</v>
      </c>
    </row>
    <row r="1721" spans="1:13" x14ac:dyDescent="0.2">
      <c r="A1721" s="167" t="s">
        <v>3934</v>
      </c>
      <c r="B1721" s="167" t="s">
        <v>2256</v>
      </c>
      <c r="D1721" s="167" t="s">
        <v>4108</v>
      </c>
      <c r="E1721" s="167" t="s">
        <v>4109</v>
      </c>
      <c r="F1721" s="167" t="s">
        <v>4110</v>
      </c>
      <c r="G1721" s="167" t="s">
        <v>797</v>
      </c>
      <c r="H1721" s="167" t="s">
        <v>4</v>
      </c>
      <c r="I1721" s="167" t="s">
        <v>13036</v>
      </c>
      <c r="J1721" s="167" t="s">
        <v>4111</v>
      </c>
      <c r="K1721" s="167">
        <v>26663063</v>
      </c>
      <c r="L1721" s="167">
        <v>26663063</v>
      </c>
    </row>
    <row r="1722" spans="1:13" x14ac:dyDescent="0.2">
      <c r="A1722" s="167" t="s">
        <v>9135</v>
      </c>
      <c r="B1722" s="167" t="s">
        <v>3711</v>
      </c>
      <c r="D1722" s="167" t="s">
        <v>2773</v>
      </c>
      <c r="E1722" s="167" t="s">
        <v>9169</v>
      </c>
      <c r="F1722" s="167" t="s">
        <v>1861</v>
      </c>
      <c r="G1722" s="167" t="s">
        <v>797</v>
      </c>
      <c r="H1722" s="167" t="s">
        <v>4</v>
      </c>
      <c r="I1722" s="167" t="s">
        <v>13036</v>
      </c>
      <c r="J1722" s="167" t="s">
        <v>13420</v>
      </c>
      <c r="K1722" s="167">
        <v>26660428</v>
      </c>
      <c r="L1722" s="167">
        <v>26660428</v>
      </c>
    </row>
    <row r="1723" spans="1:13" x14ac:dyDescent="0.2">
      <c r="A1723" s="167" t="s">
        <v>3716</v>
      </c>
      <c r="B1723" s="167" t="s">
        <v>3715</v>
      </c>
      <c r="D1723" s="167" t="s">
        <v>479</v>
      </c>
      <c r="E1723" s="167" t="s">
        <v>4112</v>
      </c>
      <c r="F1723" s="167" t="s">
        <v>8126</v>
      </c>
      <c r="G1723" s="167" t="s">
        <v>797</v>
      </c>
      <c r="H1723" s="167" t="s">
        <v>4</v>
      </c>
      <c r="I1723" s="167" t="s">
        <v>13036</v>
      </c>
      <c r="J1723" s="167" t="s">
        <v>7674</v>
      </c>
      <c r="K1723" s="167">
        <v>26660554</v>
      </c>
      <c r="L1723" s="167">
        <v>0</v>
      </c>
    </row>
    <row r="1724" spans="1:13" x14ac:dyDescent="0.2">
      <c r="A1724" s="167" t="s">
        <v>3917</v>
      </c>
      <c r="B1724" s="167" t="s">
        <v>3916</v>
      </c>
      <c r="D1724" s="167" t="s">
        <v>481</v>
      </c>
      <c r="E1724" s="167" t="s">
        <v>4113</v>
      </c>
      <c r="F1724" s="167" t="s">
        <v>4114</v>
      </c>
      <c r="G1724" s="167" t="s">
        <v>797</v>
      </c>
      <c r="H1724" s="167" t="s">
        <v>4</v>
      </c>
      <c r="I1724" s="167" t="s">
        <v>13036</v>
      </c>
      <c r="J1724" s="167" t="s">
        <v>12811</v>
      </c>
      <c r="K1724" s="167">
        <v>26670044</v>
      </c>
      <c r="L1724" s="167">
        <v>26670044</v>
      </c>
    </row>
    <row r="1725" spans="1:13" x14ac:dyDescent="0.2">
      <c r="A1725" s="167" t="s">
        <v>7657</v>
      </c>
      <c r="B1725" s="167" t="s">
        <v>3900</v>
      </c>
      <c r="D1725" s="167" t="s">
        <v>730</v>
      </c>
      <c r="E1725" s="167" t="s">
        <v>7667</v>
      </c>
      <c r="F1725" s="167" t="s">
        <v>7770</v>
      </c>
      <c r="G1725" s="167" t="s">
        <v>797</v>
      </c>
      <c r="H1725" s="167" t="s">
        <v>6</v>
      </c>
      <c r="I1725" s="167" t="s">
        <v>13036</v>
      </c>
      <c r="J1725" s="167" t="s">
        <v>13421</v>
      </c>
      <c r="K1725" s="167">
        <v>60501644</v>
      </c>
      <c r="L1725" s="167">
        <v>0</v>
      </c>
    </row>
    <row r="1726" spans="1:13" x14ac:dyDescent="0.2">
      <c r="A1726" s="167" t="s">
        <v>9136</v>
      </c>
      <c r="B1726" s="167" t="s">
        <v>9938</v>
      </c>
      <c r="D1726" s="167" t="s">
        <v>707</v>
      </c>
      <c r="E1726" s="167" t="s">
        <v>4116</v>
      </c>
      <c r="F1726" s="167" t="s">
        <v>4117</v>
      </c>
      <c r="G1726" s="167" t="s">
        <v>797</v>
      </c>
      <c r="H1726" s="167" t="s">
        <v>6</v>
      </c>
      <c r="I1726" s="167" t="s">
        <v>13036</v>
      </c>
      <c r="J1726" s="167" t="s">
        <v>13422</v>
      </c>
      <c r="K1726" s="167">
        <v>26668851</v>
      </c>
      <c r="L1726" s="167">
        <v>26668851</v>
      </c>
    </row>
    <row r="1727" spans="1:13" x14ac:dyDescent="0.2">
      <c r="A1727" s="167" t="s">
        <v>3943</v>
      </c>
      <c r="B1727" s="167" t="s">
        <v>2354</v>
      </c>
      <c r="D1727" s="167" t="s">
        <v>4118</v>
      </c>
      <c r="E1727" s="167" t="s">
        <v>4119</v>
      </c>
      <c r="F1727" s="167" t="s">
        <v>4120</v>
      </c>
      <c r="G1727" s="167" t="s">
        <v>797</v>
      </c>
      <c r="H1727" s="167" t="s">
        <v>6</v>
      </c>
      <c r="I1727" s="167" t="s">
        <v>13036</v>
      </c>
      <c r="J1727" s="167" t="s">
        <v>11968</v>
      </c>
      <c r="K1727" s="167">
        <v>0</v>
      </c>
      <c r="L1727" s="167">
        <v>0</v>
      </c>
    </row>
    <row r="1728" spans="1:13" x14ac:dyDescent="0.2">
      <c r="A1728" s="167" t="s">
        <v>7658</v>
      </c>
      <c r="B1728" s="167" t="s">
        <v>7183</v>
      </c>
      <c r="D1728" s="167" t="s">
        <v>3068</v>
      </c>
      <c r="E1728" s="167" t="s">
        <v>4124</v>
      </c>
      <c r="F1728" s="167" t="s">
        <v>4115</v>
      </c>
      <c r="G1728" s="167" t="s">
        <v>797</v>
      </c>
      <c r="H1728" s="167" t="s">
        <v>6</v>
      </c>
      <c r="I1728" s="167" t="s">
        <v>13036</v>
      </c>
      <c r="J1728" s="167" t="s">
        <v>11969</v>
      </c>
      <c r="K1728" s="167">
        <v>26666959</v>
      </c>
      <c r="L1728" s="167">
        <v>26666959</v>
      </c>
    </row>
    <row r="1729" spans="1:12" x14ac:dyDescent="0.2">
      <c r="A1729" s="167" t="s">
        <v>3830</v>
      </c>
      <c r="B1729" s="167" t="s">
        <v>457</v>
      </c>
      <c r="D1729" s="167" t="s">
        <v>3870</v>
      </c>
      <c r="E1729" s="167" t="s">
        <v>9174</v>
      </c>
      <c r="F1729" s="167" t="s">
        <v>76</v>
      </c>
      <c r="G1729" s="167" t="s">
        <v>797</v>
      </c>
      <c r="H1729" s="167" t="s">
        <v>6</v>
      </c>
      <c r="I1729" s="167" t="s">
        <v>13036</v>
      </c>
      <c r="J1729" s="167" t="s">
        <v>10715</v>
      </c>
      <c r="K1729" s="167">
        <v>26652614</v>
      </c>
      <c r="L1729" s="167">
        <v>0</v>
      </c>
    </row>
    <row r="1730" spans="1:12" x14ac:dyDescent="0.2">
      <c r="A1730" s="167" t="s">
        <v>3738</v>
      </c>
      <c r="B1730" s="167" t="s">
        <v>2470</v>
      </c>
      <c r="D1730" s="167" t="s">
        <v>3071</v>
      </c>
      <c r="E1730" s="167" t="s">
        <v>9742</v>
      </c>
      <c r="F1730" s="167" t="s">
        <v>1160</v>
      </c>
      <c r="G1730" s="167" t="s">
        <v>797</v>
      </c>
      <c r="H1730" s="167" t="s">
        <v>6</v>
      </c>
      <c r="I1730" s="167" t="s">
        <v>13036</v>
      </c>
      <c r="J1730" s="167" t="s">
        <v>12423</v>
      </c>
      <c r="K1730" s="167">
        <v>0</v>
      </c>
      <c r="L1730" s="167">
        <v>0</v>
      </c>
    </row>
    <row r="1731" spans="1:12" x14ac:dyDescent="0.2">
      <c r="A1731" s="167" t="s">
        <v>3820</v>
      </c>
      <c r="B1731" s="167" t="s">
        <v>3819</v>
      </c>
      <c r="D1731" s="167" t="s">
        <v>6995</v>
      </c>
      <c r="E1731" s="167" t="s">
        <v>4126</v>
      </c>
      <c r="F1731" s="167" t="s">
        <v>4127</v>
      </c>
      <c r="G1731" s="167" t="s">
        <v>797</v>
      </c>
      <c r="H1731" s="167" t="s">
        <v>6</v>
      </c>
      <c r="I1731" s="167" t="s">
        <v>13036</v>
      </c>
      <c r="J1731" s="167" t="s">
        <v>6735</v>
      </c>
      <c r="K1731" s="167">
        <v>26918100</v>
      </c>
      <c r="L1731" s="167">
        <v>26918100</v>
      </c>
    </row>
    <row r="1732" spans="1:12" x14ac:dyDescent="0.2">
      <c r="A1732" s="167" t="s">
        <v>3778</v>
      </c>
      <c r="B1732" s="167" t="s">
        <v>6872</v>
      </c>
      <c r="D1732" s="167" t="s">
        <v>3117</v>
      </c>
      <c r="E1732" s="167" t="s">
        <v>4128</v>
      </c>
      <c r="F1732" s="167" t="s">
        <v>1354</v>
      </c>
      <c r="G1732" s="167" t="s">
        <v>797</v>
      </c>
      <c r="H1732" s="167" t="s">
        <v>6</v>
      </c>
      <c r="I1732" s="167" t="s">
        <v>13036</v>
      </c>
      <c r="J1732" s="167" t="s">
        <v>4129</v>
      </c>
      <c r="K1732" s="167">
        <v>26910216</v>
      </c>
      <c r="L1732" s="167">
        <v>26910216</v>
      </c>
    </row>
    <row r="1733" spans="1:12" x14ac:dyDescent="0.2">
      <c r="A1733" s="167" t="s">
        <v>9137</v>
      </c>
      <c r="B1733" s="167" t="s">
        <v>2513</v>
      </c>
      <c r="D1733" s="167" t="s">
        <v>4131</v>
      </c>
      <c r="E1733" s="167" t="s">
        <v>4132</v>
      </c>
      <c r="F1733" s="167" t="s">
        <v>4133</v>
      </c>
      <c r="G1733" s="167" t="s">
        <v>797</v>
      </c>
      <c r="H1733" s="167" t="s">
        <v>6</v>
      </c>
      <c r="I1733" s="167" t="s">
        <v>13036</v>
      </c>
      <c r="J1733" s="167" t="s">
        <v>13423</v>
      </c>
      <c r="K1733" s="167">
        <v>26911920</v>
      </c>
      <c r="L1733" s="167">
        <v>26911920</v>
      </c>
    </row>
    <row r="1734" spans="1:12" x14ac:dyDescent="0.2">
      <c r="A1734" s="167" t="s">
        <v>3843</v>
      </c>
      <c r="B1734" s="167" t="s">
        <v>574</v>
      </c>
      <c r="D1734" s="167" t="s">
        <v>4134</v>
      </c>
      <c r="E1734" s="167" t="s">
        <v>4135</v>
      </c>
      <c r="F1734" s="167" t="s">
        <v>4121</v>
      </c>
      <c r="G1734" s="167" t="s">
        <v>797</v>
      </c>
      <c r="H1734" s="167" t="s">
        <v>6</v>
      </c>
      <c r="I1734" s="167" t="s">
        <v>13036</v>
      </c>
      <c r="J1734" s="167" t="s">
        <v>8127</v>
      </c>
      <c r="K1734" s="167">
        <v>26910525</v>
      </c>
      <c r="L1734" s="167">
        <v>26910525</v>
      </c>
    </row>
    <row r="1735" spans="1:12" x14ac:dyDescent="0.2">
      <c r="A1735" s="167" t="s">
        <v>3920</v>
      </c>
      <c r="B1735" s="167" t="s">
        <v>7225</v>
      </c>
      <c r="D1735" s="167" t="s">
        <v>3983</v>
      </c>
      <c r="E1735" s="167" t="s">
        <v>4136</v>
      </c>
      <c r="F1735" s="167" t="s">
        <v>4137</v>
      </c>
      <c r="G1735" s="167" t="s">
        <v>797</v>
      </c>
      <c r="H1735" s="167" t="s">
        <v>4</v>
      </c>
      <c r="I1735" s="167" t="s">
        <v>13036</v>
      </c>
      <c r="J1735" s="167" t="s">
        <v>8128</v>
      </c>
      <c r="K1735" s="167">
        <v>60723131</v>
      </c>
      <c r="L1735" s="167">
        <v>0</v>
      </c>
    </row>
    <row r="1736" spans="1:12" x14ac:dyDescent="0.2">
      <c r="A1736" s="167" t="s">
        <v>3739</v>
      </c>
      <c r="B1736" s="167" t="s">
        <v>2505</v>
      </c>
      <c r="D1736" s="167" t="s">
        <v>3987</v>
      </c>
      <c r="E1736" s="167" t="s">
        <v>4139</v>
      </c>
      <c r="F1736" s="167" t="s">
        <v>4140</v>
      </c>
      <c r="G1736" s="167" t="s">
        <v>797</v>
      </c>
      <c r="H1736" s="167" t="s">
        <v>4</v>
      </c>
      <c r="I1736" s="167" t="s">
        <v>13036</v>
      </c>
      <c r="J1736" s="167" t="s">
        <v>12812</v>
      </c>
      <c r="K1736" s="167">
        <v>26903000</v>
      </c>
      <c r="L1736" s="167">
        <v>26903000</v>
      </c>
    </row>
    <row r="1737" spans="1:12" x14ac:dyDescent="0.2">
      <c r="A1737" s="167" t="s">
        <v>6087</v>
      </c>
      <c r="B1737" s="167" t="s">
        <v>6932</v>
      </c>
      <c r="D1737" s="167" t="s">
        <v>7158</v>
      </c>
      <c r="E1737" s="167" t="s">
        <v>4142</v>
      </c>
      <c r="F1737" s="167" t="s">
        <v>3289</v>
      </c>
      <c r="G1737" s="167" t="s">
        <v>797</v>
      </c>
      <c r="H1737" s="167" t="s">
        <v>5</v>
      </c>
      <c r="I1737" s="167" t="s">
        <v>13036</v>
      </c>
      <c r="J1737" s="167" t="s">
        <v>11970</v>
      </c>
      <c r="K1737" s="167">
        <v>62106631</v>
      </c>
      <c r="L1737" s="167">
        <v>0</v>
      </c>
    </row>
    <row r="1738" spans="1:12" x14ac:dyDescent="0.2">
      <c r="A1738" s="167" t="s">
        <v>3880</v>
      </c>
      <c r="B1738" s="167" t="s">
        <v>3879</v>
      </c>
      <c r="D1738" s="167" t="s">
        <v>3985</v>
      </c>
      <c r="E1738" s="167" t="s">
        <v>4144</v>
      </c>
      <c r="F1738" s="167" t="s">
        <v>4145</v>
      </c>
      <c r="G1738" s="167" t="s">
        <v>797</v>
      </c>
      <c r="H1738" s="167" t="s">
        <v>5</v>
      </c>
      <c r="I1738" s="167" t="s">
        <v>13036</v>
      </c>
      <c r="J1738" s="167" t="s">
        <v>13424</v>
      </c>
      <c r="K1738" s="167">
        <v>26730247</v>
      </c>
      <c r="L1738" s="167">
        <v>26730247</v>
      </c>
    </row>
    <row r="1739" spans="1:12" x14ac:dyDescent="0.2">
      <c r="A1739" s="167" t="s">
        <v>3733</v>
      </c>
      <c r="B1739" s="167" t="s">
        <v>2373</v>
      </c>
      <c r="D1739" s="167" t="s">
        <v>6875</v>
      </c>
      <c r="E1739" s="167" t="s">
        <v>4146</v>
      </c>
      <c r="F1739" s="167" t="s">
        <v>6876</v>
      </c>
      <c r="G1739" s="167" t="s">
        <v>797</v>
      </c>
      <c r="H1739" s="167" t="s">
        <v>5</v>
      </c>
      <c r="I1739" s="167" t="s">
        <v>13036</v>
      </c>
      <c r="J1739" s="167" t="s">
        <v>12839</v>
      </c>
      <c r="K1739" s="167">
        <v>26730119</v>
      </c>
      <c r="L1739" s="167">
        <v>26730119</v>
      </c>
    </row>
    <row r="1740" spans="1:12" x14ac:dyDescent="0.2">
      <c r="A1740" s="167" t="s">
        <v>3718</v>
      </c>
      <c r="B1740" s="167" t="s">
        <v>3717</v>
      </c>
      <c r="D1740" s="167" t="s">
        <v>4148</v>
      </c>
      <c r="E1740" s="167" t="s">
        <v>4149</v>
      </c>
      <c r="F1740" s="167" t="s">
        <v>4150</v>
      </c>
      <c r="G1740" s="167" t="s">
        <v>11639</v>
      </c>
      <c r="H1740" s="167" t="s">
        <v>7</v>
      </c>
      <c r="I1740" s="167" t="s">
        <v>13036</v>
      </c>
      <c r="J1740" s="167" t="s">
        <v>13425</v>
      </c>
      <c r="K1740" s="167">
        <v>24762105</v>
      </c>
      <c r="L1740" s="167">
        <v>0</v>
      </c>
    </row>
    <row r="1741" spans="1:12" x14ac:dyDescent="0.2">
      <c r="A1741" s="167" t="s">
        <v>9138</v>
      </c>
      <c r="B1741" s="167" t="s">
        <v>3798</v>
      </c>
      <c r="D1741" s="167" t="s">
        <v>4151</v>
      </c>
      <c r="E1741" s="167" t="s">
        <v>4152</v>
      </c>
      <c r="F1741" s="167" t="s">
        <v>4153</v>
      </c>
      <c r="G1741" s="167" t="s">
        <v>797</v>
      </c>
      <c r="H1741" s="167" t="s">
        <v>5</v>
      </c>
      <c r="I1741" s="167" t="s">
        <v>13036</v>
      </c>
      <c r="J1741" s="167" t="s">
        <v>8131</v>
      </c>
      <c r="K1741" s="167">
        <v>26718028</v>
      </c>
      <c r="L1741" s="167">
        <v>0</v>
      </c>
    </row>
    <row r="1742" spans="1:12" x14ac:dyDescent="0.2">
      <c r="A1742" s="167" t="s">
        <v>3958</v>
      </c>
      <c r="B1742" s="167" t="s">
        <v>2582</v>
      </c>
      <c r="D1742" s="167" t="s">
        <v>4154</v>
      </c>
      <c r="E1742" s="167" t="s">
        <v>7951</v>
      </c>
      <c r="F1742" s="167" t="s">
        <v>315</v>
      </c>
      <c r="G1742" s="167" t="s">
        <v>797</v>
      </c>
      <c r="H1742" s="167" t="s">
        <v>5</v>
      </c>
      <c r="I1742" s="167" t="s">
        <v>13036</v>
      </c>
      <c r="J1742" s="167" t="s">
        <v>8475</v>
      </c>
      <c r="K1742" s="167">
        <v>89168156</v>
      </c>
      <c r="L1742" s="167">
        <v>26711140</v>
      </c>
    </row>
    <row r="1743" spans="1:12" x14ac:dyDescent="0.2">
      <c r="A1743" s="167" t="s">
        <v>3937</v>
      </c>
      <c r="B1743" s="167" t="s">
        <v>2326</v>
      </c>
      <c r="D1743" s="167" t="s">
        <v>4070</v>
      </c>
      <c r="E1743" s="167" t="s">
        <v>4155</v>
      </c>
      <c r="F1743" s="167" t="s">
        <v>8129</v>
      </c>
      <c r="G1743" s="167" t="s">
        <v>797</v>
      </c>
      <c r="H1743" s="167" t="s">
        <v>5</v>
      </c>
      <c r="I1743" s="167" t="s">
        <v>13036</v>
      </c>
      <c r="J1743" s="167" t="s">
        <v>4147</v>
      </c>
      <c r="K1743" s="167">
        <v>26711101</v>
      </c>
      <c r="L1743" s="167">
        <v>26711101</v>
      </c>
    </row>
    <row r="1744" spans="1:12" x14ac:dyDescent="0.2">
      <c r="A1744" s="167" t="s">
        <v>3849</v>
      </c>
      <c r="B1744" s="167" t="s">
        <v>7236</v>
      </c>
      <c r="D1744" s="167" t="s">
        <v>4156</v>
      </c>
      <c r="E1744" s="167" t="s">
        <v>9173</v>
      </c>
      <c r="F1744" s="167" t="s">
        <v>228</v>
      </c>
      <c r="G1744" s="167" t="s">
        <v>797</v>
      </c>
      <c r="H1744" s="167" t="s">
        <v>5</v>
      </c>
      <c r="I1744" s="167" t="s">
        <v>13036</v>
      </c>
      <c r="J1744" s="167" t="s">
        <v>12425</v>
      </c>
      <c r="K1744" s="167">
        <v>84372137</v>
      </c>
      <c r="L1744" s="167">
        <v>0</v>
      </c>
    </row>
    <row r="1745" spans="1:12" x14ac:dyDescent="0.2">
      <c r="A1745" s="167" t="s">
        <v>9139</v>
      </c>
      <c r="B1745" s="167" t="s">
        <v>9939</v>
      </c>
      <c r="D1745" s="167" t="s">
        <v>4157</v>
      </c>
      <c r="E1745" s="167" t="s">
        <v>9159</v>
      </c>
      <c r="F1745" s="167" t="s">
        <v>10704</v>
      </c>
      <c r="G1745" s="167" t="s">
        <v>797</v>
      </c>
      <c r="H1745" s="167" t="s">
        <v>5</v>
      </c>
      <c r="I1745" s="167" t="s">
        <v>13036</v>
      </c>
      <c r="J1745" s="167" t="s">
        <v>13426</v>
      </c>
      <c r="K1745" s="167">
        <v>26711140</v>
      </c>
      <c r="L1745" s="167">
        <v>0</v>
      </c>
    </row>
    <row r="1746" spans="1:12" x14ac:dyDescent="0.2">
      <c r="A1746" s="167" t="s">
        <v>3780</v>
      </c>
      <c r="B1746" s="167" t="s">
        <v>3516</v>
      </c>
      <c r="D1746" s="167" t="s">
        <v>1534</v>
      </c>
      <c r="E1746" s="167" t="s">
        <v>4158</v>
      </c>
      <c r="F1746" s="167" t="s">
        <v>2871</v>
      </c>
      <c r="G1746" s="167" t="s">
        <v>11639</v>
      </c>
      <c r="H1746" s="167" t="s">
        <v>5</v>
      </c>
      <c r="I1746" s="167" t="s">
        <v>13036</v>
      </c>
      <c r="J1746" s="167" t="s">
        <v>11504</v>
      </c>
      <c r="K1746" s="167">
        <v>72883242</v>
      </c>
      <c r="L1746" s="167">
        <v>72883242</v>
      </c>
    </row>
    <row r="1747" spans="1:12" x14ac:dyDescent="0.2">
      <c r="A1747" s="167" t="s">
        <v>3732</v>
      </c>
      <c r="B1747" s="167" t="s">
        <v>2325</v>
      </c>
      <c r="D1747" s="167" t="s">
        <v>7255</v>
      </c>
      <c r="E1747" s="167" t="s">
        <v>4159</v>
      </c>
      <c r="F1747" s="167" t="s">
        <v>4160</v>
      </c>
      <c r="G1747" s="167" t="s">
        <v>797</v>
      </c>
      <c r="H1747" s="167" t="s">
        <v>5</v>
      </c>
      <c r="I1747" s="167" t="s">
        <v>13036</v>
      </c>
      <c r="J1747" s="167" t="s">
        <v>12813</v>
      </c>
      <c r="K1747" s="167">
        <v>26711001</v>
      </c>
      <c r="L1747" s="167">
        <v>0</v>
      </c>
    </row>
    <row r="1748" spans="1:12" x14ac:dyDescent="0.2">
      <c r="A1748" s="167" t="s">
        <v>3886</v>
      </c>
      <c r="B1748" s="167" t="s">
        <v>2746</v>
      </c>
      <c r="D1748" s="167" t="s">
        <v>1544</v>
      </c>
      <c r="E1748" s="167" t="s">
        <v>9177</v>
      </c>
      <c r="F1748" s="167" t="s">
        <v>2735</v>
      </c>
      <c r="G1748" s="167" t="s">
        <v>797</v>
      </c>
      <c r="H1748" s="167" t="s">
        <v>5</v>
      </c>
      <c r="I1748" s="167" t="s">
        <v>13036</v>
      </c>
      <c r="J1748" s="167" t="s">
        <v>12426</v>
      </c>
      <c r="K1748" s="167">
        <v>84392990</v>
      </c>
      <c r="L1748" s="167">
        <v>0</v>
      </c>
    </row>
    <row r="1749" spans="1:12" x14ac:dyDescent="0.2">
      <c r="A1749" s="167" t="s">
        <v>9140</v>
      </c>
      <c r="B1749" s="167" t="s">
        <v>9940</v>
      </c>
      <c r="D1749" s="167" t="s">
        <v>6685</v>
      </c>
      <c r="E1749" s="167" t="s">
        <v>4162</v>
      </c>
      <c r="F1749" s="167" t="s">
        <v>4163</v>
      </c>
      <c r="G1749" s="167" t="s">
        <v>797</v>
      </c>
      <c r="H1749" s="167" t="s">
        <v>5</v>
      </c>
      <c r="I1749" s="167" t="s">
        <v>13036</v>
      </c>
      <c r="J1749" s="167" t="s">
        <v>13427</v>
      </c>
      <c r="K1749" s="167">
        <v>26658598</v>
      </c>
      <c r="L1749" s="167">
        <v>26658598</v>
      </c>
    </row>
    <row r="1750" spans="1:12" x14ac:dyDescent="0.2">
      <c r="A1750" s="167" t="s">
        <v>9141</v>
      </c>
      <c r="B1750" s="167" t="s">
        <v>9941</v>
      </c>
      <c r="D1750" s="167" t="s">
        <v>7336</v>
      </c>
      <c r="E1750" s="167" t="s">
        <v>4165</v>
      </c>
      <c r="F1750" s="167" t="s">
        <v>7337</v>
      </c>
      <c r="G1750" s="167" t="s">
        <v>797</v>
      </c>
      <c r="H1750" s="167" t="s">
        <v>5</v>
      </c>
      <c r="I1750" s="167" t="s">
        <v>13036</v>
      </c>
      <c r="J1750" s="167" t="s">
        <v>11789</v>
      </c>
      <c r="K1750" s="167">
        <v>26731394</v>
      </c>
      <c r="L1750" s="167">
        <v>0</v>
      </c>
    </row>
    <row r="1751" spans="1:12" x14ac:dyDescent="0.2">
      <c r="A1751" s="167" t="s">
        <v>3863</v>
      </c>
      <c r="B1751" s="167" t="s">
        <v>2579</v>
      </c>
      <c r="D1751" s="167" t="s">
        <v>4045</v>
      </c>
      <c r="E1751" s="167" t="s">
        <v>4167</v>
      </c>
      <c r="F1751" s="167" t="s">
        <v>4168</v>
      </c>
      <c r="G1751" s="167" t="s">
        <v>797</v>
      </c>
      <c r="H1751" s="167" t="s">
        <v>5</v>
      </c>
      <c r="I1751" s="167" t="s">
        <v>13036</v>
      </c>
      <c r="J1751" s="167" t="s">
        <v>8130</v>
      </c>
      <c r="K1751" s="167">
        <v>0</v>
      </c>
      <c r="L1751" s="167">
        <v>0</v>
      </c>
    </row>
    <row r="1752" spans="1:12" x14ac:dyDescent="0.2">
      <c r="A1752" s="167" t="s">
        <v>3770</v>
      </c>
      <c r="B1752" s="167" t="s">
        <v>1778</v>
      </c>
      <c r="D1752" s="167" t="s">
        <v>4091</v>
      </c>
      <c r="E1752" s="167" t="s">
        <v>9171</v>
      </c>
      <c r="F1752" s="167" t="s">
        <v>13428</v>
      </c>
      <c r="G1752" s="167" t="s">
        <v>797</v>
      </c>
      <c r="H1752" s="167" t="s">
        <v>5</v>
      </c>
      <c r="I1752" s="167" t="s">
        <v>13036</v>
      </c>
      <c r="J1752" s="167" t="s">
        <v>12460</v>
      </c>
      <c r="K1752" s="167">
        <v>86795818</v>
      </c>
      <c r="L1752" s="167">
        <v>0</v>
      </c>
    </row>
    <row r="1753" spans="1:12" x14ac:dyDescent="0.2">
      <c r="A1753" s="167" t="s">
        <v>9142</v>
      </c>
      <c r="B1753" s="167" t="s">
        <v>1781</v>
      </c>
      <c r="D1753" s="167" t="s">
        <v>4077</v>
      </c>
      <c r="E1753" s="167" t="s">
        <v>4170</v>
      </c>
      <c r="F1753" s="167" t="s">
        <v>4171</v>
      </c>
      <c r="G1753" s="167" t="s">
        <v>797</v>
      </c>
      <c r="H1753" s="167" t="s">
        <v>5</v>
      </c>
      <c r="I1753" s="167" t="s">
        <v>13036</v>
      </c>
      <c r="J1753" s="167" t="s">
        <v>12427</v>
      </c>
      <c r="K1753" s="167">
        <v>26731246</v>
      </c>
      <c r="L1753" s="167">
        <v>26731246</v>
      </c>
    </row>
    <row r="1754" spans="1:12" x14ac:dyDescent="0.2">
      <c r="A1754" s="167" t="s">
        <v>3764</v>
      </c>
      <c r="B1754" s="167" t="s">
        <v>1709</v>
      </c>
      <c r="D1754" s="167" t="s">
        <v>6526</v>
      </c>
      <c r="E1754" s="167" t="s">
        <v>9163</v>
      </c>
      <c r="F1754" s="167" t="s">
        <v>10708</v>
      </c>
      <c r="G1754" s="167" t="s">
        <v>797</v>
      </c>
      <c r="H1754" s="167" t="s">
        <v>5</v>
      </c>
      <c r="I1754" s="167" t="s">
        <v>13036</v>
      </c>
      <c r="J1754" s="167" t="s">
        <v>11503</v>
      </c>
      <c r="K1754" s="167">
        <v>26711140</v>
      </c>
      <c r="L1754" s="167">
        <v>26711140</v>
      </c>
    </row>
    <row r="1755" spans="1:12" x14ac:dyDescent="0.2">
      <c r="A1755" s="167" t="s">
        <v>3703</v>
      </c>
      <c r="B1755" s="167" t="s">
        <v>3702</v>
      </c>
      <c r="D1755" s="167" t="s">
        <v>4017</v>
      </c>
      <c r="E1755" s="167" t="s">
        <v>9162</v>
      </c>
      <c r="F1755" s="167" t="s">
        <v>10706</v>
      </c>
      <c r="G1755" s="167" t="s">
        <v>797</v>
      </c>
      <c r="H1755" s="167" t="s">
        <v>5</v>
      </c>
      <c r="I1755" s="167" t="s">
        <v>13036</v>
      </c>
      <c r="J1755" s="167" t="s">
        <v>10707</v>
      </c>
      <c r="K1755" s="167">
        <v>84632540</v>
      </c>
      <c r="L1755" s="167">
        <v>26711140</v>
      </c>
    </row>
    <row r="1756" spans="1:12" x14ac:dyDescent="0.2">
      <c r="A1756" s="167" t="s">
        <v>3713</v>
      </c>
      <c r="B1756" s="167" t="s">
        <v>3712</v>
      </c>
      <c r="D1756" s="167" t="s">
        <v>4035</v>
      </c>
      <c r="E1756" s="167" t="s">
        <v>9165</v>
      </c>
      <c r="F1756" s="167" t="s">
        <v>10709</v>
      </c>
      <c r="G1756" s="167" t="s">
        <v>797</v>
      </c>
      <c r="H1756" s="167" t="s">
        <v>5</v>
      </c>
      <c r="I1756" s="167" t="s">
        <v>13036</v>
      </c>
      <c r="J1756" s="167" t="s">
        <v>10710</v>
      </c>
      <c r="K1756" s="167">
        <v>87012854</v>
      </c>
      <c r="L1756" s="167">
        <v>0</v>
      </c>
    </row>
    <row r="1757" spans="1:12" x14ac:dyDescent="0.2">
      <c r="A1757" s="167" t="s">
        <v>3924</v>
      </c>
      <c r="B1757" s="167" t="s">
        <v>7050</v>
      </c>
      <c r="D1757" s="167" t="s">
        <v>4173</v>
      </c>
      <c r="E1757" s="167" t="s">
        <v>6686</v>
      </c>
      <c r="F1757" s="167" t="s">
        <v>6687</v>
      </c>
      <c r="G1757" s="167" t="s">
        <v>797</v>
      </c>
      <c r="H1757" s="167" t="s">
        <v>5</v>
      </c>
      <c r="I1757" s="167" t="s">
        <v>13036</v>
      </c>
      <c r="J1757" s="167" t="s">
        <v>13429</v>
      </c>
      <c r="K1757" s="167">
        <v>26711140</v>
      </c>
      <c r="L1757" s="167">
        <v>0</v>
      </c>
    </row>
    <row r="1758" spans="1:12" x14ac:dyDescent="0.2">
      <c r="A1758" s="167" t="s">
        <v>3765</v>
      </c>
      <c r="B1758" s="167" t="s">
        <v>1714</v>
      </c>
      <c r="D1758" s="167" t="s">
        <v>4130</v>
      </c>
      <c r="E1758" s="167" t="s">
        <v>9170</v>
      </c>
      <c r="F1758" s="167" t="s">
        <v>177</v>
      </c>
      <c r="G1758" s="167" t="s">
        <v>797</v>
      </c>
      <c r="H1758" s="167" t="s">
        <v>5</v>
      </c>
      <c r="I1758" s="167" t="s">
        <v>13036</v>
      </c>
      <c r="J1758" s="167" t="s">
        <v>10714</v>
      </c>
      <c r="K1758" s="167">
        <v>26731356</v>
      </c>
      <c r="L1758" s="167">
        <v>0</v>
      </c>
    </row>
    <row r="1759" spans="1:12" x14ac:dyDescent="0.2">
      <c r="A1759" s="167" t="s">
        <v>3948</v>
      </c>
      <c r="B1759" s="167" t="s">
        <v>2510</v>
      </c>
      <c r="D1759" s="167" t="s">
        <v>3393</v>
      </c>
      <c r="E1759" s="167" t="s">
        <v>4174</v>
      </c>
      <c r="F1759" s="167" t="s">
        <v>4175</v>
      </c>
      <c r="G1759" s="167" t="s">
        <v>4176</v>
      </c>
      <c r="H1759" s="167" t="s">
        <v>3</v>
      </c>
      <c r="I1759" s="167" t="s">
        <v>13036</v>
      </c>
      <c r="J1759" s="167" t="s">
        <v>11971</v>
      </c>
      <c r="K1759" s="167">
        <v>26867655</v>
      </c>
      <c r="L1759" s="167">
        <v>26867655</v>
      </c>
    </row>
    <row r="1760" spans="1:12" x14ac:dyDescent="0.2">
      <c r="A1760" s="167" t="s">
        <v>3946</v>
      </c>
      <c r="B1760" s="167" t="s">
        <v>3945</v>
      </c>
      <c r="D1760" s="167" t="s">
        <v>4178</v>
      </c>
      <c r="E1760" s="167" t="s">
        <v>4179</v>
      </c>
      <c r="F1760" s="167" t="s">
        <v>4180</v>
      </c>
      <c r="G1760" s="167" t="s">
        <v>4176</v>
      </c>
      <c r="H1760" s="167" t="s">
        <v>3</v>
      </c>
      <c r="I1760" s="167" t="s">
        <v>13036</v>
      </c>
      <c r="J1760" s="167" t="s">
        <v>4186</v>
      </c>
      <c r="K1760" s="167">
        <v>26860055</v>
      </c>
      <c r="L1760" s="167">
        <v>89869814</v>
      </c>
    </row>
    <row r="1761" spans="1:12" x14ac:dyDescent="0.2">
      <c r="A1761" s="167" t="s">
        <v>3805</v>
      </c>
      <c r="B1761" s="167" t="s">
        <v>2364</v>
      </c>
      <c r="D1761" s="167" t="s">
        <v>3397</v>
      </c>
      <c r="E1761" s="167" t="s">
        <v>4181</v>
      </c>
      <c r="F1761" s="167" t="s">
        <v>4182</v>
      </c>
      <c r="G1761" s="167" t="s">
        <v>4176</v>
      </c>
      <c r="H1761" s="167" t="s">
        <v>3</v>
      </c>
      <c r="I1761" s="167" t="s">
        <v>13036</v>
      </c>
      <c r="J1761" s="167" t="s">
        <v>11972</v>
      </c>
      <c r="K1761" s="167">
        <v>26867955</v>
      </c>
      <c r="L1761" s="167">
        <v>88234117</v>
      </c>
    </row>
    <row r="1762" spans="1:12" x14ac:dyDescent="0.2">
      <c r="A1762" s="167" t="s">
        <v>3894</v>
      </c>
      <c r="B1762" s="167" t="s">
        <v>1729</v>
      </c>
      <c r="D1762" s="167" t="s">
        <v>4184</v>
      </c>
      <c r="E1762" s="167" t="s">
        <v>4185</v>
      </c>
      <c r="F1762" s="167" t="s">
        <v>6537</v>
      </c>
      <c r="G1762" s="167" t="s">
        <v>4176</v>
      </c>
      <c r="H1762" s="167" t="s">
        <v>3</v>
      </c>
      <c r="I1762" s="167" t="s">
        <v>13036</v>
      </c>
      <c r="J1762" s="167" t="s">
        <v>12814</v>
      </c>
      <c r="K1762" s="167">
        <v>84399313</v>
      </c>
      <c r="L1762" s="167">
        <v>0</v>
      </c>
    </row>
    <row r="1763" spans="1:12" x14ac:dyDescent="0.2">
      <c r="A1763" s="167" t="s">
        <v>3757</v>
      </c>
      <c r="B1763" s="167" t="s">
        <v>1409</v>
      </c>
      <c r="D1763" s="167" t="s">
        <v>3405</v>
      </c>
      <c r="E1763" s="167" t="s">
        <v>4189</v>
      </c>
      <c r="F1763" s="167" t="s">
        <v>4190</v>
      </c>
      <c r="G1763" s="167" t="s">
        <v>4176</v>
      </c>
      <c r="H1763" s="167" t="s">
        <v>3</v>
      </c>
      <c r="I1763" s="167" t="s">
        <v>13036</v>
      </c>
      <c r="J1763" s="167" t="s">
        <v>4191</v>
      </c>
      <c r="K1763" s="167">
        <v>26867979</v>
      </c>
      <c r="L1763" s="167">
        <v>26854457</v>
      </c>
    </row>
    <row r="1764" spans="1:12" x14ac:dyDescent="0.2">
      <c r="A1764" s="167" t="s">
        <v>9143</v>
      </c>
      <c r="B1764" s="167" t="s">
        <v>2185</v>
      </c>
      <c r="D1764" s="167" t="s">
        <v>4193</v>
      </c>
      <c r="E1764" s="167" t="s">
        <v>4194</v>
      </c>
      <c r="F1764" s="167" t="s">
        <v>837</v>
      </c>
      <c r="G1764" s="167" t="s">
        <v>4176</v>
      </c>
      <c r="H1764" s="167" t="s">
        <v>3</v>
      </c>
      <c r="I1764" s="167" t="s">
        <v>13036</v>
      </c>
      <c r="J1764" s="167" t="s">
        <v>11998</v>
      </c>
      <c r="K1764" s="167">
        <v>26866214</v>
      </c>
      <c r="L1764" s="167">
        <v>0</v>
      </c>
    </row>
    <row r="1765" spans="1:12" x14ac:dyDescent="0.2">
      <c r="A1765" s="167" t="s">
        <v>9144</v>
      </c>
      <c r="B1765" s="167" t="s">
        <v>9942</v>
      </c>
      <c r="D1765" s="167" t="s">
        <v>4195</v>
      </c>
      <c r="E1765" s="167" t="s">
        <v>4196</v>
      </c>
      <c r="F1765" s="167" t="s">
        <v>4197</v>
      </c>
      <c r="G1765" s="167" t="s">
        <v>4176</v>
      </c>
      <c r="H1765" s="167" t="s">
        <v>3</v>
      </c>
      <c r="I1765" s="167" t="s">
        <v>13036</v>
      </c>
      <c r="J1765" s="167" t="s">
        <v>12837</v>
      </c>
      <c r="K1765" s="167">
        <v>26864933</v>
      </c>
      <c r="L1765" s="167">
        <v>83169310</v>
      </c>
    </row>
    <row r="1766" spans="1:12" x14ac:dyDescent="0.2">
      <c r="A1766" s="167" t="s">
        <v>9145</v>
      </c>
      <c r="B1766" s="167" t="s">
        <v>3901</v>
      </c>
      <c r="D1766" s="167" t="s">
        <v>473</v>
      </c>
      <c r="E1766" s="167" t="s">
        <v>4198</v>
      </c>
      <c r="F1766" s="167" t="s">
        <v>4199</v>
      </c>
      <c r="G1766" s="167" t="s">
        <v>4176</v>
      </c>
      <c r="H1766" s="167" t="s">
        <v>3</v>
      </c>
      <c r="I1766" s="167" t="s">
        <v>13036</v>
      </c>
      <c r="J1766" s="167" t="s">
        <v>4359</v>
      </c>
      <c r="K1766" s="167">
        <v>26855329</v>
      </c>
      <c r="L1766" s="167">
        <v>26855329</v>
      </c>
    </row>
    <row r="1767" spans="1:12" x14ac:dyDescent="0.2">
      <c r="A1767" s="167" t="s">
        <v>9146</v>
      </c>
      <c r="B1767" s="167" t="s">
        <v>9943</v>
      </c>
      <c r="D1767" s="167" t="s">
        <v>7854</v>
      </c>
      <c r="E1767" s="167" t="s">
        <v>9195</v>
      </c>
      <c r="F1767" s="167" t="s">
        <v>10738</v>
      </c>
      <c r="G1767" s="167" t="s">
        <v>4176</v>
      </c>
      <c r="H1767" s="167" t="s">
        <v>3</v>
      </c>
      <c r="I1767" s="167" t="s">
        <v>13036</v>
      </c>
      <c r="J1767" s="167" t="s">
        <v>10739</v>
      </c>
      <c r="K1767" s="167">
        <v>88381496</v>
      </c>
      <c r="L1767" s="167">
        <v>25140505</v>
      </c>
    </row>
    <row r="1768" spans="1:12" x14ac:dyDescent="0.2">
      <c r="A1768" s="167" t="s">
        <v>3800</v>
      </c>
      <c r="B1768" s="167" t="s">
        <v>3799</v>
      </c>
      <c r="D1768" s="167" t="s">
        <v>4200</v>
      </c>
      <c r="E1768" s="167" t="s">
        <v>9206</v>
      </c>
      <c r="F1768" s="167" t="s">
        <v>10754</v>
      </c>
      <c r="G1768" s="167" t="s">
        <v>4176</v>
      </c>
      <c r="H1768" s="167" t="s">
        <v>3</v>
      </c>
      <c r="I1768" s="167" t="s">
        <v>13036</v>
      </c>
      <c r="J1768" s="167" t="s">
        <v>11983</v>
      </c>
      <c r="K1768" s="167">
        <v>85344578</v>
      </c>
      <c r="L1768" s="167">
        <v>0</v>
      </c>
    </row>
    <row r="1769" spans="1:12" x14ac:dyDescent="0.2">
      <c r="A1769" s="167" t="s">
        <v>9147</v>
      </c>
      <c r="B1769" s="167" t="s">
        <v>3905</v>
      </c>
      <c r="D1769" s="167" t="s">
        <v>9951</v>
      </c>
      <c r="E1769" s="167" t="s">
        <v>9209</v>
      </c>
      <c r="F1769" s="167" t="s">
        <v>10757</v>
      </c>
      <c r="G1769" s="167" t="s">
        <v>4176</v>
      </c>
      <c r="H1769" s="167" t="s">
        <v>3</v>
      </c>
      <c r="I1769" s="167" t="s">
        <v>13036</v>
      </c>
      <c r="J1769" s="167" t="s">
        <v>13430</v>
      </c>
      <c r="K1769" s="167">
        <v>25140507</v>
      </c>
      <c r="L1769" s="167">
        <v>86401821</v>
      </c>
    </row>
    <row r="1770" spans="1:12" x14ac:dyDescent="0.2">
      <c r="A1770" s="167" t="s">
        <v>3746</v>
      </c>
      <c r="B1770" s="167" t="s">
        <v>1241</v>
      </c>
      <c r="D1770" s="167" t="s">
        <v>3448</v>
      </c>
      <c r="E1770" s="167" t="s">
        <v>4201</v>
      </c>
      <c r="F1770" s="167" t="s">
        <v>4202</v>
      </c>
      <c r="G1770" s="167" t="s">
        <v>4176</v>
      </c>
      <c r="H1770" s="167" t="s">
        <v>3</v>
      </c>
      <c r="I1770" s="167" t="s">
        <v>13036</v>
      </c>
      <c r="J1770" s="167" t="s">
        <v>12815</v>
      </c>
      <c r="K1770" s="167">
        <v>22065023</v>
      </c>
      <c r="L1770" s="167">
        <v>85657927</v>
      </c>
    </row>
    <row r="1771" spans="1:12" x14ac:dyDescent="0.2">
      <c r="A1771" s="167" t="s">
        <v>3749</v>
      </c>
      <c r="B1771" s="167" t="s">
        <v>1317</v>
      </c>
      <c r="D1771" s="167" t="s">
        <v>3893</v>
      </c>
      <c r="E1771" s="167" t="s">
        <v>9226</v>
      </c>
      <c r="F1771" s="167" t="s">
        <v>3539</v>
      </c>
      <c r="G1771" s="167" t="s">
        <v>4176</v>
      </c>
      <c r="H1771" s="167" t="s">
        <v>3</v>
      </c>
      <c r="I1771" s="167" t="s">
        <v>13036</v>
      </c>
      <c r="J1771" s="167" t="s">
        <v>11506</v>
      </c>
      <c r="K1771" s="167">
        <v>83274832</v>
      </c>
      <c r="L1771" s="167">
        <v>86537033</v>
      </c>
    </row>
    <row r="1772" spans="1:12" x14ac:dyDescent="0.2">
      <c r="A1772" s="167" t="s">
        <v>3835</v>
      </c>
      <c r="B1772" s="167" t="s">
        <v>3026</v>
      </c>
      <c r="D1772" s="167" t="s">
        <v>7148</v>
      </c>
      <c r="E1772" s="167" t="s">
        <v>4204</v>
      </c>
      <c r="F1772" s="167" t="s">
        <v>3767</v>
      </c>
      <c r="G1772" s="167" t="s">
        <v>4176</v>
      </c>
      <c r="H1772" s="167" t="s">
        <v>4</v>
      </c>
      <c r="I1772" s="167" t="s">
        <v>13036</v>
      </c>
      <c r="J1772" s="167" t="s">
        <v>4205</v>
      </c>
      <c r="K1772" s="167">
        <v>26851474</v>
      </c>
      <c r="L1772" s="167">
        <v>89086005</v>
      </c>
    </row>
    <row r="1773" spans="1:12" x14ac:dyDescent="0.2">
      <c r="A1773" s="167" t="s">
        <v>3735</v>
      </c>
      <c r="B1773" s="167" t="s">
        <v>2387</v>
      </c>
      <c r="D1773" s="167" t="s">
        <v>1517</v>
      </c>
      <c r="E1773" s="167" t="s">
        <v>4206</v>
      </c>
      <c r="F1773" s="167" t="s">
        <v>4207</v>
      </c>
      <c r="G1773" s="167" t="s">
        <v>4176</v>
      </c>
      <c r="H1773" s="167" t="s">
        <v>4</v>
      </c>
      <c r="I1773" s="167" t="s">
        <v>13036</v>
      </c>
      <c r="J1773" s="167" t="s">
        <v>8132</v>
      </c>
      <c r="K1773" s="167">
        <v>26851161</v>
      </c>
      <c r="L1773" s="167">
        <v>26851161</v>
      </c>
    </row>
    <row r="1774" spans="1:12" x14ac:dyDescent="0.2">
      <c r="A1774" s="167" t="s">
        <v>3803</v>
      </c>
      <c r="B1774" s="167" t="s">
        <v>3802</v>
      </c>
      <c r="D1774" s="167" t="s">
        <v>1697</v>
      </c>
      <c r="E1774" s="167" t="s">
        <v>9199</v>
      </c>
      <c r="F1774" s="167" t="s">
        <v>4059</v>
      </c>
      <c r="G1774" s="167" t="s">
        <v>4176</v>
      </c>
      <c r="H1774" s="167" t="s">
        <v>4</v>
      </c>
      <c r="I1774" s="167" t="s">
        <v>13036</v>
      </c>
      <c r="J1774" s="167" t="s">
        <v>11525</v>
      </c>
      <c r="K1774" s="167">
        <v>26851250</v>
      </c>
      <c r="L1774" s="167">
        <v>61194945</v>
      </c>
    </row>
    <row r="1775" spans="1:12" x14ac:dyDescent="0.2">
      <c r="A1775" s="167" t="s">
        <v>3784</v>
      </c>
      <c r="B1775" s="167" t="s">
        <v>3513</v>
      </c>
      <c r="D1775" s="167" t="s">
        <v>4208</v>
      </c>
      <c r="E1775" s="167" t="s">
        <v>4209</v>
      </c>
      <c r="F1775" s="167" t="s">
        <v>4210</v>
      </c>
      <c r="G1775" s="167" t="s">
        <v>4176</v>
      </c>
      <c r="H1775" s="167" t="s">
        <v>4</v>
      </c>
      <c r="I1775" s="167" t="s">
        <v>13036</v>
      </c>
      <c r="J1775" s="167" t="s">
        <v>4211</v>
      </c>
      <c r="K1775" s="167">
        <v>26851055</v>
      </c>
      <c r="L1775" s="167">
        <v>89811886</v>
      </c>
    </row>
    <row r="1776" spans="1:12" x14ac:dyDescent="0.2">
      <c r="A1776" s="167" t="s">
        <v>9148</v>
      </c>
      <c r="B1776" s="167" t="s">
        <v>7928</v>
      </c>
      <c r="D1776" s="167" t="s">
        <v>3949</v>
      </c>
      <c r="E1776" s="167" t="s">
        <v>4212</v>
      </c>
      <c r="F1776" s="167" t="s">
        <v>4213</v>
      </c>
      <c r="G1776" s="167" t="s">
        <v>4176</v>
      </c>
      <c r="H1776" s="167" t="s">
        <v>4</v>
      </c>
      <c r="I1776" s="167" t="s">
        <v>13036</v>
      </c>
      <c r="J1776" s="167" t="s">
        <v>8133</v>
      </c>
      <c r="K1776" s="167">
        <v>26849363</v>
      </c>
      <c r="L1776" s="167">
        <v>0</v>
      </c>
    </row>
    <row r="1777" spans="1:12" x14ac:dyDescent="0.2">
      <c r="A1777" s="167" t="s">
        <v>3721</v>
      </c>
      <c r="B1777" s="167" t="s">
        <v>3720</v>
      </c>
      <c r="D1777" s="167" t="s">
        <v>2383</v>
      </c>
      <c r="E1777" s="167" t="s">
        <v>4214</v>
      </c>
      <c r="F1777" s="167" t="s">
        <v>4215</v>
      </c>
      <c r="G1777" s="167" t="s">
        <v>4176</v>
      </c>
      <c r="H1777" s="167" t="s">
        <v>4</v>
      </c>
      <c r="I1777" s="167" t="s">
        <v>13036</v>
      </c>
      <c r="J1777" s="167" t="s">
        <v>8484</v>
      </c>
      <c r="K1777" s="167">
        <v>26867055</v>
      </c>
      <c r="L1777" s="167">
        <v>26867055</v>
      </c>
    </row>
    <row r="1778" spans="1:12" x14ac:dyDescent="0.2">
      <c r="A1778" s="167" t="s">
        <v>6331</v>
      </c>
      <c r="B1778" s="167" t="s">
        <v>7398</v>
      </c>
      <c r="D1778" s="167" t="s">
        <v>4188</v>
      </c>
      <c r="E1778" s="167" t="s">
        <v>9194</v>
      </c>
      <c r="F1778" s="167" t="s">
        <v>8211</v>
      </c>
      <c r="G1778" s="167" t="s">
        <v>4176</v>
      </c>
      <c r="H1778" s="167" t="s">
        <v>4</v>
      </c>
      <c r="I1778" s="167" t="s">
        <v>13036</v>
      </c>
      <c r="J1778" s="167" t="s">
        <v>10737</v>
      </c>
      <c r="K1778" s="167">
        <v>83213380</v>
      </c>
      <c r="L1778" s="167">
        <v>85790992</v>
      </c>
    </row>
    <row r="1779" spans="1:12" x14ac:dyDescent="0.2">
      <c r="A1779" s="167" t="s">
        <v>3913</v>
      </c>
      <c r="B1779" s="167" t="s">
        <v>1191</v>
      </c>
      <c r="D1779" s="167" t="s">
        <v>7933</v>
      </c>
      <c r="E1779" s="167" t="s">
        <v>9223</v>
      </c>
      <c r="F1779" s="167" t="s">
        <v>10270</v>
      </c>
      <c r="G1779" s="167" t="s">
        <v>4176</v>
      </c>
      <c r="H1779" s="167" t="s">
        <v>4</v>
      </c>
      <c r="I1779" s="167" t="s">
        <v>13036</v>
      </c>
      <c r="J1779" s="167" t="s">
        <v>11974</v>
      </c>
      <c r="K1779" s="167">
        <v>22065493</v>
      </c>
      <c r="L1779" s="167">
        <v>89779228</v>
      </c>
    </row>
    <row r="1780" spans="1:12" x14ac:dyDescent="0.2">
      <c r="A1780" s="167" t="s">
        <v>3867</v>
      </c>
      <c r="B1780" s="167" t="s">
        <v>3866</v>
      </c>
      <c r="D1780" s="167" t="s">
        <v>9956</v>
      </c>
      <c r="E1780" s="167" t="s">
        <v>9224</v>
      </c>
      <c r="F1780" s="167" t="s">
        <v>10772</v>
      </c>
      <c r="G1780" s="167" t="s">
        <v>4176</v>
      </c>
      <c r="H1780" s="167" t="s">
        <v>4</v>
      </c>
      <c r="I1780" s="167" t="s">
        <v>13036</v>
      </c>
      <c r="J1780" s="167" t="s">
        <v>10733</v>
      </c>
      <c r="K1780" s="167">
        <v>88704034</v>
      </c>
      <c r="L1780" s="167">
        <v>86594512</v>
      </c>
    </row>
    <row r="1781" spans="1:12" x14ac:dyDescent="0.2">
      <c r="A1781" s="167" t="s">
        <v>3785</v>
      </c>
      <c r="B1781" s="167" t="s">
        <v>6675</v>
      </c>
      <c r="D1781" s="167" t="s">
        <v>3482</v>
      </c>
      <c r="E1781" s="167" t="s">
        <v>9202</v>
      </c>
      <c r="F1781" s="167" t="s">
        <v>10748</v>
      </c>
      <c r="G1781" s="167" t="s">
        <v>4176</v>
      </c>
      <c r="H1781" s="167" t="s">
        <v>4</v>
      </c>
      <c r="I1781" s="167" t="s">
        <v>13036</v>
      </c>
      <c r="J1781" s="167" t="s">
        <v>12816</v>
      </c>
      <c r="K1781" s="167">
        <v>26849329</v>
      </c>
      <c r="L1781" s="167">
        <v>0</v>
      </c>
    </row>
    <row r="1782" spans="1:12" x14ac:dyDescent="0.2">
      <c r="A1782" s="167" t="s">
        <v>3878</v>
      </c>
      <c r="B1782" s="167" t="s">
        <v>3877</v>
      </c>
      <c r="D1782" s="167" t="s">
        <v>7855</v>
      </c>
      <c r="E1782" s="167" t="s">
        <v>9227</v>
      </c>
      <c r="F1782" s="167" t="s">
        <v>10773</v>
      </c>
      <c r="G1782" s="167" t="s">
        <v>4176</v>
      </c>
      <c r="H1782" s="167" t="s">
        <v>4</v>
      </c>
      <c r="I1782" s="167" t="s">
        <v>13036</v>
      </c>
      <c r="J1782" s="167" t="s">
        <v>12817</v>
      </c>
      <c r="K1782" s="167">
        <v>85790992</v>
      </c>
      <c r="L1782" s="167">
        <v>0</v>
      </c>
    </row>
    <row r="1783" spans="1:12" x14ac:dyDescent="0.2">
      <c r="A1783" s="167" t="s">
        <v>6371</v>
      </c>
      <c r="B1783" s="167" t="s">
        <v>7168</v>
      </c>
      <c r="D1783" s="167" t="s">
        <v>7856</v>
      </c>
      <c r="E1783" s="167" t="s">
        <v>9211</v>
      </c>
      <c r="F1783" s="167" t="s">
        <v>10759</v>
      </c>
      <c r="G1783" s="167" t="s">
        <v>4176</v>
      </c>
      <c r="H1783" s="167" t="s">
        <v>4</v>
      </c>
      <c r="I1783" s="167" t="s">
        <v>13036</v>
      </c>
      <c r="J1783" s="167" t="s">
        <v>13431</v>
      </c>
      <c r="K1783" s="167">
        <v>26854961</v>
      </c>
      <c r="L1783" s="167">
        <v>84909545</v>
      </c>
    </row>
    <row r="1784" spans="1:12" x14ac:dyDescent="0.2">
      <c r="A1784" s="167" t="s">
        <v>6287</v>
      </c>
      <c r="B1784" s="167" t="s">
        <v>7226</v>
      </c>
      <c r="D1784" s="167" t="s">
        <v>7857</v>
      </c>
      <c r="E1784" s="167" t="s">
        <v>9221</v>
      </c>
      <c r="F1784" s="167" t="s">
        <v>4217</v>
      </c>
      <c r="G1784" s="167" t="s">
        <v>4176</v>
      </c>
      <c r="H1784" s="167" t="s">
        <v>4</v>
      </c>
      <c r="I1784" s="167" t="s">
        <v>13036</v>
      </c>
      <c r="J1784" s="167" t="s">
        <v>11515</v>
      </c>
      <c r="K1784" s="167">
        <v>88410949</v>
      </c>
      <c r="L1784" s="167">
        <v>88410949</v>
      </c>
    </row>
    <row r="1785" spans="1:12" x14ac:dyDescent="0.2">
      <c r="A1785" s="167" t="s">
        <v>3869</v>
      </c>
      <c r="B1785" s="167" t="s">
        <v>2631</v>
      </c>
      <c r="D1785" s="167" t="s">
        <v>3319</v>
      </c>
      <c r="E1785" s="167" t="s">
        <v>7501</v>
      </c>
      <c r="F1785" s="167" t="s">
        <v>7502</v>
      </c>
      <c r="G1785" s="167" t="s">
        <v>4176</v>
      </c>
      <c r="H1785" s="167" t="s">
        <v>4</v>
      </c>
      <c r="I1785" s="167" t="s">
        <v>13036</v>
      </c>
      <c r="J1785" s="167" t="s">
        <v>8134</v>
      </c>
      <c r="K1785" s="167">
        <v>26849098</v>
      </c>
      <c r="L1785" s="167">
        <v>89939241</v>
      </c>
    </row>
    <row r="1786" spans="1:12" x14ac:dyDescent="0.2">
      <c r="A1786" s="167" t="s">
        <v>3811</v>
      </c>
      <c r="B1786" s="167" t="s">
        <v>3810</v>
      </c>
      <c r="D1786" s="167" t="s">
        <v>3527</v>
      </c>
      <c r="E1786" s="167" t="s">
        <v>4218</v>
      </c>
      <c r="F1786" s="167" t="s">
        <v>581</v>
      </c>
      <c r="G1786" s="167" t="s">
        <v>4176</v>
      </c>
      <c r="H1786" s="167" t="s">
        <v>4</v>
      </c>
      <c r="I1786" s="167" t="s">
        <v>13036</v>
      </c>
      <c r="J1786" s="167" t="s">
        <v>13432</v>
      </c>
      <c r="K1786" s="167">
        <v>26851343</v>
      </c>
      <c r="L1786" s="167">
        <v>26851343</v>
      </c>
    </row>
    <row r="1787" spans="1:12" x14ac:dyDescent="0.2">
      <c r="A1787" s="167" t="s">
        <v>9149</v>
      </c>
      <c r="B1787" s="167" t="s">
        <v>3701</v>
      </c>
      <c r="D1787" s="167" t="s">
        <v>3577</v>
      </c>
      <c r="E1787" s="167" t="s">
        <v>9216</v>
      </c>
      <c r="F1787" s="167" t="s">
        <v>10765</v>
      </c>
      <c r="G1787" s="167" t="s">
        <v>4176</v>
      </c>
      <c r="H1787" s="167" t="s">
        <v>4</v>
      </c>
      <c r="I1787" s="167" t="s">
        <v>13036</v>
      </c>
      <c r="J1787" s="167" t="s">
        <v>10766</v>
      </c>
      <c r="K1787" s="167">
        <v>84735781</v>
      </c>
      <c r="L1787" s="167">
        <v>0</v>
      </c>
    </row>
    <row r="1788" spans="1:12" x14ac:dyDescent="0.2">
      <c r="A1788" s="167" t="s">
        <v>3851</v>
      </c>
      <c r="B1788" s="167" t="s">
        <v>3850</v>
      </c>
      <c r="D1788" s="167" t="s">
        <v>3607</v>
      </c>
      <c r="E1788" s="167" t="s">
        <v>9234</v>
      </c>
      <c r="F1788" s="167" t="s">
        <v>1754</v>
      </c>
      <c r="G1788" s="167" t="s">
        <v>4176</v>
      </c>
      <c r="H1788" s="167" t="s">
        <v>4</v>
      </c>
      <c r="I1788" s="167" t="s">
        <v>13036</v>
      </c>
      <c r="J1788" s="167" t="s">
        <v>11975</v>
      </c>
      <c r="K1788" s="167">
        <v>89937765</v>
      </c>
      <c r="L1788" s="167">
        <v>0</v>
      </c>
    </row>
    <row r="1789" spans="1:12" x14ac:dyDescent="0.2">
      <c r="A1789" s="167" t="s">
        <v>9150</v>
      </c>
      <c r="B1789" s="167" t="s">
        <v>2616</v>
      </c>
      <c r="D1789" s="167" t="s">
        <v>3612</v>
      </c>
      <c r="E1789" s="167" t="s">
        <v>9239</v>
      </c>
      <c r="F1789" s="167" t="s">
        <v>10788</v>
      </c>
      <c r="G1789" s="167" t="s">
        <v>4176</v>
      </c>
      <c r="H1789" s="167" t="s">
        <v>4</v>
      </c>
      <c r="I1789" s="167" t="s">
        <v>13036</v>
      </c>
      <c r="J1789" s="167" t="s">
        <v>10789</v>
      </c>
      <c r="K1789" s="167">
        <v>83949651</v>
      </c>
      <c r="L1789" s="167">
        <v>0</v>
      </c>
    </row>
    <row r="1790" spans="1:12" x14ac:dyDescent="0.2">
      <c r="A1790" s="167" t="s">
        <v>3761</v>
      </c>
      <c r="B1790" s="167" t="s">
        <v>1650</v>
      </c>
      <c r="D1790" s="167" t="s">
        <v>7403</v>
      </c>
      <c r="E1790" s="167" t="s">
        <v>4219</v>
      </c>
      <c r="F1790" s="167" t="s">
        <v>426</v>
      </c>
      <c r="G1790" s="167" t="s">
        <v>4176</v>
      </c>
      <c r="H1790" s="167" t="s">
        <v>4</v>
      </c>
      <c r="I1790" s="167" t="s">
        <v>13036</v>
      </c>
      <c r="J1790" s="167" t="s">
        <v>11507</v>
      </c>
      <c r="K1790" s="167">
        <v>88704034</v>
      </c>
      <c r="L1790" s="167">
        <v>0</v>
      </c>
    </row>
    <row r="1791" spans="1:12" x14ac:dyDescent="0.2">
      <c r="A1791" s="167" t="s">
        <v>3906</v>
      </c>
      <c r="B1791" s="167" t="s">
        <v>2825</v>
      </c>
      <c r="D1791" s="167" t="s">
        <v>427</v>
      </c>
      <c r="E1791" s="167" t="s">
        <v>9256</v>
      </c>
      <c r="F1791" s="167" t="s">
        <v>1141</v>
      </c>
      <c r="G1791" s="167" t="s">
        <v>4176</v>
      </c>
      <c r="H1791" s="167" t="s">
        <v>4</v>
      </c>
      <c r="I1791" s="167" t="s">
        <v>13036</v>
      </c>
      <c r="J1791" s="167" t="s">
        <v>13433</v>
      </c>
      <c r="K1791" s="167">
        <v>83239710</v>
      </c>
      <c r="L1791" s="167">
        <v>0</v>
      </c>
    </row>
    <row r="1792" spans="1:12" x14ac:dyDescent="0.2">
      <c r="A1792" s="167" t="s">
        <v>5989</v>
      </c>
      <c r="B1792" s="167" t="s">
        <v>3114</v>
      </c>
      <c r="D1792" s="167" t="s">
        <v>383</v>
      </c>
      <c r="E1792" s="167" t="s">
        <v>4221</v>
      </c>
      <c r="F1792" s="167" t="s">
        <v>4222</v>
      </c>
      <c r="G1792" s="167" t="s">
        <v>4176</v>
      </c>
      <c r="H1792" s="167" t="s">
        <v>5</v>
      </c>
      <c r="I1792" s="167" t="s">
        <v>13036</v>
      </c>
      <c r="J1792" s="167" t="s">
        <v>4223</v>
      </c>
      <c r="K1792" s="167">
        <v>26571105</v>
      </c>
      <c r="L1792" s="167">
        <v>84061915</v>
      </c>
    </row>
    <row r="1793" spans="1:12" x14ac:dyDescent="0.2">
      <c r="A1793" s="167" t="s">
        <v>9151</v>
      </c>
      <c r="B1793" s="167" t="s">
        <v>9944</v>
      </c>
      <c r="D1793" s="167" t="s">
        <v>4224</v>
      </c>
      <c r="E1793" s="167" t="s">
        <v>4225</v>
      </c>
      <c r="F1793" s="167" t="s">
        <v>4226</v>
      </c>
      <c r="G1793" s="167" t="s">
        <v>4176</v>
      </c>
      <c r="H1793" s="167" t="s">
        <v>5</v>
      </c>
      <c r="I1793" s="167" t="s">
        <v>13036</v>
      </c>
      <c r="J1793" s="167" t="s">
        <v>11508</v>
      </c>
      <c r="K1793" s="167">
        <v>26871255</v>
      </c>
      <c r="L1793" s="167">
        <v>26871255</v>
      </c>
    </row>
    <row r="1794" spans="1:12" x14ac:dyDescent="0.2">
      <c r="A1794" s="167" t="s">
        <v>3740</v>
      </c>
      <c r="B1794" s="167" t="s">
        <v>1123</v>
      </c>
      <c r="D1794" s="167" t="s">
        <v>537</v>
      </c>
      <c r="E1794" s="167" t="s">
        <v>9229</v>
      </c>
      <c r="F1794" s="167" t="s">
        <v>10775</v>
      </c>
      <c r="G1794" s="167" t="s">
        <v>4176</v>
      </c>
      <c r="H1794" s="167" t="s">
        <v>5</v>
      </c>
      <c r="I1794" s="167" t="s">
        <v>13036</v>
      </c>
      <c r="J1794" s="167" t="s">
        <v>10776</v>
      </c>
      <c r="K1794" s="167">
        <v>26591990</v>
      </c>
      <c r="L1794" s="167">
        <v>84099072</v>
      </c>
    </row>
    <row r="1795" spans="1:12" x14ac:dyDescent="0.2">
      <c r="A1795" s="167" t="s">
        <v>9152</v>
      </c>
      <c r="B1795" s="167" t="s">
        <v>3834</v>
      </c>
      <c r="D1795" s="167" t="s">
        <v>4228</v>
      </c>
      <c r="E1795" s="167" t="s">
        <v>9240</v>
      </c>
      <c r="F1795" s="167" t="s">
        <v>10790</v>
      </c>
      <c r="G1795" s="167" t="s">
        <v>4176</v>
      </c>
      <c r="H1795" s="167" t="s">
        <v>5</v>
      </c>
      <c r="I1795" s="167" t="s">
        <v>13036</v>
      </c>
      <c r="J1795" s="167" t="s">
        <v>13434</v>
      </c>
      <c r="K1795" s="167">
        <v>21002872</v>
      </c>
      <c r="L1795" s="167">
        <v>88144801</v>
      </c>
    </row>
    <row r="1796" spans="1:12" x14ac:dyDescent="0.2">
      <c r="A1796" s="167" t="s">
        <v>9153</v>
      </c>
      <c r="B1796" s="167" t="s">
        <v>287</v>
      </c>
      <c r="D1796" s="167" t="s">
        <v>1696</v>
      </c>
      <c r="E1796" s="167" t="s">
        <v>4229</v>
      </c>
      <c r="F1796" s="167" t="s">
        <v>4230</v>
      </c>
      <c r="G1796" s="167" t="s">
        <v>4176</v>
      </c>
      <c r="H1796" s="167" t="s">
        <v>5</v>
      </c>
      <c r="I1796" s="167" t="s">
        <v>13036</v>
      </c>
      <c r="J1796" s="167" t="s">
        <v>11976</v>
      </c>
      <c r="K1796" s="167">
        <v>26871033</v>
      </c>
      <c r="L1796" s="167">
        <v>85872639</v>
      </c>
    </row>
    <row r="1797" spans="1:12" x14ac:dyDescent="0.2">
      <c r="A1797" s="167" t="s">
        <v>3789</v>
      </c>
      <c r="B1797" s="167" t="s">
        <v>3497</v>
      </c>
      <c r="D1797" s="167" t="s">
        <v>4232</v>
      </c>
      <c r="E1797" s="167" t="s">
        <v>9263</v>
      </c>
      <c r="F1797" s="167" t="s">
        <v>4233</v>
      </c>
      <c r="G1797" s="167" t="s">
        <v>4176</v>
      </c>
      <c r="H1797" s="167" t="s">
        <v>5</v>
      </c>
      <c r="I1797" s="167" t="s">
        <v>13036</v>
      </c>
      <c r="J1797" s="167" t="s">
        <v>10810</v>
      </c>
      <c r="K1797" s="167">
        <v>26871091</v>
      </c>
      <c r="L1797" s="167">
        <v>61699977</v>
      </c>
    </row>
    <row r="1798" spans="1:12" x14ac:dyDescent="0.2">
      <c r="A1798" s="167" t="s">
        <v>3838</v>
      </c>
      <c r="B1798" s="167" t="s">
        <v>2978</v>
      </c>
      <c r="D1798" s="167" t="s">
        <v>7211</v>
      </c>
      <c r="E1798" s="167" t="s">
        <v>4234</v>
      </c>
      <c r="F1798" s="167" t="s">
        <v>4235</v>
      </c>
      <c r="G1798" s="167" t="s">
        <v>4176</v>
      </c>
      <c r="H1798" s="167" t="s">
        <v>5</v>
      </c>
      <c r="I1798" s="167" t="s">
        <v>13036</v>
      </c>
      <c r="J1798" s="167" t="s">
        <v>8517</v>
      </c>
      <c r="K1798" s="167">
        <v>26591419</v>
      </c>
      <c r="L1798" s="167">
        <v>84034523</v>
      </c>
    </row>
    <row r="1799" spans="1:12" x14ac:dyDescent="0.2">
      <c r="A1799" s="167" t="s">
        <v>3844</v>
      </c>
      <c r="B1799" s="167" t="s">
        <v>588</v>
      </c>
      <c r="D1799" s="167" t="s">
        <v>4237</v>
      </c>
      <c r="E1799" s="167" t="s">
        <v>9210</v>
      </c>
      <c r="F1799" s="167" t="s">
        <v>10758</v>
      </c>
      <c r="G1799" s="167" t="s">
        <v>4176</v>
      </c>
      <c r="H1799" s="167" t="s">
        <v>5</v>
      </c>
      <c r="I1799" s="167" t="s">
        <v>13036</v>
      </c>
      <c r="J1799" s="167" t="s">
        <v>12384</v>
      </c>
      <c r="K1799" s="167">
        <v>85663488</v>
      </c>
      <c r="L1799" s="167">
        <v>61478321</v>
      </c>
    </row>
    <row r="1800" spans="1:12" x14ac:dyDescent="0.2">
      <c r="A1800" s="167" t="s">
        <v>3817</v>
      </c>
      <c r="B1800" s="167" t="s">
        <v>3816</v>
      </c>
      <c r="D1800" s="167" t="s">
        <v>1334</v>
      </c>
      <c r="E1800" s="167" t="s">
        <v>4238</v>
      </c>
      <c r="F1800" s="167" t="s">
        <v>4239</v>
      </c>
      <c r="G1800" s="167" t="s">
        <v>4176</v>
      </c>
      <c r="H1800" s="167" t="s">
        <v>5</v>
      </c>
      <c r="I1800" s="167" t="s">
        <v>13036</v>
      </c>
      <c r="J1800" s="167" t="s">
        <v>4240</v>
      </c>
      <c r="K1800" s="167">
        <v>26571259</v>
      </c>
      <c r="L1800" s="167">
        <v>26571259</v>
      </c>
    </row>
    <row r="1801" spans="1:12" x14ac:dyDescent="0.2">
      <c r="A1801" s="167" t="s">
        <v>3840</v>
      </c>
      <c r="B1801" s="167" t="s">
        <v>3839</v>
      </c>
      <c r="D1801" s="167" t="s">
        <v>1420</v>
      </c>
      <c r="E1801" s="167" t="s">
        <v>4242</v>
      </c>
      <c r="F1801" s="167" t="s">
        <v>4243</v>
      </c>
      <c r="G1801" s="167" t="s">
        <v>4176</v>
      </c>
      <c r="H1801" s="167" t="s">
        <v>5</v>
      </c>
      <c r="I1801" s="167" t="s">
        <v>13036</v>
      </c>
      <c r="J1801" s="167" t="s">
        <v>8528</v>
      </c>
      <c r="K1801" s="167">
        <v>26591055</v>
      </c>
      <c r="L1801" s="167">
        <v>26591055</v>
      </c>
    </row>
    <row r="1802" spans="1:12" x14ac:dyDescent="0.2">
      <c r="A1802" s="167" t="s">
        <v>3846</v>
      </c>
      <c r="B1802" s="167" t="s">
        <v>3756</v>
      </c>
      <c r="D1802" s="167" t="s">
        <v>1294</v>
      </c>
      <c r="E1802" s="167" t="s">
        <v>9179</v>
      </c>
      <c r="F1802" s="167" t="s">
        <v>10719</v>
      </c>
      <c r="G1802" s="167" t="s">
        <v>4176</v>
      </c>
      <c r="H1802" s="167" t="s">
        <v>5</v>
      </c>
      <c r="I1802" s="167" t="s">
        <v>13036</v>
      </c>
      <c r="J1802" s="167" t="s">
        <v>12818</v>
      </c>
      <c r="K1802" s="167">
        <v>26571212</v>
      </c>
      <c r="L1802" s="167">
        <v>0</v>
      </c>
    </row>
    <row r="1803" spans="1:12" x14ac:dyDescent="0.2">
      <c r="A1803" s="167" t="s">
        <v>3795</v>
      </c>
      <c r="B1803" s="167" t="s">
        <v>3794</v>
      </c>
      <c r="D1803" s="167" t="s">
        <v>1450</v>
      </c>
      <c r="E1803" s="167" t="s">
        <v>4244</v>
      </c>
      <c r="F1803" s="167" t="s">
        <v>4245</v>
      </c>
      <c r="G1803" s="167" t="s">
        <v>4176</v>
      </c>
      <c r="H1803" s="167" t="s">
        <v>5</v>
      </c>
      <c r="I1803" s="167" t="s">
        <v>13036</v>
      </c>
      <c r="J1803" s="167" t="s">
        <v>7676</v>
      </c>
      <c r="K1803" s="167">
        <v>26870104</v>
      </c>
      <c r="L1803" s="167">
        <v>86729152</v>
      </c>
    </row>
    <row r="1804" spans="1:12" x14ac:dyDescent="0.2">
      <c r="A1804" s="167" t="s">
        <v>9154</v>
      </c>
      <c r="B1804" s="167" t="s">
        <v>2007</v>
      </c>
      <c r="D1804" s="167" t="s">
        <v>1448</v>
      </c>
      <c r="E1804" s="167" t="s">
        <v>4246</v>
      </c>
      <c r="F1804" s="167" t="s">
        <v>7212</v>
      </c>
      <c r="G1804" s="167" t="s">
        <v>4176</v>
      </c>
      <c r="H1804" s="167" t="s">
        <v>5</v>
      </c>
      <c r="I1804" s="167" t="s">
        <v>13036</v>
      </c>
      <c r="J1804" s="167" t="s">
        <v>11973</v>
      </c>
      <c r="K1804" s="167">
        <v>26571222</v>
      </c>
      <c r="L1804" s="167">
        <v>26571432</v>
      </c>
    </row>
    <row r="1805" spans="1:12" x14ac:dyDescent="0.2">
      <c r="A1805" s="167" t="s">
        <v>6092</v>
      </c>
      <c r="B1805" s="167" t="s">
        <v>7412</v>
      </c>
      <c r="D1805" s="167" t="s">
        <v>4248</v>
      </c>
      <c r="E1805" s="167" t="s">
        <v>4249</v>
      </c>
      <c r="F1805" s="167" t="s">
        <v>4250</v>
      </c>
      <c r="G1805" s="167" t="s">
        <v>4176</v>
      </c>
      <c r="H1805" s="167" t="s">
        <v>5</v>
      </c>
      <c r="I1805" s="167" t="s">
        <v>13036</v>
      </c>
      <c r="J1805" s="167" t="s">
        <v>4251</v>
      </c>
      <c r="K1805" s="167">
        <v>89733368</v>
      </c>
      <c r="L1805" s="167">
        <v>0</v>
      </c>
    </row>
    <row r="1806" spans="1:12" x14ac:dyDescent="0.2">
      <c r="A1806" s="167" t="s">
        <v>6030</v>
      </c>
      <c r="B1806" s="167" t="s">
        <v>7028</v>
      </c>
      <c r="D1806" s="167" t="s">
        <v>9952</v>
      </c>
      <c r="E1806" s="167" t="s">
        <v>9212</v>
      </c>
      <c r="F1806" s="167" t="s">
        <v>10760</v>
      </c>
      <c r="G1806" s="167" t="s">
        <v>4176</v>
      </c>
      <c r="H1806" s="167" t="s">
        <v>5</v>
      </c>
      <c r="I1806" s="167" t="s">
        <v>13036</v>
      </c>
      <c r="J1806" s="167" t="s">
        <v>10761</v>
      </c>
      <c r="K1806" s="167">
        <v>21008683</v>
      </c>
      <c r="L1806" s="167">
        <v>88176218</v>
      </c>
    </row>
    <row r="1807" spans="1:12" x14ac:dyDescent="0.2">
      <c r="A1807" s="167" t="s">
        <v>3873</v>
      </c>
      <c r="B1807" s="167" t="s">
        <v>3872</v>
      </c>
      <c r="D1807" s="167" t="s">
        <v>727</v>
      </c>
      <c r="E1807" s="167" t="s">
        <v>4254</v>
      </c>
      <c r="F1807" s="167" t="s">
        <v>4255</v>
      </c>
      <c r="G1807" s="167" t="s">
        <v>4176</v>
      </c>
      <c r="H1807" s="167" t="s">
        <v>5</v>
      </c>
      <c r="I1807" s="167" t="s">
        <v>13036</v>
      </c>
      <c r="J1807" s="167" t="s">
        <v>4256</v>
      </c>
      <c r="K1807" s="167">
        <v>26591515</v>
      </c>
      <c r="L1807" s="167">
        <v>26591515</v>
      </c>
    </row>
    <row r="1808" spans="1:12" x14ac:dyDescent="0.2">
      <c r="A1808" s="167" t="s">
        <v>3777</v>
      </c>
      <c r="B1808" s="167" t="s">
        <v>6873</v>
      </c>
      <c r="D1808" s="167" t="s">
        <v>1561</v>
      </c>
      <c r="E1808" s="167" t="s">
        <v>9237</v>
      </c>
      <c r="F1808" s="167" t="s">
        <v>10786</v>
      </c>
      <c r="G1808" s="167" t="s">
        <v>4176</v>
      </c>
      <c r="H1808" s="167" t="s">
        <v>5</v>
      </c>
      <c r="I1808" s="167" t="s">
        <v>13036</v>
      </c>
      <c r="J1808" s="167" t="s">
        <v>11514</v>
      </c>
      <c r="K1808" s="167">
        <v>26870164</v>
      </c>
      <c r="L1808" s="167">
        <v>83121454</v>
      </c>
    </row>
    <row r="1809" spans="1:12" x14ac:dyDescent="0.2">
      <c r="A1809" s="167" t="s">
        <v>9155</v>
      </c>
      <c r="B1809" s="167" t="s">
        <v>7851</v>
      </c>
      <c r="D1809" s="167" t="s">
        <v>1550</v>
      </c>
      <c r="E1809" s="167" t="s">
        <v>4258</v>
      </c>
      <c r="F1809" s="167" t="s">
        <v>4259</v>
      </c>
      <c r="G1809" s="167" t="s">
        <v>4176</v>
      </c>
      <c r="H1809" s="167" t="s">
        <v>6</v>
      </c>
      <c r="I1809" s="167" t="s">
        <v>13036</v>
      </c>
      <c r="J1809" s="167" t="s">
        <v>12819</v>
      </c>
      <c r="K1809" s="167">
        <v>26811247</v>
      </c>
      <c r="L1809" s="167">
        <v>0</v>
      </c>
    </row>
    <row r="1810" spans="1:12" x14ac:dyDescent="0.2">
      <c r="A1810" s="167" t="s">
        <v>3792</v>
      </c>
      <c r="B1810" s="167" t="s">
        <v>3791</v>
      </c>
      <c r="D1810" s="167" t="s">
        <v>1555</v>
      </c>
      <c r="E1810" s="167" t="s">
        <v>4260</v>
      </c>
      <c r="F1810" s="167" t="s">
        <v>4261</v>
      </c>
      <c r="G1810" s="167" t="s">
        <v>4176</v>
      </c>
      <c r="H1810" s="167" t="s">
        <v>6</v>
      </c>
      <c r="I1810" s="167" t="s">
        <v>13036</v>
      </c>
      <c r="J1810" s="167" t="s">
        <v>10770</v>
      </c>
      <c r="K1810" s="167">
        <v>26891346</v>
      </c>
      <c r="L1810" s="167">
        <v>89266349</v>
      </c>
    </row>
    <row r="1811" spans="1:12" x14ac:dyDescent="0.2">
      <c r="A1811" s="167" t="s">
        <v>3853</v>
      </c>
      <c r="B1811" s="167" t="s">
        <v>3852</v>
      </c>
      <c r="D1811" s="167" t="s">
        <v>1718</v>
      </c>
      <c r="E1811" s="167" t="s">
        <v>4263</v>
      </c>
      <c r="F1811" s="167" t="s">
        <v>1854</v>
      </c>
      <c r="G1811" s="167" t="s">
        <v>4176</v>
      </c>
      <c r="H1811" s="167" t="s">
        <v>6</v>
      </c>
      <c r="I1811" s="167" t="s">
        <v>13036</v>
      </c>
      <c r="J1811" s="167" t="s">
        <v>8135</v>
      </c>
      <c r="K1811" s="167">
        <v>26878101</v>
      </c>
      <c r="L1811" s="167">
        <v>26878101</v>
      </c>
    </row>
    <row r="1812" spans="1:12" x14ac:dyDescent="0.2">
      <c r="A1812" s="167" t="s">
        <v>3837</v>
      </c>
      <c r="B1812" s="167" t="s">
        <v>3065</v>
      </c>
      <c r="D1812" s="167" t="s">
        <v>2266</v>
      </c>
      <c r="E1812" s="167" t="s">
        <v>4264</v>
      </c>
      <c r="F1812" s="167" t="s">
        <v>4265</v>
      </c>
      <c r="G1812" s="167" t="s">
        <v>4176</v>
      </c>
      <c r="H1812" s="167" t="s">
        <v>6</v>
      </c>
      <c r="I1812" s="167" t="s">
        <v>13036</v>
      </c>
      <c r="J1812" s="167" t="s">
        <v>8136</v>
      </c>
      <c r="K1812" s="167">
        <v>26878001</v>
      </c>
      <c r="L1812" s="167">
        <v>26878001</v>
      </c>
    </row>
    <row r="1813" spans="1:12" x14ac:dyDescent="0.2">
      <c r="A1813" s="167" t="s">
        <v>3856</v>
      </c>
      <c r="B1813" s="167" t="s">
        <v>3855</v>
      </c>
      <c r="D1813" s="167" t="s">
        <v>2449</v>
      </c>
      <c r="E1813" s="167" t="s">
        <v>9231</v>
      </c>
      <c r="F1813" s="167" t="s">
        <v>10779</v>
      </c>
      <c r="G1813" s="167" t="s">
        <v>4176</v>
      </c>
      <c r="H1813" s="167" t="s">
        <v>6</v>
      </c>
      <c r="I1813" s="167" t="s">
        <v>13036</v>
      </c>
      <c r="J1813" s="167" t="s">
        <v>10780</v>
      </c>
      <c r="K1813" s="167">
        <v>26981212</v>
      </c>
      <c r="L1813" s="167">
        <v>26981212</v>
      </c>
    </row>
    <row r="1814" spans="1:12" x14ac:dyDescent="0.2">
      <c r="A1814" s="167" t="s">
        <v>9156</v>
      </c>
      <c r="B1814" s="167" t="s">
        <v>3050</v>
      </c>
      <c r="D1814" s="167" t="s">
        <v>3657</v>
      </c>
      <c r="E1814" s="167" t="s">
        <v>9241</v>
      </c>
      <c r="F1814" s="167" t="s">
        <v>389</v>
      </c>
      <c r="G1814" s="167" t="s">
        <v>4176</v>
      </c>
      <c r="H1814" s="167" t="s">
        <v>6</v>
      </c>
      <c r="I1814" s="167" t="s">
        <v>13036</v>
      </c>
      <c r="J1814" s="167" t="s">
        <v>10791</v>
      </c>
      <c r="K1814" s="167">
        <v>83475492</v>
      </c>
      <c r="L1814" s="167">
        <v>0</v>
      </c>
    </row>
    <row r="1815" spans="1:12" x14ac:dyDescent="0.2">
      <c r="A1815" s="167" t="s">
        <v>3771</v>
      </c>
      <c r="B1815" s="167" t="s">
        <v>1139</v>
      </c>
      <c r="D1815" s="167" t="s">
        <v>7052</v>
      </c>
      <c r="E1815" s="167" t="s">
        <v>4266</v>
      </c>
      <c r="F1815" s="167" t="s">
        <v>4267</v>
      </c>
      <c r="G1815" s="167" t="s">
        <v>4176</v>
      </c>
      <c r="H1815" s="167" t="s">
        <v>6</v>
      </c>
      <c r="I1815" s="167" t="s">
        <v>13036</v>
      </c>
      <c r="J1815" s="167" t="s">
        <v>8137</v>
      </c>
      <c r="K1815" s="167">
        <v>26891187</v>
      </c>
      <c r="L1815" s="167">
        <v>26891187</v>
      </c>
    </row>
    <row r="1816" spans="1:12" x14ac:dyDescent="0.2">
      <c r="A1816" s="167" t="s">
        <v>3801</v>
      </c>
      <c r="B1816" s="167" t="s">
        <v>6874</v>
      </c>
      <c r="D1816" s="167" t="s">
        <v>7858</v>
      </c>
      <c r="E1816" s="167" t="s">
        <v>9245</v>
      </c>
      <c r="F1816" s="167" t="s">
        <v>10794</v>
      </c>
      <c r="G1816" s="167" t="s">
        <v>4176</v>
      </c>
      <c r="H1816" s="167" t="s">
        <v>6</v>
      </c>
      <c r="I1816" s="167" t="s">
        <v>13036</v>
      </c>
      <c r="J1816" s="167" t="s">
        <v>12820</v>
      </c>
      <c r="K1816" s="167">
        <v>26898061</v>
      </c>
      <c r="L1816" s="167">
        <v>0</v>
      </c>
    </row>
    <row r="1817" spans="1:12" x14ac:dyDescent="0.2">
      <c r="A1817" s="167" t="s">
        <v>3892</v>
      </c>
      <c r="B1817" s="167" t="s">
        <v>1495</v>
      </c>
      <c r="D1817" s="167" t="s">
        <v>4269</v>
      </c>
      <c r="E1817" s="167" t="s">
        <v>9250</v>
      </c>
      <c r="F1817" s="167" t="s">
        <v>65</v>
      </c>
      <c r="G1817" s="167" t="s">
        <v>4176</v>
      </c>
      <c r="H1817" s="167" t="s">
        <v>6</v>
      </c>
      <c r="I1817" s="167" t="s">
        <v>13036</v>
      </c>
      <c r="J1817" s="167" t="s">
        <v>11977</v>
      </c>
      <c r="K1817" s="167">
        <v>26591433</v>
      </c>
      <c r="L1817" s="167">
        <v>26591433</v>
      </c>
    </row>
    <row r="1818" spans="1:12" x14ac:dyDescent="0.2">
      <c r="A1818" s="167" t="s">
        <v>3729</v>
      </c>
      <c r="B1818" s="167" t="s">
        <v>2225</v>
      </c>
      <c r="D1818" s="167" t="s">
        <v>4270</v>
      </c>
      <c r="E1818" s="167" t="s">
        <v>9255</v>
      </c>
      <c r="F1818" s="167" t="s">
        <v>82</v>
      </c>
      <c r="G1818" s="167" t="s">
        <v>4176</v>
      </c>
      <c r="H1818" s="167" t="s">
        <v>6</v>
      </c>
      <c r="I1818" s="167" t="s">
        <v>13036</v>
      </c>
      <c r="J1818" s="167" t="s">
        <v>10802</v>
      </c>
      <c r="K1818" s="167">
        <v>21009256</v>
      </c>
      <c r="L1818" s="167">
        <v>86963084</v>
      </c>
    </row>
    <row r="1819" spans="1:12" x14ac:dyDescent="0.2">
      <c r="A1819" s="167" t="s">
        <v>3902</v>
      </c>
      <c r="B1819" s="167" t="s">
        <v>2799</v>
      </c>
      <c r="D1819" s="167" t="s">
        <v>4271</v>
      </c>
      <c r="E1819" s="167" t="s">
        <v>4272</v>
      </c>
      <c r="F1819" s="167" t="s">
        <v>4273</v>
      </c>
      <c r="G1819" s="167" t="s">
        <v>4176</v>
      </c>
      <c r="H1819" s="167" t="s">
        <v>6</v>
      </c>
      <c r="I1819" s="167" t="s">
        <v>13036</v>
      </c>
      <c r="J1819" s="167" t="s">
        <v>6755</v>
      </c>
      <c r="K1819" s="167">
        <v>26878355</v>
      </c>
      <c r="L1819" s="167">
        <v>0</v>
      </c>
    </row>
    <row r="1820" spans="1:12" x14ac:dyDescent="0.2">
      <c r="A1820" s="167" t="s">
        <v>9157</v>
      </c>
      <c r="B1820" s="167" t="s">
        <v>9945</v>
      </c>
      <c r="D1820" s="167" t="s">
        <v>4275</v>
      </c>
      <c r="E1820" s="167" t="s">
        <v>9198</v>
      </c>
      <c r="F1820" s="167" t="s">
        <v>10743</v>
      </c>
      <c r="G1820" s="167" t="s">
        <v>4176</v>
      </c>
      <c r="H1820" s="167" t="s">
        <v>6</v>
      </c>
      <c r="I1820" s="167" t="s">
        <v>13036</v>
      </c>
      <c r="J1820" s="167" t="s">
        <v>10744</v>
      </c>
      <c r="K1820" s="167">
        <v>88903167</v>
      </c>
      <c r="L1820" s="167">
        <v>0</v>
      </c>
    </row>
    <row r="1821" spans="1:12" x14ac:dyDescent="0.2">
      <c r="A1821" s="167" t="s">
        <v>3754</v>
      </c>
      <c r="B1821" s="167" t="s">
        <v>1416</v>
      </c>
      <c r="D1821" s="167" t="s">
        <v>2101</v>
      </c>
      <c r="E1821" s="167" t="s">
        <v>9204</v>
      </c>
      <c r="F1821" s="167" t="s">
        <v>10750</v>
      </c>
      <c r="G1821" s="167" t="s">
        <v>4176</v>
      </c>
      <c r="H1821" s="167" t="s">
        <v>6</v>
      </c>
      <c r="I1821" s="167" t="s">
        <v>13036</v>
      </c>
      <c r="J1821" s="167" t="s">
        <v>10751</v>
      </c>
      <c r="K1821" s="167">
        <v>26878255</v>
      </c>
      <c r="L1821" s="167">
        <v>83829374</v>
      </c>
    </row>
    <row r="1822" spans="1:12" x14ac:dyDescent="0.2">
      <c r="A1822" s="167" t="s">
        <v>8368</v>
      </c>
      <c r="B1822" s="167" t="s">
        <v>3927</v>
      </c>
      <c r="D1822" s="167" t="s">
        <v>4276</v>
      </c>
      <c r="E1822" s="167" t="s">
        <v>9205</v>
      </c>
      <c r="F1822" s="167" t="s">
        <v>10752</v>
      </c>
      <c r="G1822" s="167" t="s">
        <v>4176</v>
      </c>
      <c r="H1822" s="167" t="s">
        <v>6</v>
      </c>
      <c r="I1822" s="167" t="s">
        <v>13036</v>
      </c>
      <c r="J1822" s="167" t="s">
        <v>10753</v>
      </c>
      <c r="K1822" s="167">
        <v>26878524</v>
      </c>
      <c r="L1822" s="167">
        <v>87225285</v>
      </c>
    </row>
    <row r="1823" spans="1:12" x14ac:dyDescent="0.2">
      <c r="A1823" s="167" t="s">
        <v>3961</v>
      </c>
      <c r="B1823" s="167" t="s">
        <v>3384</v>
      </c>
      <c r="D1823" s="167" t="s">
        <v>9954</v>
      </c>
      <c r="E1823" s="167" t="s">
        <v>9214</v>
      </c>
      <c r="F1823" s="167" t="s">
        <v>10763</v>
      </c>
      <c r="G1823" s="167" t="s">
        <v>4176</v>
      </c>
      <c r="H1823" s="167" t="s">
        <v>6</v>
      </c>
      <c r="I1823" s="167" t="s">
        <v>13036</v>
      </c>
      <c r="J1823" s="167" t="s">
        <v>11510</v>
      </c>
      <c r="K1823" s="167">
        <v>26891136</v>
      </c>
      <c r="L1823" s="167">
        <v>84945217</v>
      </c>
    </row>
    <row r="1824" spans="1:12" x14ac:dyDescent="0.2">
      <c r="A1824" s="167" t="s">
        <v>3950</v>
      </c>
      <c r="B1824" s="167" t="s">
        <v>2844</v>
      </c>
      <c r="D1824" s="167" t="s">
        <v>1423</v>
      </c>
      <c r="E1824" s="167" t="s">
        <v>9222</v>
      </c>
      <c r="F1824" s="167" t="s">
        <v>10771</v>
      </c>
      <c r="G1824" s="167" t="s">
        <v>4176</v>
      </c>
      <c r="H1824" s="167" t="s">
        <v>6</v>
      </c>
      <c r="I1824" s="167" t="s">
        <v>13036</v>
      </c>
      <c r="J1824" s="167" t="s">
        <v>11978</v>
      </c>
      <c r="K1824" s="167">
        <v>83202549</v>
      </c>
      <c r="L1824" s="167">
        <v>0</v>
      </c>
    </row>
    <row r="1825" spans="1:12" x14ac:dyDescent="0.2">
      <c r="A1825" s="167" t="s">
        <v>3884</v>
      </c>
      <c r="B1825" s="167" t="s">
        <v>3883</v>
      </c>
      <c r="D1825" s="167" t="s">
        <v>4277</v>
      </c>
      <c r="E1825" s="167" t="s">
        <v>9233</v>
      </c>
      <c r="F1825" s="167" t="s">
        <v>10782</v>
      </c>
      <c r="G1825" s="167" t="s">
        <v>4176</v>
      </c>
      <c r="H1825" s="167" t="s">
        <v>6</v>
      </c>
      <c r="I1825" s="167" t="s">
        <v>13036</v>
      </c>
      <c r="J1825" s="167" t="s">
        <v>12947</v>
      </c>
      <c r="K1825" s="167">
        <v>26981039</v>
      </c>
      <c r="L1825" s="167">
        <v>89195131</v>
      </c>
    </row>
    <row r="1826" spans="1:12" x14ac:dyDescent="0.2">
      <c r="A1826" s="167" t="s">
        <v>3707</v>
      </c>
      <c r="B1826" s="167" t="s">
        <v>3706</v>
      </c>
      <c r="D1826" s="167" t="s">
        <v>6692</v>
      </c>
      <c r="E1826" s="167" t="s">
        <v>9249</v>
      </c>
      <c r="F1826" s="167" t="s">
        <v>2503</v>
      </c>
      <c r="G1826" s="167" t="s">
        <v>4176</v>
      </c>
      <c r="H1826" s="167" t="s">
        <v>6</v>
      </c>
      <c r="I1826" s="167" t="s">
        <v>13036</v>
      </c>
      <c r="J1826" s="167" t="s">
        <v>10797</v>
      </c>
      <c r="K1826" s="167">
        <v>26898022</v>
      </c>
      <c r="L1826" s="167">
        <v>83031209</v>
      </c>
    </row>
    <row r="1827" spans="1:12" x14ac:dyDescent="0.2">
      <c r="A1827" s="167" t="s">
        <v>3956</v>
      </c>
      <c r="B1827" s="167" t="s">
        <v>2603</v>
      </c>
      <c r="D1827" s="167" t="s">
        <v>3096</v>
      </c>
      <c r="E1827" s="167" t="s">
        <v>4278</v>
      </c>
      <c r="F1827" s="167" t="s">
        <v>4279</v>
      </c>
      <c r="G1827" s="167" t="s">
        <v>4176</v>
      </c>
      <c r="H1827" s="167" t="s">
        <v>6</v>
      </c>
      <c r="I1827" s="167" t="s">
        <v>13036</v>
      </c>
      <c r="J1827" s="167" t="s">
        <v>12821</v>
      </c>
      <c r="K1827" s="167">
        <v>26518083</v>
      </c>
      <c r="L1827" s="167">
        <v>88135404</v>
      </c>
    </row>
    <row r="1828" spans="1:12" x14ac:dyDescent="0.2">
      <c r="A1828" s="167" t="s">
        <v>3965</v>
      </c>
      <c r="B1828" s="167" t="s">
        <v>6678</v>
      </c>
      <c r="D1828" s="167" t="s">
        <v>4281</v>
      </c>
      <c r="E1828" s="167" t="s">
        <v>4282</v>
      </c>
      <c r="F1828" s="167" t="s">
        <v>4283</v>
      </c>
      <c r="G1828" s="167" t="s">
        <v>4176</v>
      </c>
      <c r="H1828" s="167" t="s">
        <v>7</v>
      </c>
      <c r="I1828" s="167" t="s">
        <v>13036</v>
      </c>
      <c r="J1828" s="167" t="s">
        <v>11511</v>
      </c>
      <c r="K1828" s="167">
        <v>26598148</v>
      </c>
      <c r="L1828" s="167">
        <v>0</v>
      </c>
    </row>
    <row r="1829" spans="1:12" x14ac:dyDescent="0.2">
      <c r="A1829" s="167" t="s">
        <v>3931</v>
      </c>
      <c r="B1829" s="167" t="s">
        <v>6963</v>
      </c>
      <c r="D1829" s="167" t="s">
        <v>3979</v>
      </c>
      <c r="E1829" s="167" t="s">
        <v>4285</v>
      </c>
      <c r="F1829" s="167" t="s">
        <v>4286</v>
      </c>
      <c r="G1829" s="167" t="s">
        <v>4176</v>
      </c>
      <c r="H1829" s="167" t="s">
        <v>7</v>
      </c>
      <c r="I1829" s="167" t="s">
        <v>13036</v>
      </c>
      <c r="J1829" s="167" t="s">
        <v>12822</v>
      </c>
      <c r="K1829" s="167">
        <v>26596011</v>
      </c>
      <c r="L1829" s="167">
        <v>26596011</v>
      </c>
    </row>
    <row r="1830" spans="1:12" x14ac:dyDescent="0.2">
      <c r="A1830" s="167" t="s">
        <v>3953</v>
      </c>
      <c r="B1830" s="167" t="s">
        <v>2802</v>
      </c>
      <c r="D1830" s="167" t="s">
        <v>4002</v>
      </c>
      <c r="E1830" s="167" t="s">
        <v>4289</v>
      </c>
      <c r="F1830" s="167" t="s">
        <v>4290</v>
      </c>
      <c r="G1830" s="167" t="s">
        <v>4176</v>
      </c>
      <c r="H1830" s="167" t="s">
        <v>7</v>
      </c>
      <c r="I1830" s="167" t="s">
        <v>13036</v>
      </c>
      <c r="J1830" s="167" t="s">
        <v>4301</v>
      </c>
      <c r="K1830" s="167">
        <v>26596080</v>
      </c>
      <c r="L1830" s="167">
        <v>26596080</v>
      </c>
    </row>
    <row r="1831" spans="1:12" x14ac:dyDescent="0.2">
      <c r="A1831" s="167" t="s">
        <v>3936</v>
      </c>
      <c r="B1831" s="167" t="s">
        <v>2270</v>
      </c>
      <c r="D1831" s="167" t="s">
        <v>4009</v>
      </c>
      <c r="E1831" s="167" t="s">
        <v>4291</v>
      </c>
      <c r="F1831" s="167" t="s">
        <v>4292</v>
      </c>
      <c r="G1831" s="167" t="s">
        <v>4176</v>
      </c>
      <c r="H1831" s="167" t="s">
        <v>7</v>
      </c>
      <c r="I1831" s="167" t="s">
        <v>13036</v>
      </c>
      <c r="J1831" s="167" t="s">
        <v>10798</v>
      </c>
      <c r="K1831" s="167">
        <v>26560255</v>
      </c>
      <c r="L1831" s="167">
        <v>0</v>
      </c>
    </row>
    <row r="1832" spans="1:12" x14ac:dyDescent="0.2">
      <c r="A1832" s="167" t="s">
        <v>6085</v>
      </c>
      <c r="B1832" s="167" t="s">
        <v>7303</v>
      </c>
      <c r="D1832" s="167" t="s">
        <v>7053</v>
      </c>
      <c r="E1832" s="167" t="s">
        <v>4296</v>
      </c>
      <c r="F1832" s="167" t="s">
        <v>4297</v>
      </c>
      <c r="G1832" s="167" t="s">
        <v>4176</v>
      </c>
      <c r="H1832" s="167" t="s">
        <v>7</v>
      </c>
      <c r="I1832" s="167" t="s">
        <v>13036</v>
      </c>
      <c r="J1832" s="167" t="s">
        <v>11512</v>
      </c>
      <c r="K1832" s="167">
        <v>26599329</v>
      </c>
      <c r="L1832" s="167">
        <v>26599329</v>
      </c>
    </row>
    <row r="1833" spans="1:12" x14ac:dyDescent="0.2">
      <c r="A1833" s="167" t="s">
        <v>3967</v>
      </c>
      <c r="B1833" s="167" t="s">
        <v>6679</v>
      </c>
      <c r="D1833" s="167" t="s">
        <v>4298</v>
      </c>
      <c r="E1833" s="167" t="s">
        <v>4299</v>
      </c>
      <c r="F1833" s="167" t="s">
        <v>4300</v>
      </c>
      <c r="G1833" s="167" t="s">
        <v>4176</v>
      </c>
      <c r="H1833" s="167" t="s">
        <v>7</v>
      </c>
      <c r="I1833" s="167" t="s">
        <v>13036</v>
      </c>
      <c r="J1833" s="167" t="s">
        <v>11984</v>
      </c>
      <c r="K1833" s="167">
        <v>26599585</v>
      </c>
      <c r="L1833" s="167">
        <v>83896694</v>
      </c>
    </row>
    <row r="1834" spans="1:12" x14ac:dyDescent="0.2">
      <c r="A1834" s="167" t="s">
        <v>3970</v>
      </c>
      <c r="B1834" s="167" t="s">
        <v>2426</v>
      </c>
      <c r="D1834" s="167" t="s">
        <v>9959</v>
      </c>
      <c r="E1834" s="167" t="s">
        <v>9248</v>
      </c>
      <c r="F1834" s="167" t="s">
        <v>134</v>
      </c>
      <c r="G1834" s="167" t="s">
        <v>4176</v>
      </c>
      <c r="H1834" s="167" t="s">
        <v>7</v>
      </c>
      <c r="I1834" s="167" t="s">
        <v>13036</v>
      </c>
      <c r="J1834" s="167" t="s">
        <v>10796</v>
      </c>
      <c r="K1834" s="167">
        <v>26599300</v>
      </c>
      <c r="L1834" s="167">
        <v>0</v>
      </c>
    </row>
    <row r="1835" spans="1:12" x14ac:dyDescent="0.2">
      <c r="A1835" s="167" t="s">
        <v>9158</v>
      </c>
      <c r="B1835" s="167" t="s">
        <v>5747</v>
      </c>
      <c r="D1835" s="167" t="s">
        <v>6877</v>
      </c>
      <c r="E1835" s="167" t="s">
        <v>9225</v>
      </c>
      <c r="F1835" s="167" t="s">
        <v>4302</v>
      </c>
      <c r="G1835" s="167" t="s">
        <v>4176</v>
      </c>
      <c r="H1835" s="167" t="s">
        <v>7</v>
      </c>
      <c r="I1835" s="167" t="s">
        <v>13036</v>
      </c>
      <c r="J1835" s="167" t="s">
        <v>11513</v>
      </c>
      <c r="K1835" s="167">
        <v>26599155</v>
      </c>
      <c r="L1835" s="167">
        <v>26599155</v>
      </c>
    </row>
    <row r="1836" spans="1:12" x14ac:dyDescent="0.2">
      <c r="A1836" s="167" t="s">
        <v>3963</v>
      </c>
      <c r="B1836" s="167" t="s">
        <v>6908</v>
      </c>
      <c r="D1836" s="167" t="s">
        <v>656</v>
      </c>
      <c r="E1836" s="167" t="s">
        <v>9215</v>
      </c>
      <c r="F1836" s="167" t="s">
        <v>4303</v>
      </c>
      <c r="G1836" s="167" t="s">
        <v>4176</v>
      </c>
      <c r="H1836" s="167" t="s">
        <v>7</v>
      </c>
      <c r="I1836" s="167" t="s">
        <v>13036</v>
      </c>
      <c r="J1836" s="167" t="s">
        <v>10764</v>
      </c>
      <c r="K1836" s="167">
        <v>83474145</v>
      </c>
      <c r="L1836" s="167">
        <v>0</v>
      </c>
    </row>
    <row r="1837" spans="1:12" x14ac:dyDescent="0.2">
      <c r="A1837" s="167" t="s">
        <v>3875</v>
      </c>
      <c r="B1837" s="167" t="s">
        <v>3874</v>
      </c>
      <c r="D1837" s="167" t="s">
        <v>1471</v>
      </c>
      <c r="E1837" s="167" t="s">
        <v>9219</v>
      </c>
      <c r="F1837" s="167" t="s">
        <v>63</v>
      </c>
      <c r="G1837" s="167" t="s">
        <v>4176</v>
      </c>
      <c r="H1837" s="167" t="s">
        <v>7</v>
      </c>
      <c r="I1837" s="167" t="s">
        <v>13036</v>
      </c>
      <c r="J1837" s="167" t="s">
        <v>12823</v>
      </c>
      <c r="K1837" s="167">
        <v>89382773</v>
      </c>
      <c r="L1837" s="167">
        <v>0</v>
      </c>
    </row>
    <row r="1838" spans="1:12" x14ac:dyDescent="0.2">
      <c r="A1838" s="167" t="s">
        <v>3724</v>
      </c>
      <c r="B1838" s="167" t="s">
        <v>2229</v>
      </c>
      <c r="D1838" s="167" t="s">
        <v>9949</v>
      </c>
      <c r="E1838" s="167" t="s">
        <v>9184</v>
      </c>
      <c r="F1838" s="167" t="s">
        <v>10726</v>
      </c>
      <c r="G1838" s="167" t="s">
        <v>4176</v>
      </c>
      <c r="H1838" s="167" t="s">
        <v>7</v>
      </c>
      <c r="I1838" s="167" t="s">
        <v>13036</v>
      </c>
      <c r="J1838" s="167" t="s">
        <v>10727</v>
      </c>
      <c r="K1838" s="167">
        <v>25140003</v>
      </c>
      <c r="L1838" s="167">
        <v>0</v>
      </c>
    </row>
    <row r="1839" spans="1:12" x14ac:dyDescent="0.2">
      <c r="A1839" s="167" t="s">
        <v>3736</v>
      </c>
      <c r="B1839" s="167" t="s">
        <v>2430</v>
      </c>
      <c r="D1839" s="167" t="s">
        <v>9955</v>
      </c>
      <c r="E1839" s="167" t="s">
        <v>9220</v>
      </c>
      <c r="F1839" s="167" t="s">
        <v>4304</v>
      </c>
      <c r="G1839" s="167" t="s">
        <v>4176</v>
      </c>
      <c r="H1839" s="167" t="s">
        <v>7</v>
      </c>
      <c r="I1839" s="167" t="s">
        <v>13036</v>
      </c>
      <c r="J1839" s="167" t="s">
        <v>10566</v>
      </c>
      <c r="K1839" s="167">
        <v>26598283</v>
      </c>
      <c r="L1839" s="167">
        <v>88991674</v>
      </c>
    </row>
    <row r="1840" spans="1:12" x14ac:dyDescent="0.2">
      <c r="A1840" s="167" t="s">
        <v>3808</v>
      </c>
      <c r="B1840" s="167" t="s">
        <v>3807</v>
      </c>
      <c r="D1840" s="167" t="s">
        <v>2558</v>
      </c>
      <c r="E1840" s="167" t="s">
        <v>9191</v>
      </c>
      <c r="F1840" s="167" t="s">
        <v>162</v>
      </c>
      <c r="G1840" s="167" t="s">
        <v>4176</v>
      </c>
      <c r="H1840" s="167" t="s">
        <v>7</v>
      </c>
      <c r="I1840" s="167" t="s">
        <v>13036</v>
      </c>
      <c r="J1840" s="167" t="s">
        <v>10734</v>
      </c>
      <c r="K1840" s="167">
        <v>84170609</v>
      </c>
      <c r="L1840" s="167">
        <v>0</v>
      </c>
    </row>
    <row r="1841" spans="1:12" x14ac:dyDescent="0.2">
      <c r="A1841" s="167" t="s">
        <v>9159</v>
      </c>
      <c r="B1841" s="167" t="s">
        <v>4157</v>
      </c>
      <c r="D1841" s="167" t="s">
        <v>9953</v>
      </c>
      <c r="E1841" s="167" t="s">
        <v>9213</v>
      </c>
      <c r="F1841" s="167" t="s">
        <v>2156</v>
      </c>
      <c r="G1841" s="167" t="s">
        <v>4176</v>
      </c>
      <c r="H1841" s="167" t="s">
        <v>7</v>
      </c>
      <c r="I1841" s="167" t="s">
        <v>13036</v>
      </c>
      <c r="J1841" s="167" t="s">
        <v>13435</v>
      </c>
      <c r="K1841" s="167">
        <v>26599633</v>
      </c>
      <c r="L1841" s="167">
        <v>26599633</v>
      </c>
    </row>
    <row r="1842" spans="1:12" x14ac:dyDescent="0.2">
      <c r="A1842" s="167" t="s">
        <v>4142</v>
      </c>
      <c r="B1842" s="167" t="s">
        <v>7158</v>
      </c>
      <c r="D1842" s="167" t="s">
        <v>7859</v>
      </c>
      <c r="E1842" s="167" t="s">
        <v>9181</v>
      </c>
      <c r="F1842" s="167" t="s">
        <v>10722</v>
      </c>
      <c r="G1842" s="167" t="s">
        <v>4176</v>
      </c>
      <c r="H1842" s="167" t="s">
        <v>7</v>
      </c>
      <c r="I1842" s="167" t="s">
        <v>13036</v>
      </c>
      <c r="J1842" s="167" t="s">
        <v>10723</v>
      </c>
      <c r="K1842" s="167">
        <v>25140004</v>
      </c>
      <c r="L1842" s="167">
        <v>83913997</v>
      </c>
    </row>
    <row r="1843" spans="1:12" x14ac:dyDescent="0.2">
      <c r="A1843" s="167" t="s">
        <v>6050</v>
      </c>
      <c r="B1843" s="167" t="s">
        <v>7159</v>
      </c>
      <c r="D1843" s="167" t="s">
        <v>1347</v>
      </c>
      <c r="E1843" s="167" t="s">
        <v>9185</v>
      </c>
      <c r="F1843" s="167" t="s">
        <v>10728</v>
      </c>
      <c r="G1843" s="167" t="s">
        <v>4176</v>
      </c>
      <c r="H1843" s="167" t="s">
        <v>7</v>
      </c>
      <c r="I1843" s="167" t="s">
        <v>13036</v>
      </c>
      <c r="J1843" s="167" t="s">
        <v>11143</v>
      </c>
      <c r="K1843" s="167">
        <v>26563097</v>
      </c>
      <c r="L1843" s="167">
        <v>0</v>
      </c>
    </row>
    <row r="1844" spans="1:12" x14ac:dyDescent="0.2">
      <c r="A1844" s="167" t="s">
        <v>6047</v>
      </c>
      <c r="B1844" s="167" t="s">
        <v>6898</v>
      </c>
      <c r="D1844" s="167" t="s">
        <v>2633</v>
      </c>
      <c r="E1844" s="167" t="s">
        <v>4305</v>
      </c>
      <c r="F1844" s="167" t="s">
        <v>4306</v>
      </c>
      <c r="G1844" s="167" t="s">
        <v>11639</v>
      </c>
      <c r="H1844" s="167" t="s">
        <v>7</v>
      </c>
      <c r="I1844" s="167" t="s">
        <v>13036</v>
      </c>
      <c r="J1844" s="167" t="s">
        <v>13436</v>
      </c>
      <c r="K1844" s="167">
        <v>70191314</v>
      </c>
      <c r="L1844" s="167">
        <v>0</v>
      </c>
    </row>
    <row r="1845" spans="1:12" x14ac:dyDescent="0.2">
      <c r="A1845" s="167" t="s">
        <v>4053</v>
      </c>
      <c r="B1845" s="167" t="s">
        <v>3159</v>
      </c>
      <c r="D1845" s="167" t="s">
        <v>9957</v>
      </c>
      <c r="E1845" s="167" t="s">
        <v>9228</v>
      </c>
      <c r="F1845" s="167" t="s">
        <v>10774</v>
      </c>
      <c r="G1845" s="167" t="s">
        <v>4176</v>
      </c>
      <c r="H1845" s="167" t="s">
        <v>7</v>
      </c>
      <c r="I1845" s="167" t="s">
        <v>13036</v>
      </c>
      <c r="J1845" s="167" t="s">
        <v>12824</v>
      </c>
      <c r="K1845" s="167">
        <v>25140009</v>
      </c>
      <c r="L1845" s="167">
        <v>85249123</v>
      </c>
    </row>
    <row r="1846" spans="1:12" x14ac:dyDescent="0.2">
      <c r="A1846" s="167" t="s">
        <v>9160</v>
      </c>
      <c r="B1846" s="167" t="s">
        <v>2705</v>
      </c>
      <c r="D1846" s="167" t="s">
        <v>442</v>
      </c>
      <c r="E1846" s="167" t="s">
        <v>4307</v>
      </c>
      <c r="F1846" s="167" t="s">
        <v>4293</v>
      </c>
      <c r="G1846" s="167" t="s">
        <v>4176</v>
      </c>
      <c r="H1846" s="167" t="s">
        <v>7</v>
      </c>
      <c r="I1846" s="167" t="s">
        <v>13036</v>
      </c>
      <c r="J1846" s="167" t="s">
        <v>7738</v>
      </c>
      <c r="K1846" s="167">
        <v>26560755</v>
      </c>
      <c r="L1846" s="167">
        <v>85839518</v>
      </c>
    </row>
    <row r="1847" spans="1:12" x14ac:dyDescent="0.2">
      <c r="A1847" s="167" t="s">
        <v>4010</v>
      </c>
      <c r="B1847" s="167" t="s">
        <v>7252</v>
      </c>
      <c r="D1847" s="167" t="s">
        <v>3553</v>
      </c>
      <c r="E1847" s="167" t="s">
        <v>9247</v>
      </c>
      <c r="F1847" s="167" t="s">
        <v>45</v>
      </c>
      <c r="G1847" s="167" t="s">
        <v>4176</v>
      </c>
      <c r="H1847" s="167" t="s">
        <v>7</v>
      </c>
      <c r="I1847" s="167" t="s">
        <v>13036</v>
      </c>
      <c r="J1847" s="167" t="s">
        <v>10795</v>
      </c>
      <c r="K1847" s="167">
        <v>84287814</v>
      </c>
      <c r="L1847" s="167">
        <v>0</v>
      </c>
    </row>
    <row r="1848" spans="1:12" x14ac:dyDescent="0.2">
      <c r="A1848" s="167" t="s">
        <v>4155</v>
      </c>
      <c r="B1848" s="167" t="s">
        <v>4070</v>
      </c>
      <c r="D1848" s="167" t="s">
        <v>1715</v>
      </c>
      <c r="E1848" s="167" t="s">
        <v>9260</v>
      </c>
      <c r="F1848" s="167" t="s">
        <v>10806</v>
      </c>
      <c r="G1848" s="167" t="s">
        <v>4176</v>
      </c>
      <c r="H1848" s="167" t="s">
        <v>7</v>
      </c>
      <c r="I1848" s="167" t="s">
        <v>13036</v>
      </c>
      <c r="J1848" s="167" t="s">
        <v>10807</v>
      </c>
      <c r="K1848" s="167">
        <v>26596235</v>
      </c>
      <c r="L1848" s="167">
        <v>0</v>
      </c>
    </row>
    <row r="1849" spans="1:12" x14ac:dyDescent="0.2">
      <c r="A1849" s="167" t="s">
        <v>6175</v>
      </c>
      <c r="B1849" s="167" t="s">
        <v>7253</v>
      </c>
      <c r="D1849" s="167" t="s">
        <v>1707</v>
      </c>
      <c r="E1849" s="167" t="s">
        <v>4310</v>
      </c>
      <c r="F1849" s="167" t="s">
        <v>4311</v>
      </c>
      <c r="G1849" s="167" t="s">
        <v>4176</v>
      </c>
      <c r="H1849" s="167" t="s">
        <v>9</v>
      </c>
      <c r="I1849" s="167" t="s">
        <v>13036</v>
      </c>
      <c r="J1849" s="167" t="s">
        <v>12825</v>
      </c>
      <c r="K1849" s="167">
        <v>26568133</v>
      </c>
      <c r="L1849" s="167">
        <v>83173416</v>
      </c>
    </row>
    <row r="1850" spans="1:12" x14ac:dyDescent="0.2">
      <c r="A1850" s="167" t="s">
        <v>4116</v>
      </c>
      <c r="B1850" s="167" t="s">
        <v>707</v>
      </c>
      <c r="D1850" s="167" t="s">
        <v>4314</v>
      </c>
      <c r="E1850" s="167" t="s">
        <v>6808</v>
      </c>
      <c r="F1850" s="167" t="s">
        <v>75</v>
      </c>
      <c r="G1850" s="167" t="s">
        <v>4176</v>
      </c>
      <c r="H1850" s="167" t="s">
        <v>9</v>
      </c>
      <c r="I1850" s="167" t="s">
        <v>13036</v>
      </c>
      <c r="J1850" s="167" t="s">
        <v>12826</v>
      </c>
      <c r="K1850" s="167">
        <v>87592508</v>
      </c>
      <c r="L1850" s="167">
        <v>26855230</v>
      </c>
    </row>
    <row r="1851" spans="1:12" x14ac:dyDescent="0.2">
      <c r="A1851" s="167" t="s">
        <v>6093</v>
      </c>
      <c r="B1851" s="167" t="s">
        <v>6996</v>
      </c>
      <c r="D1851" s="167" t="s">
        <v>9950</v>
      </c>
      <c r="E1851" s="167" t="s">
        <v>9192</v>
      </c>
      <c r="F1851" s="167" t="s">
        <v>1354</v>
      </c>
      <c r="G1851" s="167" t="s">
        <v>4176</v>
      </c>
      <c r="H1851" s="167" t="s">
        <v>9</v>
      </c>
      <c r="I1851" s="167" t="s">
        <v>13036</v>
      </c>
      <c r="J1851" s="167" t="s">
        <v>11980</v>
      </c>
      <c r="K1851" s="167">
        <v>83783310</v>
      </c>
      <c r="L1851" s="167">
        <v>25379537</v>
      </c>
    </row>
    <row r="1852" spans="1:12" x14ac:dyDescent="0.2">
      <c r="A1852" s="167" t="s">
        <v>9161</v>
      </c>
      <c r="B1852" s="167" t="s">
        <v>7913</v>
      </c>
      <c r="D1852" s="167" t="s">
        <v>2990</v>
      </c>
      <c r="E1852" s="167" t="s">
        <v>4315</v>
      </c>
      <c r="F1852" s="167" t="s">
        <v>4316</v>
      </c>
      <c r="G1852" s="167" t="s">
        <v>11639</v>
      </c>
      <c r="H1852" s="167" t="s">
        <v>5</v>
      </c>
      <c r="I1852" s="167" t="s">
        <v>13036</v>
      </c>
      <c r="J1852" s="167" t="s">
        <v>13437</v>
      </c>
      <c r="K1852" s="167">
        <v>44056302</v>
      </c>
      <c r="L1852" s="167">
        <v>0</v>
      </c>
    </row>
    <row r="1853" spans="1:12" x14ac:dyDescent="0.2">
      <c r="A1853" s="167" t="s">
        <v>4097</v>
      </c>
      <c r="B1853" s="167" t="s">
        <v>4096</v>
      </c>
      <c r="D1853" s="167" t="s">
        <v>4318</v>
      </c>
      <c r="E1853" s="167" t="s">
        <v>4319</v>
      </c>
      <c r="F1853" s="167" t="s">
        <v>4320</v>
      </c>
      <c r="G1853" s="167" t="s">
        <v>4176</v>
      </c>
      <c r="H1853" s="167" t="s">
        <v>9</v>
      </c>
      <c r="I1853" s="167" t="s">
        <v>13036</v>
      </c>
      <c r="J1853" s="167" t="s">
        <v>8138</v>
      </c>
      <c r="K1853" s="167">
        <v>26568155</v>
      </c>
      <c r="L1853" s="167">
        <v>88823573</v>
      </c>
    </row>
    <row r="1854" spans="1:12" x14ac:dyDescent="0.2">
      <c r="A1854" s="167" t="s">
        <v>4128</v>
      </c>
      <c r="B1854" s="167" t="s">
        <v>3117</v>
      </c>
      <c r="D1854" s="167" t="s">
        <v>7929</v>
      </c>
      <c r="E1854" s="167" t="s">
        <v>9251</v>
      </c>
      <c r="F1854" s="167" t="s">
        <v>1465</v>
      </c>
      <c r="G1854" s="167" t="s">
        <v>4176</v>
      </c>
      <c r="H1854" s="167" t="s">
        <v>9</v>
      </c>
      <c r="I1854" s="167" t="s">
        <v>13036</v>
      </c>
      <c r="J1854" s="167" t="s">
        <v>12841</v>
      </c>
      <c r="K1854" s="167">
        <v>26560500</v>
      </c>
      <c r="L1854" s="167">
        <v>89949510</v>
      </c>
    </row>
    <row r="1855" spans="1:12" x14ac:dyDescent="0.2">
      <c r="A1855" s="167" t="s">
        <v>4026</v>
      </c>
      <c r="B1855" s="167" t="s">
        <v>1066</v>
      </c>
      <c r="D1855" s="167" t="s">
        <v>7157</v>
      </c>
      <c r="E1855" s="167" t="s">
        <v>4322</v>
      </c>
      <c r="F1855" s="167" t="s">
        <v>3647</v>
      </c>
      <c r="G1855" s="167" t="s">
        <v>4176</v>
      </c>
      <c r="H1855" s="167" t="s">
        <v>9</v>
      </c>
      <c r="I1855" s="167" t="s">
        <v>13036</v>
      </c>
      <c r="J1855" s="167" t="s">
        <v>4294</v>
      </c>
      <c r="K1855" s="167">
        <v>26560455</v>
      </c>
      <c r="L1855" s="167">
        <v>26560455</v>
      </c>
    </row>
    <row r="1856" spans="1:12" x14ac:dyDescent="0.2">
      <c r="A1856" s="167" t="s">
        <v>4135</v>
      </c>
      <c r="B1856" s="167" t="s">
        <v>4134</v>
      </c>
      <c r="D1856" s="167" t="s">
        <v>4323</v>
      </c>
      <c r="E1856" s="167" t="s">
        <v>4324</v>
      </c>
      <c r="F1856" s="167" t="s">
        <v>4325</v>
      </c>
      <c r="G1856" s="167" t="s">
        <v>4176</v>
      </c>
      <c r="H1856" s="167" t="s">
        <v>9</v>
      </c>
      <c r="I1856" s="167" t="s">
        <v>13036</v>
      </c>
      <c r="J1856" s="167" t="s">
        <v>4326</v>
      </c>
      <c r="K1856" s="167">
        <v>26560304</v>
      </c>
      <c r="L1856" s="167">
        <v>62634188</v>
      </c>
    </row>
    <row r="1857" spans="1:12" x14ac:dyDescent="0.2">
      <c r="A1857" s="167" t="s">
        <v>9162</v>
      </c>
      <c r="B1857" s="167" t="s">
        <v>4017</v>
      </c>
      <c r="D1857" s="167" t="s">
        <v>4328</v>
      </c>
      <c r="E1857" s="167" t="s">
        <v>4329</v>
      </c>
      <c r="F1857" s="167" t="s">
        <v>4330</v>
      </c>
      <c r="G1857" s="167" t="s">
        <v>4176</v>
      </c>
      <c r="H1857" s="167" t="s">
        <v>9</v>
      </c>
      <c r="I1857" s="167" t="s">
        <v>13036</v>
      </c>
      <c r="J1857" s="167" t="s">
        <v>4331</v>
      </c>
      <c r="K1857" s="167">
        <v>86690311</v>
      </c>
      <c r="L1857" s="167">
        <v>0</v>
      </c>
    </row>
    <row r="1858" spans="1:12" x14ac:dyDescent="0.2">
      <c r="A1858" s="167" t="s">
        <v>9163</v>
      </c>
      <c r="B1858" s="167" t="s">
        <v>6526</v>
      </c>
      <c r="D1858" s="167" t="s">
        <v>4333</v>
      </c>
      <c r="E1858" s="167" t="s">
        <v>4334</v>
      </c>
      <c r="F1858" s="167" t="s">
        <v>104</v>
      </c>
      <c r="G1858" s="167" t="s">
        <v>4176</v>
      </c>
      <c r="H1858" s="167" t="s">
        <v>9</v>
      </c>
      <c r="I1858" s="167" t="s">
        <v>13036</v>
      </c>
      <c r="J1858" s="167" t="s">
        <v>13438</v>
      </c>
      <c r="K1858" s="167">
        <v>26820455</v>
      </c>
      <c r="L1858" s="167">
        <v>26820455</v>
      </c>
    </row>
    <row r="1859" spans="1:12" x14ac:dyDescent="0.2">
      <c r="A1859" s="167" t="s">
        <v>4159</v>
      </c>
      <c r="B1859" s="167" t="s">
        <v>7255</v>
      </c>
      <c r="D1859" s="167" t="s">
        <v>4335</v>
      </c>
      <c r="E1859" s="167" t="s">
        <v>9196</v>
      </c>
      <c r="F1859" s="167" t="s">
        <v>206</v>
      </c>
      <c r="G1859" s="167" t="s">
        <v>4176</v>
      </c>
      <c r="H1859" s="167" t="s">
        <v>9</v>
      </c>
      <c r="I1859" s="167" t="s">
        <v>13036</v>
      </c>
      <c r="J1859" s="167" t="s">
        <v>13439</v>
      </c>
      <c r="K1859" s="167">
        <v>87209470</v>
      </c>
      <c r="L1859" s="167">
        <v>0</v>
      </c>
    </row>
    <row r="1860" spans="1:12" x14ac:dyDescent="0.2">
      <c r="A1860" s="167" t="s">
        <v>7667</v>
      </c>
      <c r="B1860" s="167" t="s">
        <v>730</v>
      </c>
      <c r="D1860" s="167" t="s">
        <v>2895</v>
      </c>
      <c r="E1860" s="167" t="s">
        <v>9259</v>
      </c>
      <c r="F1860" s="167" t="s">
        <v>3086</v>
      </c>
      <c r="G1860" s="167" t="s">
        <v>4176</v>
      </c>
      <c r="H1860" s="167" t="s">
        <v>9</v>
      </c>
      <c r="I1860" s="167" t="s">
        <v>13036</v>
      </c>
      <c r="J1860" s="167" t="s">
        <v>13440</v>
      </c>
      <c r="K1860" s="167">
        <v>84202177</v>
      </c>
      <c r="L1860" s="167">
        <v>0</v>
      </c>
    </row>
    <row r="1861" spans="1:12" x14ac:dyDescent="0.2">
      <c r="A1861" s="167" t="s">
        <v>6304</v>
      </c>
      <c r="B1861" s="167" t="s">
        <v>7149</v>
      </c>
      <c r="D1861" s="167" t="s">
        <v>4336</v>
      </c>
      <c r="E1861" s="167" t="s">
        <v>4337</v>
      </c>
      <c r="F1861" s="167" t="s">
        <v>1033</v>
      </c>
      <c r="G1861" s="167" t="s">
        <v>4176</v>
      </c>
      <c r="H1861" s="167" t="s">
        <v>9</v>
      </c>
      <c r="I1861" s="167" t="s">
        <v>13036</v>
      </c>
      <c r="J1861" s="167" t="s">
        <v>4338</v>
      </c>
      <c r="K1861" s="167">
        <v>26568361</v>
      </c>
      <c r="L1861" s="167">
        <v>26568361</v>
      </c>
    </row>
    <row r="1862" spans="1:12" x14ac:dyDescent="0.2">
      <c r="A1862" s="167" t="s">
        <v>6305</v>
      </c>
      <c r="B1862" s="167" t="s">
        <v>7119</v>
      </c>
      <c r="D1862" s="167" t="s">
        <v>4339</v>
      </c>
      <c r="E1862" s="167" t="s">
        <v>9261</v>
      </c>
      <c r="F1862" s="167" t="s">
        <v>463</v>
      </c>
      <c r="G1862" s="167" t="s">
        <v>4176</v>
      </c>
      <c r="H1862" s="167" t="s">
        <v>9</v>
      </c>
      <c r="I1862" s="167" t="s">
        <v>13036</v>
      </c>
      <c r="J1862" s="167" t="s">
        <v>10808</v>
      </c>
      <c r="K1862" s="167">
        <v>62435155</v>
      </c>
      <c r="L1862" s="167">
        <v>83584558</v>
      </c>
    </row>
    <row r="1863" spans="1:12" x14ac:dyDescent="0.2">
      <c r="A1863" s="167" t="s">
        <v>4103</v>
      </c>
      <c r="B1863" s="167" t="s">
        <v>2768</v>
      </c>
      <c r="D1863" s="167" t="s">
        <v>688</v>
      </c>
      <c r="E1863" s="167" t="s">
        <v>9232</v>
      </c>
      <c r="F1863" s="167" t="s">
        <v>177</v>
      </c>
      <c r="G1863" s="167" t="s">
        <v>4176</v>
      </c>
      <c r="H1863" s="167" t="s">
        <v>9</v>
      </c>
      <c r="I1863" s="167" t="s">
        <v>13036</v>
      </c>
      <c r="J1863" s="167" t="s">
        <v>10781</v>
      </c>
      <c r="K1863" s="167">
        <v>88673675</v>
      </c>
      <c r="L1863" s="167">
        <v>0</v>
      </c>
    </row>
    <row r="1864" spans="1:12" x14ac:dyDescent="0.2">
      <c r="A1864" s="167" t="s">
        <v>4012</v>
      </c>
      <c r="B1864" s="167" t="s">
        <v>7117</v>
      </c>
      <c r="D1864" s="167" t="s">
        <v>4164</v>
      </c>
      <c r="E1864" s="167" t="s">
        <v>4340</v>
      </c>
      <c r="F1864" s="167" t="s">
        <v>4312</v>
      </c>
      <c r="G1864" s="167" t="s">
        <v>4176</v>
      </c>
      <c r="H1864" s="167" t="s">
        <v>9</v>
      </c>
      <c r="I1864" s="167" t="s">
        <v>13036</v>
      </c>
      <c r="J1864" s="167" t="s">
        <v>6646</v>
      </c>
      <c r="K1864" s="167">
        <v>26560155</v>
      </c>
      <c r="L1864" s="167">
        <v>70392223</v>
      </c>
    </row>
    <row r="1865" spans="1:12" x14ac:dyDescent="0.2">
      <c r="A1865" s="167" t="s">
        <v>9164</v>
      </c>
      <c r="B1865" s="167" t="s">
        <v>9946</v>
      </c>
      <c r="D1865" s="167" t="s">
        <v>6878</v>
      </c>
      <c r="E1865" s="167" t="s">
        <v>4341</v>
      </c>
      <c r="F1865" s="167" t="s">
        <v>4342</v>
      </c>
      <c r="G1865" s="167" t="s">
        <v>4176</v>
      </c>
      <c r="H1865" s="167" t="s">
        <v>9</v>
      </c>
      <c r="I1865" s="167" t="s">
        <v>13036</v>
      </c>
      <c r="J1865" s="167" t="s">
        <v>13441</v>
      </c>
      <c r="K1865" s="167">
        <v>25379272</v>
      </c>
      <c r="L1865" s="167">
        <v>83099318</v>
      </c>
    </row>
    <row r="1866" spans="1:12" x14ac:dyDescent="0.2">
      <c r="A1866" s="167" t="s">
        <v>4016</v>
      </c>
      <c r="B1866" s="167" t="s">
        <v>4015</v>
      </c>
      <c r="D1866" s="167" t="s">
        <v>6695</v>
      </c>
      <c r="E1866" s="167" t="s">
        <v>4343</v>
      </c>
      <c r="F1866" s="167" t="s">
        <v>4344</v>
      </c>
      <c r="G1866" s="167" t="s">
        <v>11639</v>
      </c>
      <c r="H1866" s="167" t="s">
        <v>6</v>
      </c>
      <c r="I1866" s="167" t="s">
        <v>13036</v>
      </c>
      <c r="J1866" s="167" t="s">
        <v>8117</v>
      </c>
      <c r="K1866" s="167">
        <v>44056294</v>
      </c>
      <c r="L1866" s="167">
        <v>0</v>
      </c>
    </row>
    <row r="1867" spans="1:12" x14ac:dyDescent="0.2">
      <c r="A1867" s="167" t="s">
        <v>4058</v>
      </c>
      <c r="B1867" s="167" t="s">
        <v>3230</v>
      </c>
      <c r="D1867" s="167" t="s">
        <v>7860</v>
      </c>
      <c r="E1867" s="167" t="s">
        <v>9203</v>
      </c>
      <c r="F1867" s="167" t="s">
        <v>10749</v>
      </c>
      <c r="G1867" s="167" t="s">
        <v>4176</v>
      </c>
      <c r="H1867" s="167" t="s">
        <v>9</v>
      </c>
      <c r="I1867" s="167" t="s">
        <v>13036</v>
      </c>
      <c r="J1867" s="167" t="s">
        <v>11516</v>
      </c>
      <c r="K1867" s="167">
        <v>26568002</v>
      </c>
      <c r="L1867" s="167">
        <v>0</v>
      </c>
    </row>
    <row r="1868" spans="1:12" x14ac:dyDescent="0.2">
      <c r="A1868" s="167" t="s">
        <v>9165</v>
      </c>
      <c r="B1868" s="167" t="s">
        <v>4035</v>
      </c>
      <c r="D1868" s="167" t="s">
        <v>1480</v>
      </c>
      <c r="E1868" s="167" t="s">
        <v>9230</v>
      </c>
      <c r="F1868" s="167" t="s">
        <v>10777</v>
      </c>
      <c r="G1868" s="167" t="s">
        <v>4176</v>
      </c>
      <c r="H1868" s="167" t="s">
        <v>9</v>
      </c>
      <c r="I1868" s="167" t="s">
        <v>13036</v>
      </c>
      <c r="J1868" s="167" t="s">
        <v>10778</v>
      </c>
      <c r="K1868" s="167">
        <v>88143334</v>
      </c>
      <c r="L1868" s="167">
        <v>26855230</v>
      </c>
    </row>
    <row r="1869" spans="1:12" x14ac:dyDescent="0.2">
      <c r="A1869" s="167" t="s">
        <v>4124</v>
      </c>
      <c r="B1869" s="167" t="s">
        <v>3068</v>
      </c>
      <c r="D1869" s="167" t="s">
        <v>1503</v>
      </c>
      <c r="E1869" s="167" t="s">
        <v>4345</v>
      </c>
      <c r="F1869" s="167" t="s">
        <v>4346</v>
      </c>
      <c r="G1869" s="167" t="s">
        <v>4176</v>
      </c>
      <c r="H1869" s="167" t="s">
        <v>9</v>
      </c>
      <c r="I1869" s="167" t="s">
        <v>13036</v>
      </c>
      <c r="J1869" s="167" t="s">
        <v>4347</v>
      </c>
      <c r="K1869" s="167">
        <v>26820355</v>
      </c>
      <c r="L1869" s="167">
        <v>26820355</v>
      </c>
    </row>
    <row r="1870" spans="1:12" x14ac:dyDescent="0.2">
      <c r="A1870" s="167" t="s">
        <v>4030</v>
      </c>
      <c r="B1870" s="167" t="s">
        <v>1351</v>
      </c>
      <c r="D1870" s="167" t="s">
        <v>1771</v>
      </c>
      <c r="E1870" s="167" t="s">
        <v>4348</v>
      </c>
      <c r="F1870" s="167" t="s">
        <v>4349</v>
      </c>
      <c r="G1870" s="167" t="s">
        <v>4176</v>
      </c>
      <c r="H1870" s="167" t="s">
        <v>10</v>
      </c>
      <c r="I1870" s="167" t="s">
        <v>13036</v>
      </c>
      <c r="J1870" s="167" t="s">
        <v>10740</v>
      </c>
      <c r="K1870" s="167">
        <v>26575082</v>
      </c>
      <c r="L1870" s="167">
        <v>26575082</v>
      </c>
    </row>
    <row r="1871" spans="1:12" x14ac:dyDescent="0.2">
      <c r="A1871" s="167" t="s">
        <v>4113</v>
      </c>
      <c r="B1871" s="167" t="s">
        <v>481</v>
      </c>
      <c r="D1871" s="167" t="s">
        <v>4350</v>
      </c>
      <c r="E1871" s="167" t="s">
        <v>4351</v>
      </c>
      <c r="F1871" s="167" t="s">
        <v>4352</v>
      </c>
      <c r="G1871" s="167" t="s">
        <v>4176</v>
      </c>
      <c r="H1871" s="167" t="s">
        <v>10</v>
      </c>
      <c r="I1871" s="167" t="s">
        <v>13036</v>
      </c>
      <c r="J1871" s="167" t="s">
        <v>11981</v>
      </c>
      <c r="K1871" s="167">
        <v>26501631</v>
      </c>
      <c r="L1871" s="167">
        <v>26508033</v>
      </c>
    </row>
    <row r="1872" spans="1:12" x14ac:dyDescent="0.2">
      <c r="A1872" s="167" t="s">
        <v>4162</v>
      </c>
      <c r="B1872" s="167" t="s">
        <v>6685</v>
      </c>
      <c r="D1872" s="167" t="s">
        <v>4353</v>
      </c>
      <c r="E1872" s="167" t="s">
        <v>4354</v>
      </c>
      <c r="F1872" s="167" t="s">
        <v>4309</v>
      </c>
      <c r="G1872" s="167" t="s">
        <v>4176</v>
      </c>
      <c r="H1872" s="167" t="s">
        <v>10</v>
      </c>
      <c r="I1872" s="167" t="s">
        <v>13036</v>
      </c>
      <c r="J1872" s="167" t="s">
        <v>4355</v>
      </c>
      <c r="K1872" s="167">
        <v>26575028</v>
      </c>
      <c r="L1872" s="167">
        <v>26575028</v>
      </c>
    </row>
    <row r="1873" spans="1:12" x14ac:dyDescent="0.2">
      <c r="A1873" s="167" t="s">
        <v>6359</v>
      </c>
      <c r="B1873" s="167" t="s">
        <v>7254</v>
      </c>
      <c r="D1873" s="167" t="s">
        <v>2814</v>
      </c>
      <c r="E1873" s="167" t="s">
        <v>4356</v>
      </c>
      <c r="F1873" s="167" t="s">
        <v>4357</v>
      </c>
      <c r="G1873" s="167" t="s">
        <v>4176</v>
      </c>
      <c r="H1873" s="167" t="s">
        <v>10</v>
      </c>
      <c r="I1873" s="167" t="s">
        <v>13036</v>
      </c>
      <c r="J1873" s="167" t="s">
        <v>13442</v>
      </c>
      <c r="K1873" s="167">
        <v>26575401</v>
      </c>
      <c r="L1873" s="167">
        <v>88436100</v>
      </c>
    </row>
    <row r="1874" spans="1:12" x14ac:dyDescent="0.2">
      <c r="A1874" s="167" t="s">
        <v>4033</v>
      </c>
      <c r="B1874" s="167" t="s">
        <v>1430</v>
      </c>
      <c r="D1874" s="167" t="s">
        <v>4253</v>
      </c>
      <c r="E1874" s="167" t="s">
        <v>4358</v>
      </c>
      <c r="F1874" s="167" t="s">
        <v>6532</v>
      </c>
      <c r="G1874" s="167" t="s">
        <v>4176</v>
      </c>
      <c r="H1874" s="167" t="s">
        <v>10</v>
      </c>
      <c r="I1874" s="167" t="s">
        <v>13036</v>
      </c>
      <c r="J1874" s="167" t="s">
        <v>13443</v>
      </c>
      <c r="K1874" s="167">
        <v>26577178</v>
      </c>
      <c r="L1874" s="167">
        <v>26577178</v>
      </c>
    </row>
    <row r="1875" spans="1:12" x14ac:dyDescent="0.2">
      <c r="A1875" s="167" t="s">
        <v>6048</v>
      </c>
      <c r="B1875" s="167" t="s">
        <v>6966</v>
      </c>
      <c r="D1875" s="167" t="s">
        <v>3294</v>
      </c>
      <c r="E1875" s="167" t="s">
        <v>4360</v>
      </c>
      <c r="F1875" s="167" t="s">
        <v>7472</v>
      </c>
      <c r="G1875" s="167" t="s">
        <v>4176</v>
      </c>
      <c r="H1875" s="167" t="s">
        <v>10</v>
      </c>
      <c r="I1875" s="167" t="s">
        <v>13036</v>
      </c>
      <c r="J1875" s="167" t="s">
        <v>4361</v>
      </c>
      <c r="K1875" s="167">
        <v>87220692</v>
      </c>
      <c r="L1875" s="167">
        <v>0</v>
      </c>
    </row>
    <row r="1876" spans="1:12" x14ac:dyDescent="0.2">
      <c r="A1876" s="167" t="s">
        <v>4126</v>
      </c>
      <c r="B1876" s="167" t="s">
        <v>6995</v>
      </c>
      <c r="D1876" s="167" t="s">
        <v>4363</v>
      </c>
      <c r="E1876" s="167" t="s">
        <v>4364</v>
      </c>
      <c r="F1876" s="167" t="s">
        <v>307</v>
      </c>
      <c r="G1876" s="167" t="s">
        <v>4176</v>
      </c>
      <c r="H1876" s="167" t="s">
        <v>10</v>
      </c>
      <c r="I1876" s="167" t="s">
        <v>13036</v>
      </c>
      <c r="J1876" s="167" t="s">
        <v>4365</v>
      </c>
      <c r="K1876" s="167">
        <v>26562368</v>
      </c>
      <c r="L1876" s="167">
        <v>89844718</v>
      </c>
    </row>
    <row r="1877" spans="1:12" x14ac:dyDescent="0.2">
      <c r="A1877" s="167" t="s">
        <v>6239</v>
      </c>
      <c r="B1877" s="167" t="s">
        <v>7282</v>
      </c>
      <c r="D1877" s="167" t="s">
        <v>388</v>
      </c>
      <c r="E1877" s="167" t="s">
        <v>9252</v>
      </c>
      <c r="F1877" s="167" t="s">
        <v>67</v>
      </c>
      <c r="G1877" s="167" t="s">
        <v>4176</v>
      </c>
      <c r="H1877" s="167" t="s">
        <v>10</v>
      </c>
      <c r="I1877" s="167" t="s">
        <v>13036</v>
      </c>
      <c r="J1877" s="167" t="s">
        <v>10799</v>
      </c>
      <c r="K1877" s="167">
        <v>83160469</v>
      </c>
      <c r="L1877" s="167">
        <v>0</v>
      </c>
    </row>
    <row r="1878" spans="1:12" x14ac:dyDescent="0.2">
      <c r="A1878" s="167" t="s">
        <v>7499</v>
      </c>
      <c r="B1878" s="167" t="s">
        <v>84</v>
      </c>
      <c r="D1878" s="167" t="s">
        <v>415</v>
      </c>
      <c r="E1878" s="167" t="s">
        <v>9218</v>
      </c>
      <c r="F1878" s="167" t="s">
        <v>10768</v>
      </c>
      <c r="G1878" s="167" t="s">
        <v>4176</v>
      </c>
      <c r="H1878" s="167" t="s">
        <v>10</v>
      </c>
      <c r="I1878" s="167" t="s">
        <v>13036</v>
      </c>
      <c r="J1878" s="167" t="s">
        <v>10769</v>
      </c>
      <c r="K1878" s="167">
        <v>26576199</v>
      </c>
      <c r="L1878" s="167">
        <v>88946177</v>
      </c>
    </row>
    <row r="1879" spans="1:12" x14ac:dyDescent="0.2">
      <c r="A1879" s="167" t="s">
        <v>4144</v>
      </c>
      <c r="B1879" s="167" t="s">
        <v>3985</v>
      </c>
      <c r="D1879" s="167" t="s">
        <v>7930</v>
      </c>
      <c r="E1879" s="167" t="s">
        <v>9253</v>
      </c>
      <c r="F1879" s="167" t="s">
        <v>10800</v>
      </c>
      <c r="G1879" s="167" t="s">
        <v>4176</v>
      </c>
      <c r="H1879" s="167" t="s">
        <v>10</v>
      </c>
      <c r="I1879" s="167" t="s">
        <v>13036</v>
      </c>
      <c r="J1879" s="167" t="s">
        <v>12829</v>
      </c>
      <c r="K1879" s="167">
        <v>88495890</v>
      </c>
      <c r="L1879" s="167">
        <v>0</v>
      </c>
    </row>
    <row r="1880" spans="1:12" x14ac:dyDescent="0.2">
      <c r="A1880" s="167" t="s">
        <v>4132</v>
      </c>
      <c r="B1880" s="167" t="s">
        <v>4131</v>
      </c>
      <c r="D1880" s="167" t="s">
        <v>4313</v>
      </c>
      <c r="E1880" s="167" t="s">
        <v>4367</v>
      </c>
      <c r="F1880" s="167" t="s">
        <v>4368</v>
      </c>
      <c r="G1880" s="167" t="s">
        <v>4176</v>
      </c>
      <c r="H1880" s="167" t="s">
        <v>10</v>
      </c>
      <c r="I1880" s="167" t="s">
        <v>13036</v>
      </c>
      <c r="J1880" s="167" t="s">
        <v>4369</v>
      </c>
      <c r="K1880" s="167">
        <v>26576034</v>
      </c>
      <c r="L1880" s="167">
        <v>85829623</v>
      </c>
    </row>
    <row r="1881" spans="1:12" x14ac:dyDescent="0.2">
      <c r="A1881" s="167" t="s">
        <v>4039</v>
      </c>
      <c r="B1881" s="167" t="s">
        <v>1710</v>
      </c>
      <c r="D1881" s="167" t="s">
        <v>4371</v>
      </c>
      <c r="E1881" s="167" t="s">
        <v>9246</v>
      </c>
      <c r="F1881" s="167" t="s">
        <v>837</v>
      </c>
      <c r="G1881" s="167" t="s">
        <v>4176</v>
      </c>
      <c r="H1881" s="167" t="s">
        <v>10</v>
      </c>
      <c r="I1881" s="167" t="s">
        <v>13036</v>
      </c>
      <c r="J1881" s="167" t="s">
        <v>12830</v>
      </c>
      <c r="K1881" s="167">
        <v>26563094</v>
      </c>
      <c r="L1881" s="167">
        <v>88417272</v>
      </c>
    </row>
    <row r="1882" spans="1:12" x14ac:dyDescent="0.2">
      <c r="A1882" s="167" t="s">
        <v>9166</v>
      </c>
      <c r="B1882" s="167" t="s">
        <v>8316</v>
      </c>
      <c r="D1882" s="167" t="s">
        <v>452</v>
      </c>
      <c r="E1882" s="167" t="s">
        <v>4372</v>
      </c>
      <c r="F1882" s="167" t="s">
        <v>590</v>
      </c>
      <c r="G1882" s="167" t="s">
        <v>4176</v>
      </c>
      <c r="H1882" s="167" t="s">
        <v>10</v>
      </c>
      <c r="I1882" s="167" t="s">
        <v>13036</v>
      </c>
      <c r="J1882" s="167" t="s">
        <v>12831</v>
      </c>
      <c r="K1882" s="167">
        <v>26563080</v>
      </c>
      <c r="L1882" s="167">
        <v>83593390</v>
      </c>
    </row>
    <row r="1883" spans="1:12" x14ac:dyDescent="0.2">
      <c r="A1883" s="167" t="s">
        <v>7670</v>
      </c>
      <c r="B1883" s="167" t="s">
        <v>7673</v>
      </c>
      <c r="D1883" s="167" t="s">
        <v>2393</v>
      </c>
      <c r="E1883" s="167" t="s">
        <v>4374</v>
      </c>
      <c r="F1883" s="167" t="s">
        <v>1178</v>
      </c>
      <c r="G1883" s="167" t="s">
        <v>4176</v>
      </c>
      <c r="H1883" s="167" t="s">
        <v>10</v>
      </c>
      <c r="I1883" s="167" t="s">
        <v>13036</v>
      </c>
      <c r="J1883" s="167" t="s">
        <v>13444</v>
      </c>
      <c r="K1883" s="167">
        <v>26501631</v>
      </c>
      <c r="L1883" s="167">
        <v>88143779</v>
      </c>
    </row>
    <row r="1884" spans="1:12" x14ac:dyDescent="0.2">
      <c r="A1884" s="167" t="s">
        <v>4146</v>
      </c>
      <c r="B1884" s="167" t="s">
        <v>6875</v>
      </c>
      <c r="D1884" s="167" t="s">
        <v>3871</v>
      </c>
      <c r="E1884" s="167" t="s">
        <v>6810</v>
      </c>
      <c r="F1884" s="167" t="s">
        <v>6812</v>
      </c>
      <c r="G1884" s="167" t="s">
        <v>4176</v>
      </c>
      <c r="H1884" s="167" t="s">
        <v>10</v>
      </c>
      <c r="I1884" s="167" t="s">
        <v>13036</v>
      </c>
      <c r="J1884" s="167" t="s">
        <v>11517</v>
      </c>
      <c r="K1884" s="167">
        <v>26563083</v>
      </c>
      <c r="L1884" s="167">
        <v>87038630</v>
      </c>
    </row>
    <row r="1885" spans="1:12" x14ac:dyDescent="0.2">
      <c r="A1885" s="167" t="s">
        <v>4034</v>
      </c>
      <c r="B1885" s="167" t="s">
        <v>7118</v>
      </c>
      <c r="D1885" s="167" t="s">
        <v>3952</v>
      </c>
      <c r="E1885" s="167" t="s">
        <v>9254</v>
      </c>
      <c r="F1885" s="167" t="s">
        <v>848</v>
      </c>
      <c r="G1885" s="167" t="s">
        <v>4176</v>
      </c>
      <c r="H1885" s="167" t="s">
        <v>10</v>
      </c>
      <c r="I1885" s="167" t="s">
        <v>13036</v>
      </c>
      <c r="J1885" s="167" t="s">
        <v>10801</v>
      </c>
      <c r="K1885" s="167">
        <v>85003653</v>
      </c>
      <c r="L1885" s="167">
        <v>85003653</v>
      </c>
    </row>
    <row r="1886" spans="1:12" x14ac:dyDescent="0.2">
      <c r="A1886" s="167" t="s">
        <v>4038</v>
      </c>
      <c r="B1886" s="167" t="s">
        <v>4037</v>
      </c>
      <c r="D1886" s="167" t="s">
        <v>3941</v>
      </c>
      <c r="E1886" s="167" t="s">
        <v>9200</v>
      </c>
      <c r="F1886" s="167" t="s">
        <v>10745</v>
      </c>
      <c r="G1886" s="167" t="s">
        <v>4176</v>
      </c>
      <c r="H1886" s="167" t="s">
        <v>12</v>
      </c>
      <c r="I1886" s="167" t="s">
        <v>13036</v>
      </c>
      <c r="J1886" s="167" t="s">
        <v>12832</v>
      </c>
      <c r="K1886" s="167">
        <v>22009497</v>
      </c>
      <c r="L1886" s="167">
        <v>0</v>
      </c>
    </row>
    <row r="1887" spans="1:12" x14ac:dyDescent="0.2">
      <c r="A1887" s="167" t="s">
        <v>4112</v>
      </c>
      <c r="B1887" s="167" t="s">
        <v>479</v>
      </c>
      <c r="D1887" s="167" t="s">
        <v>7373</v>
      </c>
      <c r="E1887" s="167" t="s">
        <v>4377</v>
      </c>
      <c r="F1887" s="167" t="s">
        <v>4378</v>
      </c>
      <c r="G1887" s="167" t="s">
        <v>4176</v>
      </c>
      <c r="H1887" s="167" t="s">
        <v>12</v>
      </c>
      <c r="I1887" s="167" t="s">
        <v>13036</v>
      </c>
      <c r="J1887" s="167" t="s">
        <v>4380</v>
      </c>
      <c r="K1887" s="167">
        <v>26558179</v>
      </c>
      <c r="L1887" s="167">
        <v>26558179</v>
      </c>
    </row>
    <row r="1888" spans="1:12" x14ac:dyDescent="0.2">
      <c r="A1888" s="167" t="s">
        <v>4064</v>
      </c>
      <c r="B1888" s="167" t="s">
        <v>4063</v>
      </c>
      <c r="D1888" s="167" t="s">
        <v>7100</v>
      </c>
      <c r="E1888" s="167" t="s">
        <v>4382</v>
      </c>
      <c r="F1888" s="167" t="s">
        <v>63</v>
      </c>
      <c r="G1888" s="167" t="s">
        <v>4176</v>
      </c>
      <c r="H1888" s="167" t="s">
        <v>12</v>
      </c>
      <c r="I1888" s="167" t="s">
        <v>13036</v>
      </c>
      <c r="J1888" s="167" t="s">
        <v>4383</v>
      </c>
      <c r="K1888" s="167">
        <v>22009122</v>
      </c>
      <c r="L1888" s="167">
        <v>0</v>
      </c>
    </row>
    <row r="1889" spans="1:12" x14ac:dyDescent="0.2">
      <c r="A1889" s="167" t="s">
        <v>4119</v>
      </c>
      <c r="B1889" s="167" t="s">
        <v>4118</v>
      </c>
      <c r="D1889" s="167" t="s">
        <v>4385</v>
      </c>
      <c r="E1889" s="167" t="s">
        <v>9242</v>
      </c>
      <c r="F1889" s="167" t="s">
        <v>460</v>
      </c>
      <c r="G1889" s="167" t="s">
        <v>4176</v>
      </c>
      <c r="H1889" s="167" t="s">
        <v>12</v>
      </c>
      <c r="I1889" s="167" t="s">
        <v>13036</v>
      </c>
      <c r="J1889" s="167" t="s">
        <v>10792</v>
      </c>
      <c r="K1889" s="167">
        <v>26558003</v>
      </c>
      <c r="L1889" s="167">
        <v>0</v>
      </c>
    </row>
    <row r="1890" spans="1:12" x14ac:dyDescent="0.2">
      <c r="A1890" s="167" t="s">
        <v>9167</v>
      </c>
      <c r="B1890" s="167" t="s">
        <v>8321</v>
      </c>
      <c r="D1890" s="167" t="s">
        <v>7861</v>
      </c>
      <c r="E1890" s="167" t="s">
        <v>9188</v>
      </c>
      <c r="F1890" s="167" t="s">
        <v>4379</v>
      </c>
      <c r="G1890" s="167" t="s">
        <v>4176</v>
      </c>
      <c r="H1890" s="167" t="s">
        <v>12</v>
      </c>
      <c r="I1890" s="167" t="s">
        <v>13036</v>
      </c>
      <c r="J1890" s="167" t="s">
        <v>8547</v>
      </c>
      <c r="K1890" s="167">
        <v>26558002</v>
      </c>
      <c r="L1890" s="167">
        <v>26558100</v>
      </c>
    </row>
    <row r="1891" spans="1:12" x14ac:dyDescent="0.2">
      <c r="A1891" s="167" t="s">
        <v>9168</v>
      </c>
      <c r="B1891" s="167" t="s">
        <v>1782</v>
      </c>
      <c r="D1891" s="167" t="s">
        <v>7374</v>
      </c>
      <c r="E1891" s="167" t="s">
        <v>4386</v>
      </c>
      <c r="F1891" s="167" t="s">
        <v>3614</v>
      </c>
      <c r="G1891" s="167" t="s">
        <v>4176</v>
      </c>
      <c r="H1891" s="167" t="s">
        <v>12</v>
      </c>
      <c r="I1891" s="167" t="s">
        <v>13036</v>
      </c>
      <c r="J1891" s="167" t="s">
        <v>4387</v>
      </c>
      <c r="K1891" s="167">
        <v>26551122</v>
      </c>
      <c r="L1891" s="167">
        <v>0</v>
      </c>
    </row>
    <row r="1892" spans="1:12" x14ac:dyDescent="0.2">
      <c r="A1892" s="167" t="s">
        <v>4081</v>
      </c>
      <c r="B1892" s="167" t="s">
        <v>4080</v>
      </c>
      <c r="D1892" s="167" t="s">
        <v>4389</v>
      </c>
      <c r="E1892" s="167" t="s">
        <v>9217</v>
      </c>
      <c r="F1892" s="167" t="s">
        <v>10767</v>
      </c>
      <c r="G1892" s="167" t="s">
        <v>4176</v>
      </c>
      <c r="H1892" s="167" t="s">
        <v>12</v>
      </c>
      <c r="I1892" s="167" t="s">
        <v>13036</v>
      </c>
      <c r="J1892" s="167" t="s">
        <v>13445</v>
      </c>
      <c r="K1892" s="167">
        <v>83770478</v>
      </c>
      <c r="L1892" s="167">
        <v>0</v>
      </c>
    </row>
    <row r="1893" spans="1:12" x14ac:dyDescent="0.2">
      <c r="A1893" s="167" t="s">
        <v>6686</v>
      </c>
      <c r="B1893" s="167" t="s">
        <v>4173</v>
      </c>
      <c r="D1893" s="167" t="s">
        <v>4390</v>
      </c>
      <c r="E1893" s="167" t="s">
        <v>9197</v>
      </c>
      <c r="F1893" s="167" t="s">
        <v>10741</v>
      </c>
      <c r="G1893" s="167" t="s">
        <v>4176</v>
      </c>
      <c r="H1893" s="167" t="s">
        <v>12</v>
      </c>
      <c r="I1893" s="167" t="s">
        <v>13036</v>
      </c>
      <c r="J1893" s="167" t="s">
        <v>10742</v>
      </c>
      <c r="K1893" s="167">
        <v>86508183</v>
      </c>
      <c r="L1893" s="167">
        <v>0</v>
      </c>
    </row>
    <row r="1894" spans="1:12" x14ac:dyDescent="0.2">
      <c r="A1894" s="167" t="s">
        <v>4152</v>
      </c>
      <c r="B1894" s="167" t="s">
        <v>4151</v>
      </c>
      <c r="D1894" s="167" t="s">
        <v>7277</v>
      </c>
      <c r="E1894" s="167" t="s">
        <v>4391</v>
      </c>
      <c r="F1894" s="167" t="s">
        <v>4392</v>
      </c>
      <c r="G1894" s="167" t="s">
        <v>4176</v>
      </c>
      <c r="H1894" s="167" t="s">
        <v>12</v>
      </c>
      <c r="I1894" s="167" t="s">
        <v>13036</v>
      </c>
      <c r="J1894" s="167" t="s">
        <v>8139</v>
      </c>
      <c r="K1894" s="167">
        <v>26558024</v>
      </c>
      <c r="L1894" s="167">
        <v>84279464</v>
      </c>
    </row>
    <row r="1895" spans="1:12" x14ac:dyDescent="0.2">
      <c r="A1895" s="167" t="s">
        <v>4167</v>
      </c>
      <c r="B1895" s="167" t="s">
        <v>4045</v>
      </c>
      <c r="D1895" s="167" t="s">
        <v>4394</v>
      </c>
      <c r="E1895" s="167" t="s">
        <v>9207</v>
      </c>
      <c r="F1895" s="167" t="s">
        <v>10755</v>
      </c>
      <c r="G1895" s="167" t="s">
        <v>4176</v>
      </c>
      <c r="H1895" s="167" t="s">
        <v>12</v>
      </c>
      <c r="I1895" s="167" t="s">
        <v>13036</v>
      </c>
      <c r="J1895" s="167" t="s">
        <v>10756</v>
      </c>
      <c r="K1895" s="167">
        <v>84437989</v>
      </c>
      <c r="L1895" s="167">
        <v>0</v>
      </c>
    </row>
    <row r="1896" spans="1:12" x14ac:dyDescent="0.2">
      <c r="A1896" s="167" t="s">
        <v>4100</v>
      </c>
      <c r="B1896" s="167" t="s">
        <v>4099</v>
      </c>
      <c r="D1896" s="167" t="s">
        <v>4395</v>
      </c>
      <c r="E1896" s="167" t="s">
        <v>7678</v>
      </c>
      <c r="F1896" s="167" t="s">
        <v>7679</v>
      </c>
      <c r="G1896" s="167" t="s">
        <v>4176</v>
      </c>
      <c r="H1896" s="167" t="s">
        <v>12</v>
      </c>
      <c r="I1896" s="167" t="s">
        <v>13036</v>
      </c>
      <c r="J1896" s="167" t="s">
        <v>13446</v>
      </c>
      <c r="K1896" s="167">
        <v>22019233</v>
      </c>
      <c r="L1896" s="167">
        <v>86332092</v>
      </c>
    </row>
    <row r="1897" spans="1:12" x14ac:dyDescent="0.2">
      <c r="A1897" s="167" t="s">
        <v>9169</v>
      </c>
      <c r="B1897" s="167" t="s">
        <v>2773</v>
      </c>
      <c r="D1897" s="167" t="s">
        <v>4396</v>
      </c>
      <c r="E1897" s="167" t="s">
        <v>9189</v>
      </c>
      <c r="F1897" s="167" t="s">
        <v>767</v>
      </c>
      <c r="G1897" s="167" t="s">
        <v>4176</v>
      </c>
      <c r="H1897" s="167" t="s">
        <v>12</v>
      </c>
      <c r="I1897" s="167" t="s">
        <v>13036</v>
      </c>
      <c r="J1897" s="167" t="s">
        <v>10732</v>
      </c>
      <c r="K1897" s="167">
        <v>22009594</v>
      </c>
      <c r="L1897" s="167">
        <v>88559448</v>
      </c>
    </row>
    <row r="1898" spans="1:12" x14ac:dyDescent="0.2">
      <c r="A1898" s="167" t="s">
        <v>9170</v>
      </c>
      <c r="B1898" s="167" t="s">
        <v>4130</v>
      </c>
      <c r="D1898" s="167" t="s">
        <v>4397</v>
      </c>
      <c r="E1898" s="167" t="s">
        <v>9201</v>
      </c>
      <c r="F1898" s="167" t="s">
        <v>10746</v>
      </c>
      <c r="G1898" s="167" t="s">
        <v>4176</v>
      </c>
      <c r="H1898" s="167" t="s">
        <v>12</v>
      </c>
      <c r="I1898" s="167" t="s">
        <v>13036</v>
      </c>
      <c r="J1898" s="167" t="s">
        <v>10747</v>
      </c>
      <c r="K1898" s="167">
        <v>83574836</v>
      </c>
      <c r="L1898" s="167">
        <v>0</v>
      </c>
    </row>
    <row r="1899" spans="1:12" x14ac:dyDescent="0.2">
      <c r="A1899" s="167" t="s">
        <v>9171</v>
      </c>
      <c r="B1899" s="167" t="s">
        <v>4091</v>
      </c>
      <c r="D1899" s="167" t="s">
        <v>7934</v>
      </c>
      <c r="E1899" s="167" t="s">
        <v>9208</v>
      </c>
      <c r="F1899" s="167" t="s">
        <v>1559</v>
      </c>
      <c r="G1899" s="167" t="s">
        <v>4176</v>
      </c>
      <c r="H1899" s="167" t="s">
        <v>12</v>
      </c>
      <c r="I1899" s="167" t="s">
        <v>13036</v>
      </c>
      <c r="J1899" s="167" t="s">
        <v>10762</v>
      </c>
      <c r="K1899" s="167">
        <v>22064392</v>
      </c>
      <c r="L1899" s="167">
        <v>86696939</v>
      </c>
    </row>
    <row r="1900" spans="1:12" x14ac:dyDescent="0.2">
      <c r="A1900" s="167" t="s">
        <v>9172</v>
      </c>
      <c r="B1900" s="167" t="s">
        <v>4474</v>
      </c>
      <c r="D1900" s="167" t="s">
        <v>4400</v>
      </c>
      <c r="E1900" s="167" t="s">
        <v>4401</v>
      </c>
      <c r="F1900" s="167" t="s">
        <v>177</v>
      </c>
      <c r="G1900" s="167" t="s">
        <v>4176</v>
      </c>
      <c r="H1900" s="167" t="s">
        <v>12</v>
      </c>
      <c r="I1900" s="167" t="s">
        <v>13036</v>
      </c>
      <c r="J1900" s="167" t="s">
        <v>8140</v>
      </c>
      <c r="K1900" s="167">
        <v>26558263</v>
      </c>
      <c r="L1900" s="167">
        <v>26558263</v>
      </c>
    </row>
    <row r="1901" spans="1:12" x14ac:dyDescent="0.2">
      <c r="A1901" s="167" t="s">
        <v>7951</v>
      </c>
      <c r="B1901" s="167" t="s">
        <v>4154</v>
      </c>
      <c r="D1901" s="167" t="s">
        <v>4403</v>
      </c>
      <c r="E1901" s="167" t="s">
        <v>9235</v>
      </c>
      <c r="F1901" s="167" t="s">
        <v>10783</v>
      </c>
      <c r="G1901" s="167" t="s">
        <v>4176</v>
      </c>
      <c r="H1901" s="167" t="s">
        <v>12</v>
      </c>
      <c r="I1901" s="167" t="s">
        <v>13036</v>
      </c>
      <c r="J1901" s="167" t="s">
        <v>10784</v>
      </c>
      <c r="K1901" s="167">
        <v>26551060</v>
      </c>
      <c r="L1901" s="167">
        <v>0</v>
      </c>
    </row>
    <row r="1902" spans="1:12" x14ac:dyDescent="0.2">
      <c r="A1902" s="167" t="s">
        <v>4170</v>
      </c>
      <c r="B1902" s="167" t="s">
        <v>4077</v>
      </c>
      <c r="D1902" s="167" t="s">
        <v>4404</v>
      </c>
      <c r="E1902" s="167" t="s">
        <v>9236</v>
      </c>
      <c r="F1902" s="167" t="s">
        <v>2770</v>
      </c>
      <c r="G1902" s="167" t="s">
        <v>4176</v>
      </c>
      <c r="H1902" s="167" t="s">
        <v>12</v>
      </c>
      <c r="I1902" s="167" t="s">
        <v>13036</v>
      </c>
      <c r="J1902" s="167" t="s">
        <v>10785</v>
      </c>
      <c r="K1902" s="167">
        <v>88801834</v>
      </c>
      <c r="L1902" s="167">
        <v>0</v>
      </c>
    </row>
    <row r="1903" spans="1:12" x14ac:dyDescent="0.2">
      <c r="A1903" s="167" t="s">
        <v>4051</v>
      </c>
      <c r="B1903" s="167" t="s">
        <v>4050</v>
      </c>
      <c r="D1903" s="167" t="s">
        <v>4405</v>
      </c>
      <c r="E1903" s="167" t="s">
        <v>4406</v>
      </c>
      <c r="F1903" s="167" t="s">
        <v>463</v>
      </c>
      <c r="G1903" s="167" t="s">
        <v>4176</v>
      </c>
      <c r="H1903" s="167" t="s">
        <v>12</v>
      </c>
      <c r="I1903" s="167" t="s">
        <v>13036</v>
      </c>
      <c r="J1903" s="167" t="s">
        <v>12834</v>
      </c>
      <c r="K1903" s="167">
        <v>26551041</v>
      </c>
      <c r="L1903" s="167">
        <v>26551041</v>
      </c>
    </row>
    <row r="1904" spans="1:12" x14ac:dyDescent="0.2">
      <c r="A1904" s="167" t="s">
        <v>9173</v>
      </c>
      <c r="B1904" s="167" t="s">
        <v>4156</v>
      </c>
      <c r="D1904" s="167" t="s">
        <v>4177</v>
      </c>
      <c r="E1904" s="167" t="s">
        <v>9243</v>
      </c>
      <c r="F1904" s="167" t="s">
        <v>109</v>
      </c>
      <c r="G1904" s="167" t="s">
        <v>4176</v>
      </c>
      <c r="H1904" s="167" t="s">
        <v>12</v>
      </c>
      <c r="I1904" s="167" t="s">
        <v>13036</v>
      </c>
      <c r="J1904" s="167" t="s">
        <v>13447</v>
      </c>
      <c r="K1904" s="167">
        <v>22009172</v>
      </c>
      <c r="L1904" s="167">
        <v>0</v>
      </c>
    </row>
    <row r="1905" spans="1:12" x14ac:dyDescent="0.2">
      <c r="A1905" s="167" t="s">
        <v>9174</v>
      </c>
      <c r="B1905" s="167" t="s">
        <v>3870</v>
      </c>
      <c r="D1905" s="167" t="s">
        <v>2653</v>
      </c>
      <c r="E1905" s="167" t="s">
        <v>9244</v>
      </c>
      <c r="F1905" s="167" t="s">
        <v>147</v>
      </c>
      <c r="G1905" s="167" t="s">
        <v>4176</v>
      </c>
      <c r="H1905" s="167" t="s">
        <v>12</v>
      </c>
      <c r="I1905" s="167" t="s">
        <v>13036</v>
      </c>
      <c r="J1905" s="167" t="s">
        <v>10793</v>
      </c>
      <c r="K1905" s="167">
        <v>26551049</v>
      </c>
      <c r="L1905" s="167">
        <v>0</v>
      </c>
    </row>
    <row r="1906" spans="1:12" x14ac:dyDescent="0.2">
      <c r="A1906" s="167" t="s">
        <v>9175</v>
      </c>
      <c r="B1906" s="167" t="s">
        <v>796</v>
      </c>
      <c r="D1906" s="167" t="s">
        <v>4192</v>
      </c>
      <c r="E1906" s="167" t="s">
        <v>9257</v>
      </c>
      <c r="F1906" s="167" t="s">
        <v>10803</v>
      </c>
      <c r="G1906" s="167" t="s">
        <v>4176</v>
      </c>
      <c r="H1906" s="167" t="s">
        <v>12</v>
      </c>
      <c r="I1906" s="167" t="s">
        <v>13036</v>
      </c>
      <c r="J1906" s="167" t="s">
        <v>10804</v>
      </c>
      <c r="K1906" s="167">
        <v>83892415</v>
      </c>
      <c r="L1906" s="167">
        <v>0</v>
      </c>
    </row>
    <row r="1907" spans="1:12" x14ac:dyDescent="0.2">
      <c r="A1907" s="167" t="s">
        <v>9176</v>
      </c>
      <c r="B1907" s="167" t="s">
        <v>4104</v>
      </c>
      <c r="D1907" s="167" t="s">
        <v>9960</v>
      </c>
      <c r="E1907" s="167" t="s">
        <v>9258</v>
      </c>
      <c r="F1907" s="167" t="s">
        <v>76</v>
      </c>
      <c r="G1907" s="167" t="s">
        <v>4176</v>
      </c>
      <c r="H1907" s="167" t="s">
        <v>12</v>
      </c>
      <c r="I1907" s="167" t="s">
        <v>13036</v>
      </c>
      <c r="J1907" s="167" t="s">
        <v>10805</v>
      </c>
      <c r="K1907" s="167">
        <v>26551045</v>
      </c>
      <c r="L1907" s="167">
        <v>0</v>
      </c>
    </row>
    <row r="1908" spans="1:12" x14ac:dyDescent="0.2">
      <c r="A1908" s="167" t="s">
        <v>4079</v>
      </c>
      <c r="B1908" s="167" t="s">
        <v>4078</v>
      </c>
      <c r="D1908" s="167" t="s">
        <v>4262</v>
      </c>
      <c r="E1908" s="167" t="s">
        <v>9262</v>
      </c>
      <c r="F1908" s="167" t="s">
        <v>10809</v>
      </c>
      <c r="G1908" s="167" t="s">
        <v>4176</v>
      </c>
      <c r="H1908" s="167" t="s">
        <v>12</v>
      </c>
      <c r="I1908" s="167" t="s">
        <v>13036</v>
      </c>
      <c r="J1908" s="167" t="s">
        <v>11519</v>
      </c>
      <c r="K1908" s="167">
        <v>26551028</v>
      </c>
      <c r="L1908" s="167">
        <v>83134758</v>
      </c>
    </row>
    <row r="1909" spans="1:12" x14ac:dyDescent="0.2">
      <c r="A1909" s="167" t="s">
        <v>9177</v>
      </c>
      <c r="B1909" s="167" t="s">
        <v>1544</v>
      </c>
      <c r="D1909" s="167" t="s">
        <v>4143</v>
      </c>
      <c r="E1909" s="167" t="s">
        <v>4407</v>
      </c>
      <c r="F1909" s="167" t="s">
        <v>8546</v>
      </c>
      <c r="G1909" s="167" t="s">
        <v>198</v>
      </c>
      <c r="H1909" s="167" t="s">
        <v>3</v>
      </c>
      <c r="I1909" s="167" t="s">
        <v>13036</v>
      </c>
      <c r="J1909" s="167" t="s">
        <v>6734</v>
      </c>
      <c r="K1909" s="167">
        <v>26805307</v>
      </c>
      <c r="L1909" s="167">
        <v>0</v>
      </c>
    </row>
    <row r="1910" spans="1:12" x14ac:dyDescent="0.2">
      <c r="A1910" s="167" t="s">
        <v>4093</v>
      </c>
      <c r="B1910" s="167" t="s">
        <v>4092</v>
      </c>
      <c r="D1910" s="167" t="s">
        <v>4172</v>
      </c>
      <c r="E1910" s="167" t="s">
        <v>4409</v>
      </c>
      <c r="F1910" s="167" t="s">
        <v>8473</v>
      </c>
      <c r="G1910" s="167" t="s">
        <v>198</v>
      </c>
      <c r="H1910" s="167" t="s">
        <v>3</v>
      </c>
      <c r="I1910" s="167" t="s">
        <v>13036</v>
      </c>
      <c r="J1910" s="167" t="s">
        <v>13448</v>
      </c>
      <c r="K1910" s="167">
        <v>26802985</v>
      </c>
      <c r="L1910" s="167">
        <v>26802985</v>
      </c>
    </row>
    <row r="1911" spans="1:12" x14ac:dyDescent="0.2">
      <c r="A1911" s="167" t="s">
        <v>4136</v>
      </c>
      <c r="B1911" s="167" t="s">
        <v>3983</v>
      </c>
      <c r="D1911" s="167" t="s">
        <v>3280</v>
      </c>
      <c r="E1911" s="167" t="s">
        <v>4410</v>
      </c>
      <c r="F1911" s="167" t="s">
        <v>4411</v>
      </c>
      <c r="G1911" s="167" t="s">
        <v>198</v>
      </c>
      <c r="H1911" s="167" t="s">
        <v>10</v>
      </c>
      <c r="I1911" s="167" t="s">
        <v>13036</v>
      </c>
      <c r="J1911" s="167" t="s">
        <v>13449</v>
      </c>
      <c r="K1911" s="167">
        <v>26802595</v>
      </c>
      <c r="L1911" s="167">
        <v>0</v>
      </c>
    </row>
    <row r="1912" spans="1:12" x14ac:dyDescent="0.2">
      <c r="A1912" s="167" t="s">
        <v>9178</v>
      </c>
      <c r="B1912" s="167" t="s">
        <v>933</v>
      </c>
      <c r="D1912" s="167" t="s">
        <v>7239</v>
      </c>
      <c r="E1912" s="167" t="s">
        <v>4412</v>
      </c>
      <c r="F1912" s="167" t="s">
        <v>631</v>
      </c>
      <c r="G1912" s="167" t="s">
        <v>198</v>
      </c>
      <c r="H1912" s="167" t="s">
        <v>10</v>
      </c>
      <c r="I1912" s="167" t="s">
        <v>13036</v>
      </c>
      <c r="J1912" s="167" t="s">
        <v>4414</v>
      </c>
      <c r="K1912" s="167">
        <v>26811869</v>
      </c>
      <c r="L1912" s="167">
        <v>26811869</v>
      </c>
    </row>
    <row r="1913" spans="1:12" x14ac:dyDescent="0.2">
      <c r="A1913" s="167" t="s">
        <v>4165</v>
      </c>
      <c r="B1913" s="167" t="s">
        <v>7336</v>
      </c>
      <c r="D1913" s="167" t="s">
        <v>4065</v>
      </c>
      <c r="E1913" s="167" t="s">
        <v>6762</v>
      </c>
      <c r="F1913" s="167" t="s">
        <v>661</v>
      </c>
      <c r="G1913" s="167" t="s">
        <v>198</v>
      </c>
      <c r="H1913" s="167" t="s">
        <v>3</v>
      </c>
      <c r="I1913" s="167" t="s">
        <v>13036</v>
      </c>
      <c r="J1913" s="167" t="s">
        <v>10832</v>
      </c>
      <c r="K1913" s="167">
        <v>84517124</v>
      </c>
      <c r="L1913" s="167">
        <v>0</v>
      </c>
    </row>
    <row r="1914" spans="1:12" x14ac:dyDescent="0.2">
      <c r="A1914" s="167" t="s">
        <v>4056</v>
      </c>
      <c r="B1914" s="167" t="s">
        <v>3194</v>
      </c>
      <c r="D1914" s="167" t="s">
        <v>4031</v>
      </c>
      <c r="E1914" s="167" t="s">
        <v>4415</v>
      </c>
      <c r="F1914" s="167" t="s">
        <v>4416</v>
      </c>
      <c r="G1914" s="167" t="s">
        <v>198</v>
      </c>
      <c r="H1914" s="167" t="s">
        <v>3</v>
      </c>
      <c r="I1914" s="167" t="s">
        <v>13036</v>
      </c>
      <c r="J1914" s="167" t="s">
        <v>4462</v>
      </c>
      <c r="K1914" s="167">
        <v>26801400</v>
      </c>
      <c r="L1914" s="167">
        <v>26801400</v>
      </c>
    </row>
    <row r="1915" spans="1:12" x14ac:dyDescent="0.2">
      <c r="A1915" s="167" t="s">
        <v>4095</v>
      </c>
      <c r="B1915" s="167" t="s">
        <v>3818</v>
      </c>
      <c r="D1915" s="167" t="s">
        <v>4029</v>
      </c>
      <c r="E1915" s="167" t="s">
        <v>4417</v>
      </c>
      <c r="F1915" s="167" t="s">
        <v>147</v>
      </c>
      <c r="G1915" s="167" t="s">
        <v>198</v>
      </c>
      <c r="H1915" s="167" t="s">
        <v>3</v>
      </c>
      <c r="I1915" s="167" t="s">
        <v>13036</v>
      </c>
      <c r="J1915" s="167" t="s">
        <v>8474</v>
      </c>
      <c r="K1915" s="167">
        <v>26818156</v>
      </c>
      <c r="L1915" s="167">
        <v>26818156</v>
      </c>
    </row>
    <row r="1916" spans="1:12" x14ac:dyDescent="0.2">
      <c r="A1916" s="167" t="s">
        <v>4109</v>
      </c>
      <c r="B1916" s="167" t="s">
        <v>4108</v>
      </c>
      <c r="D1916" s="167" t="s">
        <v>3035</v>
      </c>
      <c r="E1916" s="167" t="s">
        <v>4418</v>
      </c>
      <c r="F1916" s="167" t="s">
        <v>4419</v>
      </c>
      <c r="G1916" s="167" t="s">
        <v>198</v>
      </c>
      <c r="H1916" s="167" t="s">
        <v>10</v>
      </c>
      <c r="I1916" s="167" t="s">
        <v>13036</v>
      </c>
      <c r="J1916" s="167" t="s">
        <v>8143</v>
      </c>
      <c r="K1916" s="167">
        <v>26811436</v>
      </c>
      <c r="L1916" s="167">
        <v>26811436</v>
      </c>
    </row>
    <row r="1917" spans="1:12" x14ac:dyDescent="0.2">
      <c r="A1917" s="167" t="s">
        <v>4139</v>
      </c>
      <c r="B1917" s="167" t="s">
        <v>3987</v>
      </c>
      <c r="D1917" s="167" t="s">
        <v>7054</v>
      </c>
      <c r="E1917" s="167" t="s">
        <v>4420</v>
      </c>
      <c r="F1917" s="167" t="s">
        <v>3321</v>
      </c>
      <c r="G1917" s="167" t="s">
        <v>198</v>
      </c>
      <c r="H1917" s="167" t="s">
        <v>3</v>
      </c>
      <c r="I1917" s="167" t="s">
        <v>13036</v>
      </c>
      <c r="J1917" s="167" t="s">
        <v>4421</v>
      </c>
      <c r="K1917" s="167">
        <v>26804790</v>
      </c>
      <c r="L1917" s="167">
        <v>26804790</v>
      </c>
    </row>
    <row r="1918" spans="1:12" x14ac:dyDescent="0.2">
      <c r="A1918" s="167" t="s">
        <v>4221</v>
      </c>
      <c r="B1918" s="167" t="s">
        <v>383</v>
      </c>
      <c r="D1918" s="167" t="s">
        <v>7184</v>
      </c>
      <c r="E1918" s="167" t="s">
        <v>4422</v>
      </c>
      <c r="F1918" s="167" t="s">
        <v>7829</v>
      </c>
      <c r="G1918" s="167" t="s">
        <v>198</v>
      </c>
      <c r="H1918" s="167" t="s">
        <v>3</v>
      </c>
      <c r="I1918" s="167" t="s">
        <v>13036</v>
      </c>
      <c r="J1918" s="167" t="s">
        <v>4423</v>
      </c>
      <c r="K1918" s="167">
        <v>26803307</v>
      </c>
      <c r="L1918" s="167">
        <v>26803307</v>
      </c>
    </row>
    <row r="1919" spans="1:12" x14ac:dyDescent="0.2">
      <c r="A1919" s="167" t="s">
        <v>9179</v>
      </c>
      <c r="B1919" s="167" t="s">
        <v>1294</v>
      </c>
      <c r="D1919" s="167" t="s">
        <v>6697</v>
      </c>
      <c r="E1919" s="167" t="s">
        <v>4425</v>
      </c>
      <c r="F1919" s="167" t="s">
        <v>590</v>
      </c>
      <c r="G1919" s="167" t="s">
        <v>198</v>
      </c>
      <c r="H1919" s="167" t="s">
        <v>3</v>
      </c>
      <c r="I1919" s="167" t="s">
        <v>13036</v>
      </c>
      <c r="J1919" s="167" t="s">
        <v>13450</v>
      </c>
      <c r="K1919" s="167">
        <v>21019725</v>
      </c>
      <c r="L1919" s="167">
        <v>0</v>
      </c>
    </row>
    <row r="1920" spans="1:12" x14ac:dyDescent="0.2">
      <c r="A1920" s="167" t="s">
        <v>9180</v>
      </c>
      <c r="B1920" s="167" t="s">
        <v>9947</v>
      </c>
      <c r="D1920" s="167" t="s">
        <v>4427</v>
      </c>
      <c r="E1920" s="167" t="s">
        <v>4428</v>
      </c>
      <c r="F1920" s="167" t="s">
        <v>8414</v>
      </c>
      <c r="G1920" s="167" t="s">
        <v>198</v>
      </c>
      <c r="H1920" s="167" t="s">
        <v>3</v>
      </c>
      <c r="I1920" s="167" t="s">
        <v>13036</v>
      </c>
      <c r="J1920" s="167" t="s">
        <v>12428</v>
      </c>
      <c r="K1920" s="167">
        <v>26800086</v>
      </c>
      <c r="L1920" s="167">
        <v>26800086</v>
      </c>
    </row>
    <row r="1921" spans="1:12" x14ac:dyDescent="0.2">
      <c r="A1921" s="167" t="s">
        <v>6069</v>
      </c>
      <c r="B1921" s="167" t="s">
        <v>7199</v>
      </c>
      <c r="D1921" s="167" t="s">
        <v>4429</v>
      </c>
      <c r="E1921" s="167" t="s">
        <v>9268</v>
      </c>
      <c r="F1921" s="167" t="s">
        <v>10814</v>
      </c>
      <c r="G1921" s="167" t="s">
        <v>198</v>
      </c>
      <c r="H1921" s="167" t="s">
        <v>3</v>
      </c>
      <c r="I1921" s="167" t="s">
        <v>13036</v>
      </c>
      <c r="J1921" s="167" t="s">
        <v>10815</v>
      </c>
      <c r="K1921" s="167">
        <v>0</v>
      </c>
      <c r="L1921" s="167">
        <v>0</v>
      </c>
    </row>
    <row r="1922" spans="1:12" x14ac:dyDescent="0.2">
      <c r="A1922" s="167" t="s">
        <v>9181</v>
      </c>
      <c r="B1922" s="167" t="s">
        <v>7859</v>
      </c>
      <c r="D1922" s="167" t="s">
        <v>4430</v>
      </c>
      <c r="E1922" s="167" t="s">
        <v>9271</v>
      </c>
      <c r="F1922" s="167" t="s">
        <v>10818</v>
      </c>
      <c r="G1922" s="167" t="s">
        <v>198</v>
      </c>
      <c r="H1922" s="167" t="s">
        <v>10</v>
      </c>
      <c r="I1922" s="167" t="s">
        <v>13036</v>
      </c>
      <c r="J1922" s="167" t="s">
        <v>10819</v>
      </c>
      <c r="K1922" s="167">
        <v>26805170</v>
      </c>
      <c r="L1922" s="167">
        <v>26805170</v>
      </c>
    </row>
    <row r="1923" spans="1:12" x14ac:dyDescent="0.2">
      <c r="A1923" s="167" t="s">
        <v>9182</v>
      </c>
      <c r="B1923" s="167" t="s">
        <v>9948</v>
      </c>
      <c r="D1923" s="167" t="s">
        <v>4431</v>
      </c>
      <c r="E1923" s="167" t="s">
        <v>4432</v>
      </c>
      <c r="F1923" s="167" t="s">
        <v>4413</v>
      </c>
      <c r="G1923" s="167" t="s">
        <v>198</v>
      </c>
      <c r="H1923" s="167" t="s">
        <v>10</v>
      </c>
      <c r="I1923" s="167" t="s">
        <v>13036</v>
      </c>
      <c r="J1923" s="167" t="s">
        <v>12429</v>
      </c>
      <c r="K1923" s="167">
        <v>26818070</v>
      </c>
      <c r="L1923" s="167">
        <v>0</v>
      </c>
    </row>
    <row r="1924" spans="1:12" x14ac:dyDescent="0.2">
      <c r="A1924" s="167" t="s">
        <v>4329</v>
      </c>
      <c r="B1924" s="167" t="s">
        <v>4328</v>
      </c>
      <c r="D1924" s="167" t="s">
        <v>1072</v>
      </c>
      <c r="E1924" s="167" t="s">
        <v>4434</v>
      </c>
      <c r="F1924" s="167" t="s">
        <v>8413</v>
      </c>
      <c r="G1924" s="167" t="s">
        <v>198</v>
      </c>
      <c r="H1924" s="167" t="s">
        <v>10</v>
      </c>
      <c r="I1924" s="167" t="s">
        <v>13036</v>
      </c>
      <c r="J1924" s="167" t="s">
        <v>13451</v>
      </c>
      <c r="K1924" s="167">
        <v>26801368</v>
      </c>
      <c r="L1924" s="167">
        <v>0</v>
      </c>
    </row>
    <row r="1925" spans="1:12" x14ac:dyDescent="0.2">
      <c r="A1925" s="167" t="s">
        <v>9183</v>
      </c>
      <c r="B1925" s="167" t="s">
        <v>8347</v>
      </c>
      <c r="D1925" s="167" t="s">
        <v>4435</v>
      </c>
      <c r="E1925" s="167" t="s">
        <v>9290</v>
      </c>
      <c r="F1925" s="167" t="s">
        <v>10838</v>
      </c>
      <c r="G1925" s="167" t="s">
        <v>198</v>
      </c>
      <c r="H1925" s="167" t="s">
        <v>3</v>
      </c>
      <c r="I1925" s="167" t="s">
        <v>13036</v>
      </c>
      <c r="J1925" s="167" t="s">
        <v>10839</v>
      </c>
      <c r="K1925" s="167">
        <v>26800025</v>
      </c>
      <c r="L1925" s="167">
        <v>26800025</v>
      </c>
    </row>
    <row r="1926" spans="1:12" x14ac:dyDescent="0.2">
      <c r="A1926" s="167" t="s">
        <v>9184</v>
      </c>
      <c r="B1926" s="167" t="s">
        <v>9949</v>
      </c>
      <c r="D1926" s="167" t="s">
        <v>1390</v>
      </c>
      <c r="E1926" s="167" t="s">
        <v>9270</v>
      </c>
      <c r="F1926" s="167" t="s">
        <v>4436</v>
      </c>
      <c r="G1926" s="167" t="s">
        <v>198</v>
      </c>
      <c r="H1926" s="167" t="s">
        <v>4</v>
      </c>
      <c r="I1926" s="167" t="s">
        <v>13036</v>
      </c>
      <c r="J1926" s="167" t="s">
        <v>10817</v>
      </c>
      <c r="K1926" s="167">
        <v>0</v>
      </c>
      <c r="L1926" s="167">
        <v>0</v>
      </c>
    </row>
    <row r="1927" spans="1:12" x14ac:dyDescent="0.2">
      <c r="A1927" s="167" t="s">
        <v>4242</v>
      </c>
      <c r="B1927" s="167" t="s">
        <v>1420</v>
      </c>
      <c r="D1927" s="167" t="s">
        <v>1469</v>
      </c>
      <c r="E1927" s="167" t="s">
        <v>7504</v>
      </c>
      <c r="F1927" s="167" t="s">
        <v>4268</v>
      </c>
      <c r="G1927" s="167" t="s">
        <v>198</v>
      </c>
      <c r="H1927" s="167" t="s">
        <v>4</v>
      </c>
      <c r="I1927" s="167" t="s">
        <v>13036</v>
      </c>
      <c r="J1927" s="167" t="s">
        <v>13452</v>
      </c>
      <c r="K1927" s="167">
        <v>0</v>
      </c>
      <c r="L1927" s="167">
        <v>88619964</v>
      </c>
    </row>
    <row r="1928" spans="1:12" x14ac:dyDescent="0.2">
      <c r="A1928" s="167" t="s">
        <v>9185</v>
      </c>
      <c r="B1928" s="167" t="s">
        <v>1347</v>
      </c>
      <c r="D1928" s="167" t="s">
        <v>1524</v>
      </c>
      <c r="E1928" s="167" t="s">
        <v>4437</v>
      </c>
      <c r="F1928" s="167" t="s">
        <v>2947</v>
      </c>
      <c r="G1928" s="167" t="s">
        <v>198</v>
      </c>
      <c r="H1928" s="167" t="s">
        <v>4</v>
      </c>
      <c r="I1928" s="167" t="s">
        <v>13036</v>
      </c>
      <c r="J1928" s="167" t="s">
        <v>6728</v>
      </c>
      <c r="K1928" s="167">
        <v>26587269</v>
      </c>
      <c r="L1928" s="167">
        <v>26587269</v>
      </c>
    </row>
    <row r="1929" spans="1:12" x14ac:dyDescent="0.2">
      <c r="A1929" s="167" t="s">
        <v>4258</v>
      </c>
      <c r="B1929" s="167" t="s">
        <v>1550</v>
      </c>
      <c r="D1929" s="167" t="s">
        <v>4438</v>
      </c>
      <c r="E1929" s="167" t="s">
        <v>9276</v>
      </c>
      <c r="F1929" s="167" t="s">
        <v>10824</v>
      </c>
      <c r="G1929" s="167" t="s">
        <v>198</v>
      </c>
      <c r="H1929" s="167" t="s">
        <v>4</v>
      </c>
      <c r="I1929" s="167" t="s">
        <v>13036</v>
      </c>
      <c r="J1929" s="167" t="s">
        <v>10825</v>
      </c>
      <c r="K1929" s="167">
        <v>72528022</v>
      </c>
      <c r="L1929" s="167">
        <v>0</v>
      </c>
    </row>
    <row r="1930" spans="1:12" x14ac:dyDescent="0.2">
      <c r="A1930" s="167" t="s">
        <v>6101</v>
      </c>
      <c r="B1930" s="167" t="s">
        <v>7275</v>
      </c>
      <c r="D1930" s="167" t="s">
        <v>6699</v>
      </c>
      <c r="E1930" s="167" t="s">
        <v>8289</v>
      </c>
      <c r="F1930" s="167" t="s">
        <v>1033</v>
      </c>
      <c r="G1930" s="167" t="s">
        <v>198</v>
      </c>
      <c r="H1930" s="167" t="s">
        <v>4</v>
      </c>
      <c r="I1930" s="167" t="s">
        <v>13036</v>
      </c>
      <c r="J1930" s="167" t="s">
        <v>11258</v>
      </c>
      <c r="K1930" s="167">
        <v>26580831</v>
      </c>
      <c r="L1930" s="167">
        <v>0</v>
      </c>
    </row>
    <row r="1931" spans="1:12" x14ac:dyDescent="0.2">
      <c r="A1931" s="167" t="s">
        <v>9186</v>
      </c>
      <c r="B1931" s="167" t="s">
        <v>7908</v>
      </c>
      <c r="D1931" s="167" t="s">
        <v>4439</v>
      </c>
      <c r="E1931" s="167" t="s">
        <v>9288</v>
      </c>
      <c r="F1931" s="167" t="s">
        <v>6034</v>
      </c>
      <c r="G1931" s="167" t="s">
        <v>198</v>
      </c>
      <c r="H1931" s="167" t="s">
        <v>4</v>
      </c>
      <c r="I1931" s="167" t="s">
        <v>13036</v>
      </c>
      <c r="J1931" s="167" t="s">
        <v>13453</v>
      </c>
      <c r="K1931" s="167">
        <v>85760738</v>
      </c>
      <c r="L1931" s="167">
        <v>0</v>
      </c>
    </row>
    <row r="1932" spans="1:12" x14ac:dyDescent="0.2">
      <c r="A1932" s="167" t="s">
        <v>4310</v>
      </c>
      <c r="B1932" s="167" t="s">
        <v>1707</v>
      </c>
      <c r="D1932" s="167" t="s">
        <v>4440</v>
      </c>
      <c r="E1932" s="167" t="s">
        <v>4441</v>
      </c>
      <c r="F1932" s="167" t="s">
        <v>4442</v>
      </c>
      <c r="G1932" s="167" t="s">
        <v>198</v>
      </c>
      <c r="H1932" s="167" t="s">
        <v>4</v>
      </c>
      <c r="I1932" s="167" t="s">
        <v>13036</v>
      </c>
      <c r="J1932" s="167" t="s">
        <v>12430</v>
      </c>
      <c r="K1932" s="167">
        <v>26580935</v>
      </c>
      <c r="L1932" s="167">
        <v>26580803</v>
      </c>
    </row>
    <row r="1933" spans="1:12" x14ac:dyDescent="0.2">
      <c r="A1933" s="167" t="s">
        <v>9187</v>
      </c>
      <c r="B1933" s="167" t="s">
        <v>1817</v>
      </c>
      <c r="D1933" s="167" t="s">
        <v>4443</v>
      </c>
      <c r="E1933" s="167" t="s">
        <v>4444</v>
      </c>
      <c r="F1933" s="167" t="s">
        <v>4445</v>
      </c>
      <c r="G1933" s="167" t="s">
        <v>198</v>
      </c>
      <c r="H1933" s="167" t="s">
        <v>4</v>
      </c>
      <c r="I1933" s="167" t="s">
        <v>13036</v>
      </c>
      <c r="J1933" s="167" t="s">
        <v>13454</v>
      </c>
      <c r="K1933" s="167">
        <v>26534315</v>
      </c>
      <c r="L1933" s="167">
        <v>0</v>
      </c>
    </row>
    <row r="1934" spans="1:12" x14ac:dyDescent="0.2">
      <c r="A1934" s="167" t="s">
        <v>9188</v>
      </c>
      <c r="B1934" s="167" t="s">
        <v>7861</v>
      </c>
      <c r="D1934" s="167" t="s">
        <v>4447</v>
      </c>
      <c r="E1934" s="167" t="s">
        <v>4448</v>
      </c>
      <c r="F1934" s="167" t="s">
        <v>7653</v>
      </c>
      <c r="G1934" s="167" t="s">
        <v>11639</v>
      </c>
      <c r="H1934" s="167" t="s">
        <v>7</v>
      </c>
      <c r="I1934" s="167" t="s">
        <v>13036</v>
      </c>
      <c r="J1934" s="167" t="s">
        <v>12431</v>
      </c>
      <c r="K1934" s="167">
        <v>44056261</v>
      </c>
      <c r="L1934" s="167">
        <v>0</v>
      </c>
    </row>
    <row r="1935" spans="1:12" x14ac:dyDescent="0.2">
      <c r="A1935" s="167" t="s">
        <v>4204</v>
      </c>
      <c r="B1935" s="167" t="s">
        <v>7148</v>
      </c>
      <c r="D1935" s="167" t="s">
        <v>4449</v>
      </c>
      <c r="E1935" s="167" t="s">
        <v>4450</v>
      </c>
      <c r="F1935" s="167" t="s">
        <v>4451</v>
      </c>
      <c r="G1935" s="167" t="s">
        <v>198</v>
      </c>
      <c r="H1935" s="167" t="s">
        <v>4</v>
      </c>
      <c r="I1935" s="167" t="s">
        <v>13036</v>
      </c>
      <c r="J1935" s="167" t="s">
        <v>8141</v>
      </c>
      <c r="K1935" s="167">
        <v>0</v>
      </c>
      <c r="L1935" s="167">
        <v>0</v>
      </c>
    </row>
    <row r="1936" spans="1:12" x14ac:dyDescent="0.2">
      <c r="A1936" s="167" t="s">
        <v>9189</v>
      </c>
      <c r="B1936" s="167" t="s">
        <v>4396</v>
      </c>
      <c r="D1936" s="167" t="s">
        <v>7862</v>
      </c>
      <c r="E1936" s="167" t="s">
        <v>9275</v>
      </c>
      <c r="F1936" s="167" t="s">
        <v>10822</v>
      </c>
      <c r="G1936" s="167" t="s">
        <v>198</v>
      </c>
      <c r="H1936" s="167" t="s">
        <v>4</v>
      </c>
      <c r="I1936" s="167" t="s">
        <v>13036</v>
      </c>
      <c r="J1936" s="167" t="s">
        <v>10823</v>
      </c>
      <c r="K1936" s="167">
        <v>26588262</v>
      </c>
      <c r="L1936" s="167">
        <v>0</v>
      </c>
    </row>
    <row r="1937" spans="1:12" x14ac:dyDescent="0.2">
      <c r="A1937" s="167" t="s">
        <v>9190</v>
      </c>
      <c r="B1937" s="167" t="s">
        <v>2697</v>
      </c>
      <c r="D1937" s="167" t="s">
        <v>7088</v>
      </c>
      <c r="E1937" s="167" t="s">
        <v>4452</v>
      </c>
      <c r="F1937" s="167" t="s">
        <v>4453</v>
      </c>
      <c r="G1937" s="167" t="s">
        <v>1259</v>
      </c>
      <c r="H1937" s="167" t="s">
        <v>5</v>
      </c>
      <c r="I1937" s="167" t="s">
        <v>13036</v>
      </c>
      <c r="J1937" s="167" t="s">
        <v>4454</v>
      </c>
      <c r="K1937" s="167">
        <v>27799985</v>
      </c>
      <c r="L1937" s="167">
        <v>27799985</v>
      </c>
    </row>
    <row r="1938" spans="1:12" x14ac:dyDescent="0.2">
      <c r="A1938" s="167" t="s">
        <v>9191</v>
      </c>
      <c r="B1938" s="167" t="s">
        <v>2558</v>
      </c>
      <c r="D1938" s="167" t="s">
        <v>7281</v>
      </c>
      <c r="E1938" s="167" t="s">
        <v>4455</v>
      </c>
      <c r="F1938" s="167" t="s">
        <v>463</v>
      </c>
      <c r="G1938" s="167" t="s">
        <v>198</v>
      </c>
      <c r="H1938" s="167" t="s">
        <v>4</v>
      </c>
      <c r="I1938" s="167" t="s">
        <v>13036</v>
      </c>
      <c r="J1938" s="167" t="s">
        <v>13455</v>
      </c>
      <c r="K1938" s="167">
        <v>26580951</v>
      </c>
      <c r="L1938" s="167">
        <v>0</v>
      </c>
    </row>
    <row r="1939" spans="1:12" x14ac:dyDescent="0.2">
      <c r="A1939" s="167" t="s">
        <v>5941</v>
      </c>
      <c r="B1939" s="167" t="s">
        <v>6832</v>
      </c>
      <c r="D1939" s="167" t="s">
        <v>9961</v>
      </c>
      <c r="E1939" s="167" t="s">
        <v>9269</v>
      </c>
      <c r="F1939" s="167" t="s">
        <v>10816</v>
      </c>
      <c r="G1939" s="167" t="s">
        <v>198</v>
      </c>
      <c r="H1939" s="167" t="s">
        <v>4</v>
      </c>
      <c r="I1939" s="167" t="s">
        <v>13036</v>
      </c>
      <c r="J1939" s="167" t="s">
        <v>12836</v>
      </c>
      <c r="K1939" s="167">
        <v>26529106</v>
      </c>
      <c r="L1939" s="167">
        <v>0</v>
      </c>
    </row>
    <row r="1940" spans="1:12" x14ac:dyDescent="0.2">
      <c r="A1940" s="167" t="s">
        <v>4341</v>
      </c>
      <c r="B1940" s="167" t="s">
        <v>6878</v>
      </c>
      <c r="D1940" s="167" t="s">
        <v>6701</v>
      </c>
      <c r="E1940" s="167" t="s">
        <v>4457</v>
      </c>
      <c r="F1940" s="167" t="s">
        <v>4458</v>
      </c>
      <c r="G1940" s="167" t="s">
        <v>117</v>
      </c>
      <c r="H1940" s="167" t="s">
        <v>7</v>
      </c>
      <c r="I1940" s="167" t="s">
        <v>13036</v>
      </c>
      <c r="J1940" s="167" t="s">
        <v>12566</v>
      </c>
      <c r="K1940" s="167">
        <v>26638422</v>
      </c>
      <c r="L1940" s="167">
        <v>0</v>
      </c>
    </row>
    <row r="1941" spans="1:12" x14ac:dyDescent="0.2">
      <c r="A1941" s="167" t="s">
        <v>9192</v>
      </c>
      <c r="B1941" s="167" t="s">
        <v>9950</v>
      </c>
      <c r="D1941" s="167" t="s">
        <v>1342</v>
      </c>
      <c r="E1941" s="167" t="s">
        <v>4460</v>
      </c>
      <c r="F1941" s="167" t="s">
        <v>4461</v>
      </c>
      <c r="G1941" s="167" t="s">
        <v>198</v>
      </c>
      <c r="H1941" s="167" t="s">
        <v>5</v>
      </c>
      <c r="I1941" s="167" t="s">
        <v>13036</v>
      </c>
      <c r="J1941" s="167" t="s">
        <v>12432</v>
      </c>
      <c r="K1941" s="167">
        <v>26544531</v>
      </c>
      <c r="L1941" s="167">
        <v>26544531</v>
      </c>
    </row>
    <row r="1942" spans="1:12" x14ac:dyDescent="0.2">
      <c r="A1942" s="167" t="s">
        <v>4272</v>
      </c>
      <c r="B1942" s="167" t="s">
        <v>4271</v>
      </c>
      <c r="D1942" s="167" t="s">
        <v>1210</v>
      </c>
      <c r="E1942" s="167" t="s">
        <v>4463</v>
      </c>
      <c r="F1942" s="167" t="s">
        <v>4287</v>
      </c>
      <c r="G1942" s="167" t="s">
        <v>198</v>
      </c>
      <c r="H1942" s="167" t="s">
        <v>5</v>
      </c>
      <c r="I1942" s="167" t="s">
        <v>13036</v>
      </c>
      <c r="J1942" s="167" t="s">
        <v>8276</v>
      </c>
      <c r="K1942" s="167">
        <v>26538453</v>
      </c>
      <c r="L1942" s="167">
        <v>26538453</v>
      </c>
    </row>
    <row r="1943" spans="1:12" x14ac:dyDescent="0.2">
      <c r="A1943" s="167" t="s">
        <v>4348</v>
      </c>
      <c r="B1943" s="167" t="s">
        <v>1771</v>
      </c>
      <c r="D1943" s="167" t="s">
        <v>7077</v>
      </c>
      <c r="E1943" s="167" t="s">
        <v>4464</v>
      </c>
      <c r="F1943" s="167" t="s">
        <v>4465</v>
      </c>
      <c r="G1943" s="167" t="s">
        <v>198</v>
      </c>
      <c r="H1943" s="167" t="s">
        <v>5</v>
      </c>
      <c r="I1943" s="167" t="s">
        <v>13036</v>
      </c>
      <c r="J1943" s="167" t="s">
        <v>11986</v>
      </c>
      <c r="K1943" s="167">
        <v>26538509</v>
      </c>
      <c r="L1943" s="167">
        <v>26538509</v>
      </c>
    </row>
    <row r="1944" spans="1:12" x14ac:dyDescent="0.2">
      <c r="A1944" s="167" t="s">
        <v>4206</v>
      </c>
      <c r="B1944" s="167" t="s">
        <v>1517</v>
      </c>
      <c r="D1944" s="167" t="s">
        <v>1706</v>
      </c>
      <c r="E1944" s="167" t="s">
        <v>4466</v>
      </c>
      <c r="F1944" s="167" t="s">
        <v>1104</v>
      </c>
      <c r="G1944" s="167" t="s">
        <v>198</v>
      </c>
      <c r="H1944" s="167" t="s">
        <v>5</v>
      </c>
      <c r="I1944" s="167" t="s">
        <v>13036</v>
      </c>
      <c r="J1944" s="167" t="s">
        <v>8142</v>
      </c>
      <c r="K1944" s="167">
        <v>26529149</v>
      </c>
      <c r="L1944" s="167">
        <v>26529149</v>
      </c>
    </row>
    <row r="1945" spans="1:12" x14ac:dyDescent="0.2">
      <c r="A1945" s="167" t="s">
        <v>9193</v>
      </c>
      <c r="B1945" s="167" t="s">
        <v>1410</v>
      </c>
      <c r="D1945" s="167" t="s">
        <v>1702</v>
      </c>
      <c r="E1945" s="167" t="s">
        <v>9277</v>
      </c>
      <c r="F1945" s="167" t="s">
        <v>10826</v>
      </c>
      <c r="G1945" s="167" t="s">
        <v>198</v>
      </c>
      <c r="H1945" s="167" t="s">
        <v>5</v>
      </c>
      <c r="I1945" s="167" t="s">
        <v>13036</v>
      </c>
      <c r="J1945" s="167" t="s">
        <v>12803</v>
      </c>
      <c r="K1945" s="167">
        <v>26751024</v>
      </c>
      <c r="L1945" s="167">
        <v>26751024</v>
      </c>
    </row>
    <row r="1946" spans="1:12" x14ac:dyDescent="0.2">
      <c r="A1946" s="167" t="s">
        <v>4244</v>
      </c>
      <c r="B1946" s="167" t="s">
        <v>1450</v>
      </c>
      <c r="D1946" s="167" t="s">
        <v>1630</v>
      </c>
      <c r="E1946" s="167" t="s">
        <v>4467</v>
      </c>
      <c r="F1946" s="167" t="s">
        <v>4468</v>
      </c>
      <c r="G1946" s="167" t="s">
        <v>198</v>
      </c>
      <c r="H1946" s="167" t="s">
        <v>5</v>
      </c>
      <c r="I1946" s="167" t="s">
        <v>13036</v>
      </c>
      <c r="J1946" s="167" t="s">
        <v>6546</v>
      </c>
      <c r="K1946" s="167">
        <v>26529228</v>
      </c>
      <c r="L1946" s="167">
        <v>26529228</v>
      </c>
    </row>
    <row r="1947" spans="1:12" x14ac:dyDescent="0.2">
      <c r="A1947" s="167" t="s">
        <v>9194</v>
      </c>
      <c r="B1947" s="167" t="s">
        <v>4188</v>
      </c>
      <c r="D1947" s="167" t="s">
        <v>1639</v>
      </c>
      <c r="E1947" s="167" t="s">
        <v>4469</v>
      </c>
      <c r="F1947" s="167" t="s">
        <v>4470</v>
      </c>
      <c r="G1947" s="167" t="s">
        <v>198</v>
      </c>
      <c r="H1947" s="167" t="s">
        <v>5</v>
      </c>
      <c r="I1947" s="167" t="s">
        <v>13036</v>
      </c>
      <c r="J1947" s="167" t="s">
        <v>11918</v>
      </c>
      <c r="K1947" s="167">
        <v>26750301</v>
      </c>
      <c r="L1947" s="167">
        <v>26750301</v>
      </c>
    </row>
    <row r="1948" spans="1:12" x14ac:dyDescent="0.2">
      <c r="A1948" s="167" t="s">
        <v>4345</v>
      </c>
      <c r="B1948" s="167" t="s">
        <v>1503</v>
      </c>
      <c r="D1948" s="167" t="s">
        <v>1602</v>
      </c>
      <c r="E1948" s="167" t="s">
        <v>4471</v>
      </c>
      <c r="F1948" s="167" t="s">
        <v>4472</v>
      </c>
      <c r="G1948" s="167" t="s">
        <v>198</v>
      </c>
      <c r="H1948" s="167" t="s">
        <v>5</v>
      </c>
      <c r="I1948" s="167" t="s">
        <v>13036</v>
      </c>
      <c r="J1948" s="167" t="s">
        <v>13456</v>
      </c>
      <c r="K1948" s="167">
        <v>26545075</v>
      </c>
      <c r="L1948" s="167">
        <v>26544075</v>
      </c>
    </row>
    <row r="1949" spans="1:12" x14ac:dyDescent="0.2">
      <c r="A1949" s="167" t="s">
        <v>9195</v>
      </c>
      <c r="B1949" s="167" t="s">
        <v>7854</v>
      </c>
      <c r="D1949" s="167" t="s">
        <v>1443</v>
      </c>
      <c r="E1949" s="167" t="s">
        <v>8369</v>
      </c>
      <c r="F1949" s="167" t="s">
        <v>235</v>
      </c>
      <c r="G1949" s="167" t="s">
        <v>198</v>
      </c>
      <c r="H1949" s="167" t="s">
        <v>5</v>
      </c>
      <c r="I1949" s="167" t="s">
        <v>13036</v>
      </c>
      <c r="J1949" s="167" t="s">
        <v>13457</v>
      </c>
      <c r="K1949" s="167">
        <v>84373810</v>
      </c>
      <c r="L1949" s="167">
        <v>0</v>
      </c>
    </row>
    <row r="1950" spans="1:12" x14ac:dyDescent="0.2">
      <c r="A1950" s="167" t="s">
        <v>4358</v>
      </c>
      <c r="B1950" s="167" t="s">
        <v>4253</v>
      </c>
      <c r="D1950" s="167" t="s">
        <v>1385</v>
      </c>
      <c r="E1950" s="167" t="s">
        <v>4473</v>
      </c>
      <c r="F1950" s="167" t="s">
        <v>3011</v>
      </c>
      <c r="G1950" s="167" t="s">
        <v>198</v>
      </c>
      <c r="H1950" s="167" t="s">
        <v>5</v>
      </c>
      <c r="I1950" s="167" t="s">
        <v>13036</v>
      </c>
      <c r="J1950" s="167" t="s">
        <v>13458</v>
      </c>
      <c r="K1950" s="167">
        <v>26534332</v>
      </c>
      <c r="L1950" s="167">
        <v>0</v>
      </c>
    </row>
    <row r="1951" spans="1:12" x14ac:dyDescent="0.2">
      <c r="A1951" s="167" t="s">
        <v>4282</v>
      </c>
      <c r="B1951" s="167" t="s">
        <v>4281</v>
      </c>
      <c r="D1951" s="167" t="s">
        <v>4475</v>
      </c>
      <c r="E1951" s="167" t="s">
        <v>4476</v>
      </c>
      <c r="F1951" s="167" t="s">
        <v>4477</v>
      </c>
      <c r="G1951" s="167" t="s">
        <v>198</v>
      </c>
      <c r="H1951" s="167" t="s">
        <v>5</v>
      </c>
      <c r="I1951" s="167" t="s">
        <v>13036</v>
      </c>
      <c r="J1951" s="167" t="s">
        <v>13459</v>
      </c>
      <c r="K1951" s="167">
        <v>26538238</v>
      </c>
      <c r="L1951" s="167">
        <v>26538238</v>
      </c>
    </row>
    <row r="1952" spans="1:12" x14ac:dyDescent="0.2">
      <c r="A1952" s="167" t="s">
        <v>9196</v>
      </c>
      <c r="B1952" s="167" t="s">
        <v>4335</v>
      </c>
      <c r="D1952" s="167" t="s">
        <v>1580</v>
      </c>
      <c r="E1952" s="167" t="s">
        <v>4478</v>
      </c>
      <c r="F1952" s="167" t="s">
        <v>4479</v>
      </c>
      <c r="G1952" s="167" t="s">
        <v>198</v>
      </c>
      <c r="H1952" s="167" t="s">
        <v>5</v>
      </c>
      <c r="I1952" s="167" t="s">
        <v>13036</v>
      </c>
      <c r="J1952" s="167" t="s">
        <v>12422</v>
      </c>
      <c r="K1952" s="167">
        <v>26750080</v>
      </c>
      <c r="L1952" s="167">
        <v>26750080</v>
      </c>
    </row>
    <row r="1953" spans="1:12" x14ac:dyDescent="0.2">
      <c r="A1953" s="167" t="s">
        <v>4225</v>
      </c>
      <c r="B1953" s="167" t="s">
        <v>4224</v>
      </c>
      <c r="D1953" s="167" t="s">
        <v>4480</v>
      </c>
      <c r="E1953" s="167" t="s">
        <v>4481</v>
      </c>
      <c r="F1953" s="167" t="s">
        <v>210</v>
      </c>
      <c r="G1953" s="167" t="s">
        <v>198</v>
      </c>
      <c r="H1953" s="167" t="s">
        <v>5</v>
      </c>
      <c r="I1953" s="167" t="s">
        <v>13036</v>
      </c>
      <c r="J1953" s="167" t="s">
        <v>12433</v>
      </c>
      <c r="K1953" s="167">
        <v>26536479</v>
      </c>
      <c r="L1953" s="167">
        <v>26536479</v>
      </c>
    </row>
    <row r="1954" spans="1:12" x14ac:dyDescent="0.2">
      <c r="A1954" s="167" t="s">
        <v>9197</v>
      </c>
      <c r="B1954" s="167" t="s">
        <v>4390</v>
      </c>
      <c r="D1954" s="167" t="s">
        <v>1621</v>
      </c>
      <c r="E1954" s="167" t="s">
        <v>4482</v>
      </c>
      <c r="F1954" s="167" t="s">
        <v>4483</v>
      </c>
      <c r="G1954" s="167" t="s">
        <v>198</v>
      </c>
      <c r="H1954" s="167" t="s">
        <v>5</v>
      </c>
      <c r="I1954" s="167" t="s">
        <v>13036</v>
      </c>
      <c r="J1954" s="167" t="s">
        <v>11520</v>
      </c>
      <c r="K1954" s="167">
        <v>26538775</v>
      </c>
      <c r="L1954" s="167">
        <v>26538775</v>
      </c>
    </row>
    <row r="1955" spans="1:12" x14ac:dyDescent="0.2">
      <c r="A1955" s="167" t="s">
        <v>9198</v>
      </c>
      <c r="B1955" s="167" t="s">
        <v>4275</v>
      </c>
      <c r="D1955" s="167" t="s">
        <v>1588</v>
      </c>
      <c r="E1955" s="167" t="s">
        <v>9289</v>
      </c>
      <c r="F1955" s="167" t="s">
        <v>10837</v>
      </c>
      <c r="G1955" s="167" t="s">
        <v>198</v>
      </c>
      <c r="H1955" s="167" t="s">
        <v>5</v>
      </c>
      <c r="I1955" s="167" t="s">
        <v>13036</v>
      </c>
      <c r="J1955" s="167" t="s">
        <v>12434</v>
      </c>
      <c r="K1955" s="167">
        <v>26534181</v>
      </c>
      <c r="L1955" s="167">
        <v>26534181</v>
      </c>
    </row>
    <row r="1956" spans="1:12" x14ac:dyDescent="0.2">
      <c r="A1956" s="167" t="s">
        <v>4263</v>
      </c>
      <c r="B1956" s="167" t="s">
        <v>1718</v>
      </c>
      <c r="D1956" s="167" t="s">
        <v>1592</v>
      </c>
      <c r="E1956" s="167" t="s">
        <v>4485</v>
      </c>
      <c r="F1956" s="167" t="s">
        <v>4486</v>
      </c>
      <c r="G1956" s="167" t="s">
        <v>198</v>
      </c>
      <c r="H1956" s="167" t="s">
        <v>5</v>
      </c>
      <c r="I1956" s="167" t="s">
        <v>13036</v>
      </c>
      <c r="J1956" s="167" t="s">
        <v>8485</v>
      </c>
      <c r="K1956" s="167">
        <v>26750139</v>
      </c>
      <c r="L1956" s="167">
        <v>26750139</v>
      </c>
    </row>
    <row r="1957" spans="1:12" x14ac:dyDescent="0.2">
      <c r="A1957" s="167" t="s">
        <v>9199</v>
      </c>
      <c r="B1957" s="167" t="s">
        <v>1697</v>
      </c>
      <c r="D1957" s="167" t="s">
        <v>7200</v>
      </c>
      <c r="E1957" s="167" t="s">
        <v>4488</v>
      </c>
      <c r="F1957" s="167" t="s">
        <v>4489</v>
      </c>
      <c r="G1957" s="167" t="s">
        <v>198</v>
      </c>
      <c r="H1957" s="167" t="s">
        <v>6</v>
      </c>
      <c r="I1957" s="167" t="s">
        <v>13036</v>
      </c>
      <c r="J1957" s="167" t="s">
        <v>13460</v>
      </c>
      <c r="K1957" s="167">
        <v>26828126</v>
      </c>
      <c r="L1957" s="167">
        <v>0</v>
      </c>
    </row>
    <row r="1958" spans="1:12" x14ac:dyDescent="0.2">
      <c r="A1958" s="167" t="s">
        <v>7501</v>
      </c>
      <c r="B1958" s="167" t="s">
        <v>3319</v>
      </c>
      <c r="D1958" s="167" t="s">
        <v>1636</v>
      </c>
      <c r="E1958" s="167" t="s">
        <v>4491</v>
      </c>
      <c r="F1958" s="167" t="s">
        <v>4492</v>
      </c>
      <c r="G1958" s="167" t="s">
        <v>198</v>
      </c>
      <c r="H1958" s="167" t="s">
        <v>6</v>
      </c>
      <c r="I1958" s="167" t="s">
        <v>13036</v>
      </c>
      <c r="J1958" s="167" t="s">
        <v>8453</v>
      </c>
      <c r="K1958" s="167">
        <v>25379652</v>
      </c>
      <c r="L1958" s="167">
        <v>0</v>
      </c>
    </row>
    <row r="1959" spans="1:12" x14ac:dyDescent="0.2">
      <c r="A1959" s="167" t="s">
        <v>9200</v>
      </c>
      <c r="B1959" s="167" t="s">
        <v>3941</v>
      </c>
      <c r="D1959" s="167" t="s">
        <v>8350</v>
      </c>
      <c r="E1959" s="167" t="s">
        <v>9264</v>
      </c>
      <c r="F1959" s="167" t="s">
        <v>4493</v>
      </c>
      <c r="G1959" s="167" t="s">
        <v>198</v>
      </c>
      <c r="H1959" s="167" t="s">
        <v>6</v>
      </c>
      <c r="I1959" s="167" t="s">
        <v>13036</v>
      </c>
      <c r="J1959" s="167" t="s">
        <v>10811</v>
      </c>
      <c r="K1959" s="167">
        <v>0</v>
      </c>
      <c r="L1959" s="167">
        <v>0</v>
      </c>
    </row>
    <row r="1960" spans="1:12" x14ac:dyDescent="0.2">
      <c r="A1960" s="167" t="s">
        <v>9201</v>
      </c>
      <c r="B1960" s="167" t="s">
        <v>4397</v>
      </c>
      <c r="D1960" s="167" t="s">
        <v>4494</v>
      </c>
      <c r="E1960" s="167" t="s">
        <v>9278</v>
      </c>
      <c r="F1960" s="167" t="s">
        <v>1564</v>
      </c>
      <c r="G1960" s="167" t="s">
        <v>198</v>
      </c>
      <c r="H1960" s="167" t="s">
        <v>6</v>
      </c>
      <c r="I1960" s="167" t="s">
        <v>13036</v>
      </c>
      <c r="J1960" s="167" t="s">
        <v>12435</v>
      </c>
      <c r="K1960" s="167">
        <v>0</v>
      </c>
      <c r="L1960" s="167">
        <v>0</v>
      </c>
    </row>
    <row r="1961" spans="1:12" x14ac:dyDescent="0.2">
      <c r="A1961" s="167" t="s">
        <v>9202</v>
      </c>
      <c r="B1961" s="167" t="s">
        <v>3482</v>
      </c>
      <c r="D1961" s="167" t="s">
        <v>2178</v>
      </c>
      <c r="E1961" s="167" t="s">
        <v>9279</v>
      </c>
      <c r="F1961" s="167" t="s">
        <v>1739</v>
      </c>
      <c r="G1961" s="167" t="s">
        <v>198</v>
      </c>
      <c r="H1961" s="167" t="s">
        <v>6</v>
      </c>
      <c r="I1961" s="167" t="s">
        <v>13036</v>
      </c>
      <c r="J1961" s="167" t="s">
        <v>12436</v>
      </c>
      <c r="K1961" s="167">
        <v>86694107</v>
      </c>
      <c r="L1961" s="167">
        <v>0</v>
      </c>
    </row>
    <row r="1962" spans="1:12" x14ac:dyDescent="0.2">
      <c r="A1962" s="167" t="s">
        <v>4360</v>
      </c>
      <c r="B1962" s="167" t="s">
        <v>3294</v>
      </c>
      <c r="D1962" s="167" t="s">
        <v>1339</v>
      </c>
      <c r="E1962" s="167" t="s">
        <v>9281</v>
      </c>
      <c r="F1962" s="167" t="s">
        <v>1478</v>
      </c>
      <c r="G1962" s="167" t="s">
        <v>198</v>
      </c>
      <c r="H1962" s="167" t="s">
        <v>6</v>
      </c>
      <c r="I1962" s="167" t="s">
        <v>13036</v>
      </c>
      <c r="J1962" s="167" t="s">
        <v>10829</v>
      </c>
      <c r="K1962" s="167">
        <v>0</v>
      </c>
      <c r="L1962" s="167">
        <v>0</v>
      </c>
    </row>
    <row r="1963" spans="1:12" x14ac:dyDescent="0.2">
      <c r="A1963" s="167" t="s">
        <v>9203</v>
      </c>
      <c r="B1963" s="167" t="s">
        <v>7860</v>
      </c>
      <c r="D1963" s="167" t="s">
        <v>2789</v>
      </c>
      <c r="E1963" s="167" t="s">
        <v>9284</v>
      </c>
      <c r="F1963" s="167" t="s">
        <v>205</v>
      </c>
      <c r="G1963" s="167" t="s">
        <v>198</v>
      </c>
      <c r="H1963" s="167" t="s">
        <v>6</v>
      </c>
      <c r="I1963" s="167" t="s">
        <v>13036</v>
      </c>
      <c r="J1963" s="167" t="s">
        <v>12437</v>
      </c>
      <c r="K1963" s="167">
        <v>0</v>
      </c>
      <c r="L1963" s="167">
        <v>0</v>
      </c>
    </row>
    <row r="1964" spans="1:12" x14ac:dyDescent="0.2">
      <c r="A1964" s="167" t="s">
        <v>9204</v>
      </c>
      <c r="B1964" s="167" t="s">
        <v>2101</v>
      </c>
      <c r="D1964" s="167" t="s">
        <v>2750</v>
      </c>
      <c r="E1964" s="167" t="s">
        <v>9285</v>
      </c>
      <c r="F1964" s="167" t="s">
        <v>10395</v>
      </c>
      <c r="G1964" s="167" t="s">
        <v>198</v>
      </c>
      <c r="H1964" s="167" t="s">
        <v>6</v>
      </c>
      <c r="I1964" s="167" t="s">
        <v>13036</v>
      </c>
      <c r="J1964" s="167" t="s">
        <v>13461</v>
      </c>
      <c r="K1964" s="167">
        <v>86135622</v>
      </c>
      <c r="L1964" s="167">
        <v>26529064</v>
      </c>
    </row>
    <row r="1965" spans="1:12" x14ac:dyDescent="0.2">
      <c r="A1965" s="167" t="s">
        <v>4337</v>
      </c>
      <c r="B1965" s="167" t="s">
        <v>4336</v>
      </c>
      <c r="D1965" s="167" t="s">
        <v>2804</v>
      </c>
      <c r="E1965" s="167" t="s">
        <v>9280</v>
      </c>
      <c r="F1965" s="167" t="s">
        <v>10827</v>
      </c>
      <c r="G1965" s="167" t="s">
        <v>198</v>
      </c>
      <c r="H1965" s="167" t="s">
        <v>6</v>
      </c>
      <c r="I1965" s="167" t="s">
        <v>13036</v>
      </c>
      <c r="J1965" s="167" t="s">
        <v>10828</v>
      </c>
      <c r="K1965" s="167">
        <v>0</v>
      </c>
      <c r="L1965" s="167">
        <v>0</v>
      </c>
    </row>
    <row r="1966" spans="1:12" x14ac:dyDescent="0.2">
      <c r="A1966" s="167" t="s">
        <v>4218</v>
      </c>
      <c r="B1966" s="167" t="s">
        <v>3527</v>
      </c>
      <c r="D1966" s="167" t="s">
        <v>2841</v>
      </c>
      <c r="E1966" s="167" t="s">
        <v>9282</v>
      </c>
      <c r="F1966" s="167" t="s">
        <v>10830</v>
      </c>
      <c r="G1966" s="167" t="s">
        <v>198</v>
      </c>
      <c r="H1966" s="167" t="s">
        <v>6</v>
      </c>
      <c r="I1966" s="167" t="s">
        <v>13036</v>
      </c>
      <c r="J1966" s="167" t="s">
        <v>10831</v>
      </c>
      <c r="K1966" s="167">
        <v>83140890</v>
      </c>
      <c r="L1966" s="167">
        <v>0</v>
      </c>
    </row>
    <row r="1967" spans="1:12" x14ac:dyDescent="0.2">
      <c r="A1967" s="167" t="s">
        <v>4364</v>
      </c>
      <c r="B1967" s="167" t="s">
        <v>4363</v>
      </c>
      <c r="D1967" s="167" t="s">
        <v>2832</v>
      </c>
      <c r="E1967" s="167" t="s">
        <v>4498</v>
      </c>
      <c r="F1967" s="167" t="s">
        <v>2412</v>
      </c>
      <c r="G1967" s="167" t="s">
        <v>198</v>
      </c>
      <c r="H1967" s="167" t="s">
        <v>6</v>
      </c>
      <c r="I1967" s="167" t="s">
        <v>13036</v>
      </c>
      <c r="J1967" s="167" t="s">
        <v>11987</v>
      </c>
      <c r="K1967" s="167">
        <v>26825037</v>
      </c>
      <c r="L1967" s="167">
        <v>0</v>
      </c>
    </row>
    <row r="1968" spans="1:12" x14ac:dyDescent="0.2">
      <c r="A1968" s="167" t="s">
        <v>9205</v>
      </c>
      <c r="B1968" s="167" t="s">
        <v>4276</v>
      </c>
      <c r="D1968" s="167" t="s">
        <v>2637</v>
      </c>
      <c r="E1968" s="167" t="s">
        <v>4500</v>
      </c>
      <c r="F1968" s="167" t="s">
        <v>3123</v>
      </c>
      <c r="G1968" s="167" t="s">
        <v>198</v>
      </c>
      <c r="H1968" s="167" t="s">
        <v>6</v>
      </c>
      <c r="I1968" s="167" t="s">
        <v>13036</v>
      </c>
      <c r="J1968" s="167" t="s">
        <v>4501</v>
      </c>
      <c r="K1968" s="167">
        <v>26529029</v>
      </c>
      <c r="L1968" s="167">
        <v>26529029</v>
      </c>
    </row>
    <row r="1969" spans="1:12" x14ac:dyDescent="0.2">
      <c r="A1969" s="167" t="s">
        <v>9206</v>
      </c>
      <c r="B1969" s="167" t="s">
        <v>4200</v>
      </c>
      <c r="D1969" s="167" t="s">
        <v>2891</v>
      </c>
      <c r="E1969" s="167" t="s">
        <v>9361</v>
      </c>
      <c r="F1969" s="167" t="s">
        <v>661</v>
      </c>
      <c r="G1969" s="167" t="s">
        <v>4503</v>
      </c>
      <c r="H1969" s="167" t="s">
        <v>5</v>
      </c>
      <c r="I1969" s="167" t="s">
        <v>13036</v>
      </c>
      <c r="J1969" s="167" t="s">
        <v>12864</v>
      </c>
      <c r="K1969" s="167">
        <v>26500757</v>
      </c>
      <c r="L1969" s="167">
        <v>0</v>
      </c>
    </row>
    <row r="1970" spans="1:12" x14ac:dyDescent="0.2">
      <c r="A1970" s="167" t="s">
        <v>9207</v>
      </c>
      <c r="B1970" s="167" t="s">
        <v>4394</v>
      </c>
      <c r="D1970" s="167" t="s">
        <v>2932</v>
      </c>
      <c r="E1970" s="167" t="s">
        <v>4504</v>
      </c>
      <c r="F1970" s="167" t="s">
        <v>4505</v>
      </c>
      <c r="G1970" s="167" t="s">
        <v>198</v>
      </c>
      <c r="H1970" s="167" t="s">
        <v>9</v>
      </c>
      <c r="I1970" s="167" t="s">
        <v>13036</v>
      </c>
      <c r="J1970" s="167" t="s">
        <v>8535</v>
      </c>
      <c r="K1970" s="167">
        <v>26970238</v>
      </c>
      <c r="L1970" s="167">
        <v>26970238</v>
      </c>
    </row>
    <row r="1971" spans="1:12" x14ac:dyDescent="0.2">
      <c r="A1971" s="167" t="s">
        <v>9208</v>
      </c>
      <c r="B1971" s="167" t="s">
        <v>7934</v>
      </c>
      <c r="D1971" s="167" t="s">
        <v>3041</v>
      </c>
      <c r="E1971" s="167" t="s">
        <v>4507</v>
      </c>
      <c r="F1971" s="167" t="s">
        <v>4508</v>
      </c>
      <c r="G1971" s="167" t="s">
        <v>198</v>
      </c>
      <c r="H1971" s="167" t="s">
        <v>10</v>
      </c>
      <c r="I1971" s="167" t="s">
        <v>13036</v>
      </c>
      <c r="J1971" s="167" t="s">
        <v>13462</v>
      </c>
      <c r="K1971" s="167">
        <v>26518135</v>
      </c>
      <c r="L1971" s="167">
        <v>26518135</v>
      </c>
    </row>
    <row r="1972" spans="1:12" x14ac:dyDescent="0.2">
      <c r="A1972" s="167" t="s">
        <v>4291</v>
      </c>
      <c r="B1972" s="167" t="s">
        <v>4009</v>
      </c>
      <c r="D1972" s="167" t="s">
        <v>3033</v>
      </c>
      <c r="E1972" s="167" t="s">
        <v>4509</v>
      </c>
      <c r="F1972" s="167" t="s">
        <v>4510</v>
      </c>
      <c r="G1972" s="167" t="s">
        <v>198</v>
      </c>
      <c r="H1972" s="167" t="s">
        <v>7</v>
      </c>
      <c r="I1972" s="167" t="s">
        <v>13036</v>
      </c>
      <c r="J1972" s="167" t="s">
        <v>10533</v>
      </c>
      <c r="K1972" s="167">
        <v>26888675</v>
      </c>
      <c r="L1972" s="167">
        <v>26888675</v>
      </c>
    </row>
    <row r="1973" spans="1:12" x14ac:dyDescent="0.2">
      <c r="A1973" s="167" t="s">
        <v>9209</v>
      </c>
      <c r="B1973" s="167" t="s">
        <v>9951</v>
      </c>
      <c r="D1973" s="167" t="s">
        <v>4511</v>
      </c>
      <c r="E1973" s="167" t="s">
        <v>4512</v>
      </c>
      <c r="F1973" s="167" t="s">
        <v>8452</v>
      </c>
      <c r="G1973" s="167" t="s">
        <v>198</v>
      </c>
      <c r="H1973" s="167" t="s">
        <v>9</v>
      </c>
      <c r="I1973" s="167" t="s">
        <v>13036</v>
      </c>
      <c r="J1973" s="167" t="s">
        <v>4072</v>
      </c>
      <c r="K1973" s="167">
        <v>26970987</v>
      </c>
      <c r="L1973" s="167">
        <v>26970987</v>
      </c>
    </row>
    <row r="1974" spans="1:12" x14ac:dyDescent="0.2">
      <c r="A1974" s="167" t="s">
        <v>4319</v>
      </c>
      <c r="B1974" s="167" t="s">
        <v>4318</v>
      </c>
      <c r="D1974" s="167" t="s">
        <v>3087</v>
      </c>
      <c r="E1974" s="167" t="s">
        <v>4513</v>
      </c>
      <c r="F1974" s="167" t="s">
        <v>1802</v>
      </c>
      <c r="G1974" s="167" t="s">
        <v>198</v>
      </c>
      <c r="H1974" s="167" t="s">
        <v>9</v>
      </c>
      <c r="I1974" s="167" t="s">
        <v>13036</v>
      </c>
      <c r="J1974" s="167" t="s">
        <v>11162</v>
      </c>
      <c r="K1974" s="167">
        <v>26678269</v>
      </c>
      <c r="L1974" s="167">
        <v>26678269</v>
      </c>
    </row>
    <row r="1975" spans="1:12" x14ac:dyDescent="0.2">
      <c r="A1975" s="167" t="s">
        <v>4209</v>
      </c>
      <c r="B1975" s="167" t="s">
        <v>4208</v>
      </c>
      <c r="D1975" s="167" t="s">
        <v>3082</v>
      </c>
      <c r="E1975" s="167" t="s">
        <v>4514</v>
      </c>
      <c r="F1975" s="167" t="s">
        <v>65</v>
      </c>
      <c r="G1975" s="167" t="s">
        <v>198</v>
      </c>
      <c r="H1975" s="167" t="s">
        <v>7</v>
      </c>
      <c r="I1975" s="167" t="s">
        <v>13036</v>
      </c>
      <c r="J1975" s="167" t="s">
        <v>4515</v>
      </c>
      <c r="K1975" s="167">
        <v>26511256</v>
      </c>
      <c r="L1975" s="167">
        <v>26511256</v>
      </c>
    </row>
    <row r="1976" spans="1:12" x14ac:dyDescent="0.2">
      <c r="A1976" s="167" t="s">
        <v>9210</v>
      </c>
      <c r="B1976" s="167" t="s">
        <v>4237</v>
      </c>
      <c r="D1976" s="167" t="s">
        <v>3133</v>
      </c>
      <c r="E1976" s="167" t="s">
        <v>4516</v>
      </c>
      <c r="F1976" s="167" t="s">
        <v>2156</v>
      </c>
      <c r="G1976" s="167" t="s">
        <v>198</v>
      </c>
      <c r="H1976" s="167" t="s">
        <v>9</v>
      </c>
      <c r="I1976" s="167" t="s">
        <v>13036</v>
      </c>
      <c r="J1976" s="167" t="s">
        <v>7680</v>
      </c>
      <c r="K1976" s="167">
        <v>26971226</v>
      </c>
      <c r="L1976" s="167">
        <v>26971226</v>
      </c>
    </row>
    <row r="1977" spans="1:12" x14ac:dyDescent="0.2">
      <c r="A1977" s="167" t="s">
        <v>7678</v>
      </c>
      <c r="B1977" s="167" t="s">
        <v>4395</v>
      </c>
      <c r="D1977" s="167" t="s">
        <v>3139</v>
      </c>
      <c r="E1977" s="167" t="s">
        <v>4518</v>
      </c>
      <c r="F1977" s="167" t="s">
        <v>4519</v>
      </c>
      <c r="G1977" s="167" t="s">
        <v>198</v>
      </c>
      <c r="H1977" s="167" t="s">
        <v>7</v>
      </c>
      <c r="I1977" s="167" t="s">
        <v>13036</v>
      </c>
      <c r="J1977" s="167" t="s">
        <v>13463</v>
      </c>
      <c r="K1977" s="167">
        <v>26511909</v>
      </c>
      <c r="L1977" s="167">
        <v>26511909</v>
      </c>
    </row>
    <row r="1978" spans="1:12" x14ac:dyDescent="0.2">
      <c r="A1978" s="167" t="s">
        <v>4386</v>
      </c>
      <c r="B1978" s="167" t="s">
        <v>7374</v>
      </c>
      <c r="D1978" s="167" t="s">
        <v>4003</v>
      </c>
      <c r="E1978" s="167" t="s">
        <v>4522</v>
      </c>
      <c r="F1978" s="167" t="s">
        <v>4523</v>
      </c>
      <c r="G1978" s="167" t="s">
        <v>198</v>
      </c>
      <c r="H1978" s="167" t="s">
        <v>9</v>
      </c>
      <c r="I1978" s="167" t="s">
        <v>13036</v>
      </c>
      <c r="J1978" s="167" t="s">
        <v>13464</v>
      </c>
      <c r="K1978" s="167">
        <v>26678230</v>
      </c>
      <c r="L1978" s="167">
        <v>26678230</v>
      </c>
    </row>
    <row r="1979" spans="1:12" x14ac:dyDescent="0.2">
      <c r="A1979" s="167" t="s">
        <v>4201</v>
      </c>
      <c r="B1979" s="167" t="s">
        <v>3448</v>
      </c>
      <c r="D1979" s="167" t="s">
        <v>2519</v>
      </c>
      <c r="E1979" s="167" t="s">
        <v>9283</v>
      </c>
      <c r="F1979" s="167" t="s">
        <v>7831</v>
      </c>
      <c r="G1979" s="167" t="s">
        <v>198</v>
      </c>
      <c r="H1979" s="167" t="s">
        <v>7</v>
      </c>
      <c r="I1979" s="167" t="s">
        <v>13036</v>
      </c>
      <c r="J1979" s="167" t="s">
        <v>13465</v>
      </c>
      <c r="K1979" s="167">
        <v>26887343</v>
      </c>
      <c r="L1979" s="167">
        <v>26887343</v>
      </c>
    </row>
    <row r="1980" spans="1:12" x14ac:dyDescent="0.2">
      <c r="A1980" s="167" t="s">
        <v>9211</v>
      </c>
      <c r="B1980" s="167" t="s">
        <v>7856</v>
      </c>
      <c r="D1980" s="167" t="s">
        <v>2761</v>
      </c>
      <c r="E1980" s="167" t="s">
        <v>4525</v>
      </c>
      <c r="F1980" s="167" t="s">
        <v>8518</v>
      </c>
      <c r="G1980" s="167" t="s">
        <v>198</v>
      </c>
      <c r="H1980" s="167" t="s">
        <v>7</v>
      </c>
      <c r="I1980" s="167" t="s">
        <v>13036</v>
      </c>
      <c r="J1980" s="167" t="s">
        <v>8144</v>
      </c>
      <c r="K1980" s="167">
        <v>0</v>
      </c>
      <c r="L1980" s="167">
        <v>0</v>
      </c>
    </row>
    <row r="1981" spans="1:12" x14ac:dyDescent="0.2">
      <c r="A1981" s="167" t="s">
        <v>4266</v>
      </c>
      <c r="B1981" s="167" t="s">
        <v>7052</v>
      </c>
      <c r="D1981" s="167" t="s">
        <v>2764</v>
      </c>
      <c r="E1981" s="167" t="s">
        <v>4526</v>
      </c>
      <c r="F1981" s="167" t="s">
        <v>1999</v>
      </c>
      <c r="G1981" s="167" t="s">
        <v>198</v>
      </c>
      <c r="H1981" s="167" t="s">
        <v>9</v>
      </c>
      <c r="I1981" s="167" t="s">
        <v>13036</v>
      </c>
      <c r="J1981" s="167" t="s">
        <v>4520</v>
      </c>
      <c r="K1981" s="167">
        <v>26970114</v>
      </c>
      <c r="L1981" s="167">
        <v>26970114</v>
      </c>
    </row>
    <row r="1982" spans="1:12" x14ac:dyDescent="0.2">
      <c r="A1982" s="167" t="s">
        <v>9212</v>
      </c>
      <c r="B1982" s="167" t="s">
        <v>9952</v>
      </c>
      <c r="D1982" s="167" t="s">
        <v>2562</v>
      </c>
      <c r="E1982" s="167" t="s">
        <v>4528</v>
      </c>
      <c r="F1982" s="167" t="s">
        <v>8415</v>
      </c>
      <c r="G1982" s="167" t="s">
        <v>198</v>
      </c>
      <c r="H1982" s="167" t="s">
        <v>9</v>
      </c>
      <c r="I1982" s="167" t="s">
        <v>13036</v>
      </c>
      <c r="J1982" s="167" t="s">
        <v>13464</v>
      </c>
      <c r="K1982" s="167">
        <v>26670254</v>
      </c>
      <c r="L1982" s="167">
        <v>26670254</v>
      </c>
    </row>
    <row r="1983" spans="1:12" x14ac:dyDescent="0.2">
      <c r="A1983" s="167" t="s">
        <v>4377</v>
      </c>
      <c r="B1983" s="167" t="s">
        <v>7373</v>
      </c>
      <c r="D1983" s="167" t="s">
        <v>4529</v>
      </c>
      <c r="E1983" s="167" t="s">
        <v>4530</v>
      </c>
      <c r="F1983" s="167" t="s">
        <v>3767</v>
      </c>
      <c r="G1983" s="167" t="s">
        <v>198</v>
      </c>
      <c r="H1983" s="167" t="s">
        <v>7</v>
      </c>
      <c r="I1983" s="167" t="s">
        <v>13036</v>
      </c>
      <c r="J1983" s="167" t="s">
        <v>12838</v>
      </c>
      <c r="K1983" s="167">
        <v>26511232</v>
      </c>
      <c r="L1983" s="167">
        <v>26511232</v>
      </c>
    </row>
    <row r="1984" spans="1:12" x14ac:dyDescent="0.2">
      <c r="A1984" s="167" t="s">
        <v>9213</v>
      </c>
      <c r="B1984" s="167" t="s">
        <v>9953</v>
      </c>
      <c r="D1984" s="167" t="s">
        <v>2594</v>
      </c>
      <c r="E1984" s="167" t="s">
        <v>4531</v>
      </c>
      <c r="F1984" s="167" t="s">
        <v>8454</v>
      </c>
      <c r="G1984" s="167" t="s">
        <v>198</v>
      </c>
      <c r="H1984" s="167" t="s">
        <v>10</v>
      </c>
      <c r="I1984" s="167" t="s">
        <v>13036</v>
      </c>
      <c r="J1984" s="167" t="s">
        <v>4532</v>
      </c>
      <c r="K1984" s="167">
        <v>26518037</v>
      </c>
      <c r="L1984" s="167">
        <v>0</v>
      </c>
    </row>
    <row r="1985" spans="1:12" x14ac:dyDescent="0.2">
      <c r="A1985" s="167" t="s">
        <v>9214</v>
      </c>
      <c r="B1985" s="167" t="s">
        <v>9954</v>
      </c>
      <c r="D1985" s="167" t="s">
        <v>6879</v>
      </c>
      <c r="E1985" s="167" t="s">
        <v>4533</v>
      </c>
      <c r="F1985" s="167" t="s">
        <v>1925</v>
      </c>
      <c r="G1985" s="167" t="s">
        <v>198</v>
      </c>
      <c r="H1985" s="167" t="s">
        <v>9</v>
      </c>
      <c r="I1985" s="167" t="s">
        <v>13036</v>
      </c>
      <c r="J1985" s="167" t="s">
        <v>12424</v>
      </c>
      <c r="K1985" s="167">
        <v>26700491</v>
      </c>
      <c r="L1985" s="167">
        <v>26700491</v>
      </c>
    </row>
    <row r="1986" spans="1:12" x14ac:dyDescent="0.2">
      <c r="A1986" s="167" t="s">
        <v>4212</v>
      </c>
      <c r="B1986" s="167" t="s">
        <v>3949</v>
      </c>
      <c r="D1986" s="167" t="s">
        <v>2685</v>
      </c>
      <c r="E1986" s="167" t="s">
        <v>4534</v>
      </c>
      <c r="F1986" s="167" t="s">
        <v>8416</v>
      </c>
      <c r="G1986" s="167" t="s">
        <v>198</v>
      </c>
      <c r="H1986" s="167" t="s">
        <v>9</v>
      </c>
      <c r="I1986" s="167" t="s">
        <v>13036</v>
      </c>
      <c r="J1986" s="167" t="s">
        <v>4028</v>
      </c>
      <c r="K1986" s="167">
        <v>26970116</v>
      </c>
      <c r="L1986" s="167">
        <v>26970116</v>
      </c>
    </row>
    <row r="1987" spans="1:12" x14ac:dyDescent="0.2">
      <c r="A1987" s="167" t="s">
        <v>9215</v>
      </c>
      <c r="B1987" s="167" t="s">
        <v>656</v>
      </c>
      <c r="D1987" s="167" t="s">
        <v>2732</v>
      </c>
      <c r="E1987" s="167" t="s">
        <v>4535</v>
      </c>
      <c r="F1987" s="167" t="s">
        <v>1465</v>
      </c>
      <c r="G1987" s="167" t="s">
        <v>198</v>
      </c>
      <c r="H1987" s="167" t="s">
        <v>7</v>
      </c>
      <c r="I1987" s="167" t="s">
        <v>13036</v>
      </c>
      <c r="J1987" s="167" t="s">
        <v>6550</v>
      </c>
      <c r="K1987" s="167">
        <v>26511000</v>
      </c>
      <c r="L1987" s="167">
        <v>26511000</v>
      </c>
    </row>
    <row r="1988" spans="1:12" x14ac:dyDescent="0.2">
      <c r="A1988" s="167" t="s">
        <v>9216</v>
      </c>
      <c r="B1988" s="167" t="s">
        <v>3577</v>
      </c>
      <c r="D1988" s="167" t="s">
        <v>2679</v>
      </c>
      <c r="E1988" s="167" t="s">
        <v>9272</v>
      </c>
      <c r="F1988" s="167" t="s">
        <v>1835</v>
      </c>
      <c r="G1988" s="167" t="s">
        <v>198</v>
      </c>
      <c r="H1988" s="167" t="s">
        <v>7</v>
      </c>
      <c r="I1988" s="167" t="s">
        <v>13036</v>
      </c>
      <c r="J1988" s="167" t="s">
        <v>6598</v>
      </c>
      <c r="K1988" s="167">
        <v>26888243</v>
      </c>
      <c r="L1988" s="167">
        <v>26888243</v>
      </c>
    </row>
    <row r="1989" spans="1:12" x14ac:dyDescent="0.2">
      <c r="A1989" s="167" t="s">
        <v>4174</v>
      </c>
      <c r="B1989" s="167" t="s">
        <v>3393</v>
      </c>
      <c r="D1989" s="167" t="s">
        <v>3192</v>
      </c>
      <c r="E1989" s="167" t="s">
        <v>4537</v>
      </c>
      <c r="F1989" s="167" t="s">
        <v>4538</v>
      </c>
      <c r="G1989" s="167" t="s">
        <v>198</v>
      </c>
      <c r="H1989" s="167" t="s">
        <v>7</v>
      </c>
      <c r="I1989" s="167" t="s">
        <v>13036</v>
      </c>
      <c r="J1989" s="167" t="s">
        <v>13466</v>
      </c>
      <c r="K1989" s="167">
        <v>26512358</v>
      </c>
      <c r="L1989" s="167">
        <v>26512358</v>
      </c>
    </row>
    <row r="1990" spans="1:12" x14ac:dyDescent="0.2">
      <c r="A1990" s="167" t="s">
        <v>9217</v>
      </c>
      <c r="B1990" s="167" t="s">
        <v>4389</v>
      </c>
      <c r="D1990" s="167" t="s">
        <v>2141</v>
      </c>
      <c r="E1990" s="167" t="s">
        <v>4540</v>
      </c>
      <c r="F1990" s="167" t="s">
        <v>4541</v>
      </c>
      <c r="G1990" s="167" t="s">
        <v>198</v>
      </c>
      <c r="H1990" s="167" t="s">
        <v>7</v>
      </c>
      <c r="I1990" s="167" t="s">
        <v>13036</v>
      </c>
      <c r="J1990" s="167" t="s">
        <v>12840</v>
      </c>
      <c r="K1990" s="167">
        <v>26886050</v>
      </c>
      <c r="L1990" s="167">
        <v>26886050</v>
      </c>
    </row>
    <row r="1991" spans="1:12" x14ac:dyDescent="0.2">
      <c r="A1991" s="167" t="s">
        <v>4198</v>
      </c>
      <c r="B1991" s="167" t="s">
        <v>473</v>
      </c>
      <c r="D1991" s="167" t="s">
        <v>9964</v>
      </c>
      <c r="E1991" s="167" t="s">
        <v>9287</v>
      </c>
      <c r="F1991" s="167" t="s">
        <v>10834</v>
      </c>
      <c r="G1991" s="167" t="s">
        <v>198</v>
      </c>
      <c r="H1991" s="167" t="s">
        <v>9</v>
      </c>
      <c r="I1991" s="167" t="s">
        <v>13036</v>
      </c>
      <c r="J1991" s="167" t="s">
        <v>11989</v>
      </c>
      <c r="K1991" s="167">
        <v>26971168</v>
      </c>
      <c r="L1991" s="167">
        <v>26970233</v>
      </c>
    </row>
    <row r="1992" spans="1:12" x14ac:dyDescent="0.2">
      <c r="A1992" s="167" t="s">
        <v>4229</v>
      </c>
      <c r="B1992" s="167" t="s">
        <v>1696</v>
      </c>
      <c r="D1992" s="167" t="s">
        <v>6703</v>
      </c>
      <c r="E1992" s="167" t="s">
        <v>4542</v>
      </c>
      <c r="F1992" s="167" t="s">
        <v>4543</v>
      </c>
      <c r="G1992" s="167" t="s">
        <v>198</v>
      </c>
      <c r="H1992" s="167" t="s">
        <v>7</v>
      </c>
      <c r="I1992" s="167" t="s">
        <v>13036</v>
      </c>
      <c r="J1992" s="167" t="s">
        <v>12438</v>
      </c>
      <c r="K1992" s="167">
        <v>26511898</v>
      </c>
      <c r="L1992" s="167">
        <v>26511898</v>
      </c>
    </row>
    <row r="1993" spans="1:12" x14ac:dyDescent="0.2">
      <c r="A1993" s="167" t="s">
        <v>4382</v>
      </c>
      <c r="B1993" s="167" t="s">
        <v>7100</v>
      </c>
      <c r="D1993" s="167" t="s">
        <v>7400</v>
      </c>
      <c r="E1993" s="167" t="s">
        <v>4544</v>
      </c>
      <c r="F1993" s="167" t="s">
        <v>4545</v>
      </c>
      <c r="G1993" s="167" t="s">
        <v>198</v>
      </c>
      <c r="H1993" s="167" t="s">
        <v>9</v>
      </c>
      <c r="I1993" s="167" t="s">
        <v>13036</v>
      </c>
      <c r="J1993" s="167" t="s">
        <v>13467</v>
      </c>
      <c r="K1993" s="167">
        <v>26721112</v>
      </c>
      <c r="L1993" s="167">
        <v>26721112</v>
      </c>
    </row>
    <row r="1994" spans="1:12" x14ac:dyDescent="0.2">
      <c r="A1994" s="167" t="s">
        <v>9218</v>
      </c>
      <c r="B1994" s="167" t="s">
        <v>415</v>
      </c>
      <c r="D1994" s="167" t="s">
        <v>2090</v>
      </c>
      <c r="E1994" s="167" t="s">
        <v>4547</v>
      </c>
      <c r="F1994" s="167" t="s">
        <v>253</v>
      </c>
      <c r="G1994" s="167" t="s">
        <v>169</v>
      </c>
      <c r="H1994" s="167" t="s">
        <v>6</v>
      </c>
      <c r="I1994" s="167" t="s">
        <v>13036</v>
      </c>
      <c r="J1994" s="167" t="s">
        <v>7737</v>
      </c>
      <c r="K1994" s="167">
        <v>24700209</v>
      </c>
      <c r="L1994" s="167">
        <v>24700209</v>
      </c>
    </row>
    <row r="1995" spans="1:12" x14ac:dyDescent="0.2">
      <c r="A1995" s="167" t="s">
        <v>9219</v>
      </c>
      <c r="B1995" s="167" t="s">
        <v>1471</v>
      </c>
      <c r="D1995" s="167" t="s">
        <v>6951</v>
      </c>
      <c r="E1995" s="167" t="s">
        <v>4548</v>
      </c>
      <c r="F1995" s="167" t="s">
        <v>3063</v>
      </c>
      <c r="G1995" s="167" t="s">
        <v>169</v>
      </c>
      <c r="H1995" s="167" t="s">
        <v>3</v>
      </c>
      <c r="I1995" s="167" t="s">
        <v>13036</v>
      </c>
      <c r="J1995" s="167" t="s">
        <v>12842</v>
      </c>
      <c r="K1995" s="167">
        <v>24708523</v>
      </c>
      <c r="L1995" s="167">
        <v>24708523</v>
      </c>
    </row>
    <row r="1996" spans="1:12" x14ac:dyDescent="0.2">
      <c r="A1996" s="167" t="s">
        <v>9220</v>
      </c>
      <c r="B1996" s="167" t="s">
        <v>9955</v>
      </c>
      <c r="D1996" s="167" t="s">
        <v>3566</v>
      </c>
      <c r="E1996" s="167" t="s">
        <v>4549</v>
      </c>
      <c r="F1996" s="167" t="s">
        <v>3235</v>
      </c>
      <c r="G1996" s="167" t="s">
        <v>169</v>
      </c>
      <c r="H1996" s="167" t="s">
        <v>6</v>
      </c>
      <c r="I1996" s="167" t="s">
        <v>13036</v>
      </c>
      <c r="J1996" s="167" t="s">
        <v>13468</v>
      </c>
      <c r="K1996" s="167">
        <v>24701221</v>
      </c>
      <c r="L1996" s="167">
        <v>24701221</v>
      </c>
    </row>
    <row r="1997" spans="1:12" x14ac:dyDescent="0.2">
      <c r="A1997" s="167" t="s">
        <v>4296</v>
      </c>
      <c r="B1997" s="167" t="s">
        <v>7053</v>
      </c>
      <c r="D1997" s="167" t="s">
        <v>3651</v>
      </c>
      <c r="E1997" s="167" t="s">
        <v>4550</v>
      </c>
      <c r="F1997" s="167" t="s">
        <v>4551</v>
      </c>
      <c r="G1997" s="167" t="s">
        <v>169</v>
      </c>
      <c r="H1997" s="167" t="s">
        <v>3</v>
      </c>
      <c r="I1997" s="167" t="s">
        <v>13036</v>
      </c>
      <c r="J1997" s="167" t="s">
        <v>8145</v>
      </c>
      <c r="K1997" s="167">
        <v>44056313</v>
      </c>
      <c r="L1997" s="167">
        <v>0</v>
      </c>
    </row>
    <row r="1998" spans="1:12" x14ac:dyDescent="0.2">
      <c r="A1998" s="167" t="s">
        <v>4249</v>
      </c>
      <c r="B1998" s="167" t="s">
        <v>4248</v>
      </c>
      <c r="D1998" s="167" t="s">
        <v>7098</v>
      </c>
      <c r="E1998" s="167" t="s">
        <v>4552</v>
      </c>
      <c r="F1998" s="167" t="s">
        <v>436</v>
      </c>
      <c r="G1998" s="167" t="s">
        <v>169</v>
      </c>
      <c r="H1998" s="167" t="s">
        <v>6</v>
      </c>
      <c r="I1998" s="167" t="s">
        <v>13036</v>
      </c>
      <c r="J1998" s="167" t="s">
        <v>8146</v>
      </c>
      <c r="K1998" s="167">
        <v>24701908</v>
      </c>
      <c r="L1998" s="167">
        <v>24701908</v>
      </c>
    </row>
    <row r="1999" spans="1:12" x14ac:dyDescent="0.2">
      <c r="A1999" s="167" t="s">
        <v>9221</v>
      </c>
      <c r="B1999" s="167" t="s">
        <v>7857</v>
      </c>
      <c r="D1999" s="167" t="s">
        <v>3666</v>
      </c>
      <c r="E1999" s="167" t="s">
        <v>4553</v>
      </c>
      <c r="F1999" s="167" t="s">
        <v>1354</v>
      </c>
      <c r="G1999" s="167" t="s">
        <v>169</v>
      </c>
      <c r="H1999" s="167" t="s">
        <v>6</v>
      </c>
      <c r="I1999" s="167" t="s">
        <v>13036</v>
      </c>
      <c r="J1999" s="167" t="s">
        <v>8147</v>
      </c>
      <c r="K1999" s="167">
        <v>72961657</v>
      </c>
      <c r="L1999" s="167">
        <v>0</v>
      </c>
    </row>
    <row r="2000" spans="1:12" x14ac:dyDescent="0.2">
      <c r="A2000" s="167" t="s">
        <v>9222</v>
      </c>
      <c r="B2000" s="167" t="s">
        <v>1423</v>
      </c>
      <c r="D2000" s="167" t="s">
        <v>2545</v>
      </c>
      <c r="E2000" s="167" t="s">
        <v>4554</v>
      </c>
      <c r="F2000" s="167" t="s">
        <v>4555</v>
      </c>
      <c r="G2000" s="167" t="s">
        <v>169</v>
      </c>
      <c r="H2000" s="167" t="s">
        <v>3</v>
      </c>
      <c r="I2000" s="167" t="s">
        <v>13036</v>
      </c>
      <c r="J2000" s="167" t="s">
        <v>8151</v>
      </c>
      <c r="K2000" s="167">
        <v>24700179</v>
      </c>
      <c r="L2000" s="167">
        <v>24700179</v>
      </c>
    </row>
    <row r="2001" spans="1:13" x14ac:dyDescent="0.2">
      <c r="A2001" s="167" t="s">
        <v>4264</v>
      </c>
      <c r="B2001" s="167" t="s">
        <v>2266</v>
      </c>
      <c r="D2001" s="167" t="s">
        <v>2533</v>
      </c>
      <c r="E2001" s="167" t="s">
        <v>4556</v>
      </c>
      <c r="F2001" s="167" t="s">
        <v>211</v>
      </c>
      <c r="G2001" s="167" t="s">
        <v>169</v>
      </c>
      <c r="H2001" s="167" t="s">
        <v>3</v>
      </c>
      <c r="I2001" s="167" t="s">
        <v>13036</v>
      </c>
      <c r="J2001" s="167" t="s">
        <v>8148</v>
      </c>
      <c r="K2001" s="167">
        <v>24700905</v>
      </c>
      <c r="L2001" s="167">
        <v>24700905</v>
      </c>
    </row>
    <row r="2002" spans="1:13" x14ac:dyDescent="0.2">
      <c r="A2002" s="167" t="s">
        <v>4254</v>
      </c>
      <c r="B2002" s="167" t="s">
        <v>727</v>
      </c>
      <c r="D2002" s="167" t="s">
        <v>4558</v>
      </c>
      <c r="E2002" s="167" t="s">
        <v>4559</v>
      </c>
      <c r="F2002" s="167" t="s">
        <v>4560</v>
      </c>
      <c r="G2002" s="167" t="s">
        <v>169</v>
      </c>
      <c r="H2002" s="167" t="s">
        <v>6</v>
      </c>
      <c r="I2002" s="167" t="s">
        <v>13036</v>
      </c>
      <c r="J2002" s="167" t="s">
        <v>13469</v>
      </c>
      <c r="K2002" s="167">
        <v>24701217</v>
      </c>
      <c r="L2002" s="167">
        <v>0</v>
      </c>
    </row>
    <row r="2003" spans="1:13" x14ac:dyDescent="0.2">
      <c r="A2003" s="167" t="s">
        <v>4179</v>
      </c>
      <c r="B2003" s="167" t="s">
        <v>4178</v>
      </c>
      <c r="D2003" s="167" t="s">
        <v>4562</v>
      </c>
      <c r="E2003" s="167" t="s">
        <v>4563</v>
      </c>
      <c r="F2003" s="167" t="s">
        <v>4564</v>
      </c>
      <c r="G2003" s="167" t="s">
        <v>169</v>
      </c>
      <c r="H2003" s="167" t="s">
        <v>4</v>
      </c>
      <c r="I2003" s="167" t="s">
        <v>13036</v>
      </c>
      <c r="J2003" s="167" t="s">
        <v>13470</v>
      </c>
      <c r="K2003" s="167">
        <v>27961340</v>
      </c>
      <c r="L2003" s="167">
        <v>0</v>
      </c>
    </row>
    <row r="2004" spans="1:13" x14ac:dyDescent="0.2">
      <c r="A2004" s="167" t="s">
        <v>9223</v>
      </c>
      <c r="B2004" s="167" t="s">
        <v>7933</v>
      </c>
      <c r="D2004" s="167" t="s">
        <v>871</v>
      </c>
      <c r="E2004" s="167" t="s">
        <v>4566</v>
      </c>
      <c r="F2004" s="167" t="s">
        <v>4567</v>
      </c>
      <c r="G2004" s="167" t="s">
        <v>169</v>
      </c>
      <c r="H2004" s="167" t="s">
        <v>3</v>
      </c>
      <c r="I2004" s="167" t="s">
        <v>13036</v>
      </c>
      <c r="J2004" s="167" t="s">
        <v>12844</v>
      </c>
      <c r="K2004" s="167">
        <v>24700113</v>
      </c>
      <c r="L2004" s="167">
        <v>24700113</v>
      </c>
      <c r="M2004" s="43">
        <v>15</v>
      </c>
    </row>
    <row r="2005" spans="1:13" x14ac:dyDescent="0.2">
      <c r="A2005" s="167" t="s">
        <v>9224</v>
      </c>
      <c r="B2005" s="167" t="s">
        <v>9956</v>
      </c>
      <c r="D2005" s="167" t="s">
        <v>4568</v>
      </c>
      <c r="E2005" s="167" t="s">
        <v>4569</v>
      </c>
      <c r="F2005" s="167" t="s">
        <v>4570</v>
      </c>
      <c r="G2005" s="167" t="s">
        <v>169</v>
      </c>
      <c r="H2005" s="167" t="s">
        <v>3</v>
      </c>
      <c r="I2005" s="167" t="s">
        <v>13036</v>
      </c>
      <c r="J2005" s="167" t="s">
        <v>13471</v>
      </c>
      <c r="K2005" s="167">
        <v>24702320</v>
      </c>
      <c r="L2005" s="167">
        <v>0</v>
      </c>
    </row>
    <row r="2006" spans="1:13" x14ac:dyDescent="0.2">
      <c r="A2006" s="167" t="s">
        <v>9225</v>
      </c>
      <c r="B2006" s="167" t="s">
        <v>6877</v>
      </c>
      <c r="D2006" s="167" t="s">
        <v>4573</v>
      </c>
      <c r="E2006" s="167" t="s">
        <v>4574</v>
      </c>
      <c r="F2006" s="167" t="s">
        <v>11707</v>
      </c>
      <c r="G2006" s="167" t="s">
        <v>169</v>
      </c>
      <c r="H2006" s="167" t="s">
        <v>3</v>
      </c>
      <c r="I2006" s="167" t="s">
        <v>13036</v>
      </c>
      <c r="J2006" s="167" t="s">
        <v>13472</v>
      </c>
      <c r="K2006" s="167">
        <v>24700352</v>
      </c>
      <c r="L2006" s="167">
        <v>24701078</v>
      </c>
    </row>
    <row r="2007" spans="1:13" x14ac:dyDescent="0.2">
      <c r="A2007" s="167" t="s">
        <v>9226</v>
      </c>
      <c r="B2007" s="167" t="s">
        <v>3893</v>
      </c>
      <c r="D2007" s="167" t="s">
        <v>3570</v>
      </c>
      <c r="E2007" s="167" t="s">
        <v>9664</v>
      </c>
      <c r="F2007" s="167" t="s">
        <v>661</v>
      </c>
      <c r="G2007" s="167" t="s">
        <v>169</v>
      </c>
      <c r="H2007" s="167" t="s">
        <v>3</v>
      </c>
      <c r="I2007" s="167" t="s">
        <v>13036</v>
      </c>
      <c r="J2007" s="167" t="s">
        <v>11171</v>
      </c>
      <c r="K2007" s="167">
        <v>24700685</v>
      </c>
      <c r="L2007" s="167">
        <v>0</v>
      </c>
    </row>
    <row r="2008" spans="1:13" x14ac:dyDescent="0.2">
      <c r="A2008" s="167" t="s">
        <v>4374</v>
      </c>
      <c r="B2008" s="167" t="s">
        <v>2393</v>
      </c>
      <c r="D2008" s="167" t="s">
        <v>10066</v>
      </c>
      <c r="E2008" s="167" t="s">
        <v>9665</v>
      </c>
      <c r="F2008" s="167" t="s">
        <v>4217</v>
      </c>
      <c r="G2008" s="167" t="s">
        <v>169</v>
      </c>
      <c r="H2008" s="167" t="s">
        <v>6</v>
      </c>
      <c r="I2008" s="167" t="s">
        <v>13036</v>
      </c>
      <c r="J2008" s="167" t="s">
        <v>11172</v>
      </c>
      <c r="K2008" s="167">
        <v>24701808</v>
      </c>
      <c r="L2008" s="167">
        <v>24701808</v>
      </c>
    </row>
    <row r="2009" spans="1:13" x14ac:dyDescent="0.2">
      <c r="A2009" s="167" t="s">
        <v>4181</v>
      </c>
      <c r="B2009" s="167" t="s">
        <v>3397</v>
      </c>
      <c r="D2009" s="167" t="s">
        <v>2599</v>
      </c>
      <c r="E2009" s="167" t="s">
        <v>4575</v>
      </c>
      <c r="F2009" s="167" t="s">
        <v>4576</v>
      </c>
      <c r="G2009" s="167" t="s">
        <v>169</v>
      </c>
      <c r="H2009" s="167" t="s">
        <v>3</v>
      </c>
      <c r="I2009" s="167" t="s">
        <v>13036</v>
      </c>
      <c r="J2009" s="167" t="s">
        <v>12440</v>
      </c>
      <c r="K2009" s="167">
        <v>44057994</v>
      </c>
      <c r="L2009" s="167">
        <v>0</v>
      </c>
    </row>
    <row r="2010" spans="1:13" x14ac:dyDescent="0.2">
      <c r="A2010" s="167" t="s">
        <v>4299</v>
      </c>
      <c r="B2010" s="167" t="s">
        <v>4298</v>
      </c>
      <c r="D2010" s="167" t="s">
        <v>2587</v>
      </c>
      <c r="E2010" s="167" t="s">
        <v>4577</v>
      </c>
      <c r="F2010" s="167" t="s">
        <v>1739</v>
      </c>
      <c r="G2010" s="167" t="s">
        <v>169</v>
      </c>
      <c r="H2010" s="167" t="s">
        <v>6</v>
      </c>
      <c r="I2010" s="167" t="s">
        <v>13036</v>
      </c>
      <c r="J2010" s="167" t="s">
        <v>13473</v>
      </c>
      <c r="K2010" s="167">
        <v>24701219</v>
      </c>
      <c r="L2010" s="167">
        <v>24701219</v>
      </c>
    </row>
    <row r="2011" spans="1:13" x14ac:dyDescent="0.2">
      <c r="A2011" s="167" t="s">
        <v>9227</v>
      </c>
      <c r="B2011" s="167" t="s">
        <v>7855</v>
      </c>
      <c r="D2011" s="167" t="s">
        <v>1821</v>
      </c>
      <c r="E2011" s="167" t="s">
        <v>4579</v>
      </c>
      <c r="F2011" s="167" t="s">
        <v>4580</v>
      </c>
      <c r="G2011" s="167" t="s">
        <v>169</v>
      </c>
      <c r="H2011" s="167" t="s">
        <v>3</v>
      </c>
      <c r="I2011" s="167" t="s">
        <v>13036</v>
      </c>
      <c r="J2011" s="167" t="s">
        <v>4571</v>
      </c>
      <c r="K2011" s="167">
        <v>72969489</v>
      </c>
      <c r="L2011" s="167">
        <v>24700533</v>
      </c>
    </row>
    <row r="2012" spans="1:13" x14ac:dyDescent="0.2">
      <c r="A2012" s="167" t="s">
        <v>4391</v>
      </c>
      <c r="B2012" s="167" t="s">
        <v>7277</v>
      </c>
      <c r="D2012" s="167" t="s">
        <v>2349</v>
      </c>
      <c r="E2012" s="167" t="s">
        <v>9669</v>
      </c>
      <c r="F2012" s="167" t="s">
        <v>2770</v>
      </c>
      <c r="G2012" s="167" t="s">
        <v>169</v>
      </c>
      <c r="H2012" s="167" t="s">
        <v>3</v>
      </c>
      <c r="I2012" s="167" t="s">
        <v>13036</v>
      </c>
      <c r="J2012" s="167" t="s">
        <v>11176</v>
      </c>
      <c r="K2012" s="167">
        <v>24708020</v>
      </c>
      <c r="L2012" s="167">
        <v>24708020</v>
      </c>
    </row>
    <row r="2013" spans="1:13" x14ac:dyDescent="0.2">
      <c r="A2013" s="167" t="s">
        <v>4351</v>
      </c>
      <c r="B2013" s="167" t="s">
        <v>4350</v>
      </c>
      <c r="D2013" s="167" t="s">
        <v>7027</v>
      </c>
      <c r="E2013" s="167" t="s">
        <v>4582</v>
      </c>
      <c r="F2013" s="167" t="s">
        <v>2896</v>
      </c>
      <c r="G2013" s="167" t="s">
        <v>169</v>
      </c>
      <c r="H2013" s="167" t="s">
        <v>3</v>
      </c>
      <c r="I2013" s="167" t="s">
        <v>13036</v>
      </c>
      <c r="J2013" s="167" t="s">
        <v>4583</v>
      </c>
      <c r="K2013" s="167">
        <v>24702404</v>
      </c>
      <c r="L2013" s="167">
        <v>24700533</v>
      </c>
    </row>
    <row r="2014" spans="1:13" x14ac:dyDescent="0.2">
      <c r="A2014" s="167" t="s">
        <v>9228</v>
      </c>
      <c r="B2014" s="167" t="s">
        <v>9957</v>
      </c>
      <c r="D2014" s="167" t="s">
        <v>6704</v>
      </c>
      <c r="E2014" s="167" t="s">
        <v>4584</v>
      </c>
      <c r="F2014" s="167" t="s">
        <v>1452</v>
      </c>
      <c r="G2014" s="167" t="s">
        <v>169</v>
      </c>
      <c r="H2014" s="167" t="s">
        <v>3</v>
      </c>
      <c r="I2014" s="167" t="s">
        <v>13036</v>
      </c>
      <c r="J2014" s="167" t="s">
        <v>8149</v>
      </c>
      <c r="K2014" s="167">
        <v>24703221</v>
      </c>
      <c r="L2014" s="167">
        <v>0</v>
      </c>
    </row>
    <row r="2015" spans="1:13" x14ac:dyDescent="0.2">
      <c r="A2015" s="167" t="s">
        <v>9229</v>
      </c>
      <c r="B2015" s="167" t="s">
        <v>537</v>
      </c>
      <c r="D2015" s="167" t="s">
        <v>6705</v>
      </c>
      <c r="E2015" s="167" t="s">
        <v>4585</v>
      </c>
      <c r="F2015" s="167" t="s">
        <v>4586</v>
      </c>
      <c r="G2015" s="167" t="s">
        <v>169</v>
      </c>
      <c r="H2015" s="167" t="s">
        <v>10</v>
      </c>
      <c r="I2015" s="167" t="s">
        <v>13036</v>
      </c>
      <c r="J2015" s="167" t="s">
        <v>4587</v>
      </c>
      <c r="K2015" s="167">
        <v>24703313</v>
      </c>
      <c r="L2015" s="167">
        <v>24702822</v>
      </c>
    </row>
    <row r="2016" spans="1:13" x14ac:dyDescent="0.2">
      <c r="A2016" s="167" t="s">
        <v>9230</v>
      </c>
      <c r="B2016" s="167" t="s">
        <v>1480</v>
      </c>
      <c r="D2016" s="167" t="s">
        <v>4257</v>
      </c>
      <c r="E2016" s="167" t="s">
        <v>9679</v>
      </c>
      <c r="F2016" s="167" t="s">
        <v>3052</v>
      </c>
      <c r="G2016" s="167" t="s">
        <v>169</v>
      </c>
      <c r="H2016" s="167" t="s">
        <v>5</v>
      </c>
      <c r="I2016" s="167" t="s">
        <v>13036</v>
      </c>
      <c r="J2016" s="167" t="s">
        <v>11184</v>
      </c>
      <c r="K2016" s="167">
        <v>24701583</v>
      </c>
      <c r="L2016" s="167">
        <v>0</v>
      </c>
    </row>
    <row r="2017" spans="1:12" x14ac:dyDescent="0.2">
      <c r="A2017" s="167" t="s">
        <v>9231</v>
      </c>
      <c r="B2017" s="167" t="s">
        <v>2449</v>
      </c>
      <c r="D2017" s="167" t="s">
        <v>780</v>
      </c>
      <c r="E2017" s="167" t="s">
        <v>4588</v>
      </c>
      <c r="F2017" s="167" t="s">
        <v>1563</v>
      </c>
      <c r="G2017" s="167" t="s">
        <v>169</v>
      </c>
      <c r="H2017" s="167" t="s">
        <v>5</v>
      </c>
      <c r="I2017" s="167" t="s">
        <v>13036</v>
      </c>
      <c r="J2017" s="167" t="s">
        <v>12441</v>
      </c>
      <c r="K2017" s="167">
        <v>24702089</v>
      </c>
      <c r="L2017" s="167">
        <v>24702089</v>
      </c>
    </row>
    <row r="2018" spans="1:12" x14ac:dyDescent="0.2">
      <c r="A2018" s="167" t="s">
        <v>4401</v>
      </c>
      <c r="B2018" s="167" t="s">
        <v>4400</v>
      </c>
      <c r="D2018" s="167" t="s">
        <v>6975</v>
      </c>
      <c r="E2018" s="167" t="s">
        <v>4589</v>
      </c>
      <c r="F2018" s="167" t="s">
        <v>4590</v>
      </c>
      <c r="G2018" s="167" t="s">
        <v>169</v>
      </c>
      <c r="H2018" s="167" t="s">
        <v>5</v>
      </c>
      <c r="I2018" s="167" t="s">
        <v>13036</v>
      </c>
      <c r="J2018" s="167" t="s">
        <v>178</v>
      </c>
      <c r="K2018" s="167">
        <v>24703323</v>
      </c>
      <c r="L2018" s="167">
        <v>24703323</v>
      </c>
    </row>
    <row r="2019" spans="1:12" x14ac:dyDescent="0.2">
      <c r="A2019" s="167" t="s">
        <v>9232</v>
      </c>
      <c r="B2019" s="167" t="s">
        <v>688</v>
      </c>
      <c r="D2019" s="167" t="s">
        <v>827</v>
      </c>
      <c r="E2019" s="167" t="s">
        <v>4591</v>
      </c>
      <c r="F2019" s="167" t="s">
        <v>1109</v>
      </c>
      <c r="G2019" s="167" t="s">
        <v>169</v>
      </c>
      <c r="H2019" s="167" t="s">
        <v>10</v>
      </c>
      <c r="I2019" s="167" t="s">
        <v>13036</v>
      </c>
      <c r="J2019" s="167" t="s">
        <v>4592</v>
      </c>
      <c r="K2019" s="167">
        <v>72962554</v>
      </c>
      <c r="L2019" s="167">
        <v>0</v>
      </c>
    </row>
    <row r="2020" spans="1:12" x14ac:dyDescent="0.2">
      <c r="A2020" s="167" t="s">
        <v>4234</v>
      </c>
      <c r="B2020" s="167" t="s">
        <v>7211</v>
      </c>
      <c r="D2020" s="167" t="s">
        <v>128</v>
      </c>
      <c r="E2020" s="167" t="s">
        <v>4593</v>
      </c>
      <c r="F2020" s="167" t="s">
        <v>1033</v>
      </c>
      <c r="G2020" s="167" t="s">
        <v>169</v>
      </c>
      <c r="H2020" s="167" t="s">
        <v>3</v>
      </c>
      <c r="I2020" s="167" t="s">
        <v>13036</v>
      </c>
      <c r="J2020" s="167" t="s">
        <v>6633</v>
      </c>
      <c r="K2020" s="167">
        <v>24702980</v>
      </c>
      <c r="L2020" s="167">
        <v>0</v>
      </c>
    </row>
    <row r="2021" spans="1:12" x14ac:dyDescent="0.2">
      <c r="A2021" s="167" t="s">
        <v>9233</v>
      </c>
      <c r="B2021" s="167" t="s">
        <v>4277</v>
      </c>
      <c r="D2021" s="167" t="s">
        <v>8559</v>
      </c>
      <c r="E2021" s="167" t="s">
        <v>8386</v>
      </c>
      <c r="F2021" s="167" t="s">
        <v>8558</v>
      </c>
      <c r="G2021" s="167" t="s">
        <v>169</v>
      </c>
      <c r="H2021" s="167" t="s">
        <v>5</v>
      </c>
      <c r="I2021" s="167" t="s">
        <v>13036</v>
      </c>
      <c r="J2021" s="167" t="s">
        <v>12442</v>
      </c>
      <c r="K2021" s="167">
        <v>72961934</v>
      </c>
      <c r="L2021" s="167">
        <v>0</v>
      </c>
    </row>
    <row r="2022" spans="1:12" x14ac:dyDescent="0.2">
      <c r="A2022" s="167" t="s">
        <v>4367</v>
      </c>
      <c r="B2022" s="167" t="s">
        <v>4313</v>
      </c>
      <c r="D2022" s="167" t="s">
        <v>849</v>
      </c>
      <c r="E2022" s="167" t="s">
        <v>4594</v>
      </c>
      <c r="F2022" s="167" t="s">
        <v>2455</v>
      </c>
      <c r="G2022" s="167" t="s">
        <v>169</v>
      </c>
      <c r="H2022" s="167" t="s">
        <v>5</v>
      </c>
      <c r="I2022" s="167" t="s">
        <v>13036</v>
      </c>
      <c r="J2022" s="167" t="s">
        <v>8464</v>
      </c>
      <c r="K2022" s="167">
        <v>24700850</v>
      </c>
      <c r="L2022" s="167">
        <v>24701583</v>
      </c>
    </row>
    <row r="2023" spans="1:12" x14ac:dyDescent="0.2">
      <c r="A2023" s="167" t="s">
        <v>9234</v>
      </c>
      <c r="B2023" s="167" t="s">
        <v>3607</v>
      </c>
      <c r="D2023" s="167" t="s">
        <v>7056</v>
      </c>
      <c r="E2023" s="167" t="s">
        <v>4595</v>
      </c>
      <c r="F2023" s="167" t="s">
        <v>205</v>
      </c>
      <c r="G2023" s="167" t="s">
        <v>169</v>
      </c>
      <c r="H2023" s="167" t="s">
        <v>5</v>
      </c>
      <c r="I2023" s="167" t="s">
        <v>13036</v>
      </c>
      <c r="J2023" s="167" t="s">
        <v>4596</v>
      </c>
      <c r="K2023" s="167">
        <v>24703027</v>
      </c>
      <c r="L2023" s="167">
        <v>24703027</v>
      </c>
    </row>
    <row r="2024" spans="1:12" x14ac:dyDescent="0.2">
      <c r="A2024" s="167" t="s">
        <v>9235</v>
      </c>
      <c r="B2024" s="167" t="s">
        <v>4403</v>
      </c>
      <c r="D2024" s="167" t="s">
        <v>994</v>
      </c>
      <c r="E2024" s="167" t="s">
        <v>4597</v>
      </c>
      <c r="F2024" s="167" t="s">
        <v>4598</v>
      </c>
      <c r="G2024" s="167" t="s">
        <v>169</v>
      </c>
      <c r="H2024" s="167" t="s">
        <v>3</v>
      </c>
      <c r="I2024" s="167" t="s">
        <v>13036</v>
      </c>
      <c r="J2024" s="167" t="s">
        <v>4599</v>
      </c>
      <c r="K2024" s="167">
        <v>24700467</v>
      </c>
      <c r="L2024" s="167">
        <v>24700467</v>
      </c>
    </row>
    <row r="2025" spans="1:12" x14ac:dyDescent="0.2">
      <c r="A2025" s="167" t="s">
        <v>9236</v>
      </c>
      <c r="B2025" s="167" t="s">
        <v>4404</v>
      </c>
      <c r="D2025" s="167" t="s">
        <v>963</v>
      </c>
      <c r="E2025" s="167" t="s">
        <v>9657</v>
      </c>
      <c r="F2025" s="167" t="s">
        <v>11074</v>
      </c>
      <c r="G2025" s="167" t="s">
        <v>169</v>
      </c>
      <c r="H2025" s="167" t="s">
        <v>5</v>
      </c>
      <c r="I2025" s="167" t="s">
        <v>13036</v>
      </c>
      <c r="J2025" s="167" t="s">
        <v>11165</v>
      </c>
      <c r="K2025" s="167">
        <v>84402312</v>
      </c>
      <c r="L2025" s="167">
        <v>24701583</v>
      </c>
    </row>
    <row r="2026" spans="1:12" x14ac:dyDescent="0.2">
      <c r="A2026" s="167" t="s">
        <v>9237</v>
      </c>
      <c r="B2026" s="167" t="s">
        <v>1561</v>
      </c>
      <c r="D2026" s="167" t="s">
        <v>7071</v>
      </c>
      <c r="E2026" s="167" t="s">
        <v>4600</v>
      </c>
      <c r="F2026" s="167" t="s">
        <v>4601</v>
      </c>
      <c r="G2026" s="167" t="s">
        <v>169</v>
      </c>
      <c r="H2026" s="167" t="s">
        <v>5</v>
      </c>
      <c r="I2026" s="167" t="s">
        <v>13036</v>
      </c>
      <c r="J2026" s="167" t="s">
        <v>13474</v>
      </c>
      <c r="K2026" s="167">
        <v>24702034</v>
      </c>
      <c r="L2026" s="167">
        <v>0</v>
      </c>
    </row>
    <row r="2027" spans="1:12" x14ac:dyDescent="0.2">
      <c r="A2027" s="167" t="s">
        <v>4185</v>
      </c>
      <c r="B2027" s="167" t="s">
        <v>4184</v>
      </c>
      <c r="D2027" s="167" t="s">
        <v>10065</v>
      </c>
      <c r="E2027" s="167" t="s">
        <v>9660</v>
      </c>
      <c r="F2027" s="167" t="s">
        <v>692</v>
      </c>
      <c r="G2027" s="167" t="s">
        <v>169</v>
      </c>
      <c r="H2027" s="167" t="s">
        <v>10</v>
      </c>
      <c r="I2027" s="167" t="s">
        <v>13036</v>
      </c>
      <c r="J2027" s="167" t="s">
        <v>13475</v>
      </c>
      <c r="K2027" s="167">
        <v>44057992</v>
      </c>
      <c r="L2027" s="167">
        <v>0</v>
      </c>
    </row>
    <row r="2028" spans="1:12" x14ac:dyDescent="0.2">
      <c r="A2028" s="167" t="s">
        <v>9238</v>
      </c>
      <c r="B2028" s="167" t="s">
        <v>9958</v>
      </c>
      <c r="D2028" s="167" t="s">
        <v>6989</v>
      </c>
      <c r="E2028" s="167" t="s">
        <v>4602</v>
      </c>
      <c r="F2028" s="167" t="s">
        <v>2586</v>
      </c>
      <c r="G2028" s="167" t="s">
        <v>169</v>
      </c>
      <c r="H2028" s="167" t="s">
        <v>5</v>
      </c>
      <c r="I2028" s="167" t="s">
        <v>13036</v>
      </c>
      <c r="J2028" s="167" t="s">
        <v>12849</v>
      </c>
      <c r="K2028" s="167">
        <v>24706729</v>
      </c>
      <c r="L2028" s="167">
        <v>24706729</v>
      </c>
    </row>
    <row r="2029" spans="1:12" x14ac:dyDescent="0.2">
      <c r="A2029" s="167" t="s">
        <v>9239</v>
      </c>
      <c r="B2029" s="167" t="s">
        <v>3612</v>
      </c>
      <c r="D2029" s="167" t="s">
        <v>7188</v>
      </c>
      <c r="E2029" s="167" t="s">
        <v>4603</v>
      </c>
      <c r="F2029" s="167" t="s">
        <v>355</v>
      </c>
      <c r="G2029" s="167" t="s">
        <v>169</v>
      </c>
      <c r="H2029" s="167" t="s">
        <v>10</v>
      </c>
      <c r="I2029" s="167" t="s">
        <v>13036</v>
      </c>
      <c r="J2029" s="167" t="s">
        <v>4604</v>
      </c>
      <c r="K2029" s="167">
        <v>24700576</v>
      </c>
      <c r="L2029" s="167">
        <v>24700576</v>
      </c>
    </row>
    <row r="2030" spans="1:12" x14ac:dyDescent="0.2">
      <c r="A2030" s="167" t="s">
        <v>6810</v>
      </c>
      <c r="B2030" s="167" t="s">
        <v>3871</v>
      </c>
      <c r="D2030" s="167" t="s">
        <v>7863</v>
      </c>
      <c r="E2030" s="167" t="s">
        <v>9673</v>
      </c>
      <c r="F2030" s="167" t="s">
        <v>11178</v>
      </c>
      <c r="G2030" s="167" t="s">
        <v>169</v>
      </c>
      <c r="H2030" s="167" t="s">
        <v>5</v>
      </c>
      <c r="I2030" s="167" t="s">
        <v>13036</v>
      </c>
      <c r="J2030" s="167" t="s">
        <v>11179</v>
      </c>
      <c r="K2030" s="167">
        <v>24701583</v>
      </c>
      <c r="L2030" s="167">
        <v>24701583</v>
      </c>
    </row>
    <row r="2031" spans="1:12" x14ac:dyDescent="0.2">
      <c r="A2031" s="167" t="s">
        <v>9240</v>
      </c>
      <c r="B2031" s="167" t="s">
        <v>4228</v>
      </c>
      <c r="D2031" s="167" t="s">
        <v>4605</v>
      </c>
      <c r="E2031" s="167" t="s">
        <v>4606</v>
      </c>
      <c r="F2031" s="167" t="s">
        <v>8150</v>
      </c>
      <c r="G2031" s="167" t="s">
        <v>169</v>
      </c>
      <c r="H2031" s="167" t="s">
        <v>3</v>
      </c>
      <c r="I2031" s="167" t="s">
        <v>13036</v>
      </c>
      <c r="J2031" s="167" t="s">
        <v>4607</v>
      </c>
      <c r="K2031" s="167">
        <v>24700533</v>
      </c>
      <c r="L2031" s="167">
        <v>24700533</v>
      </c>
    </row>
    <row r="2032" spans="1:12" x14ac:dyDescent="0.2">
      <c r="A2032" s="167" t="s">
        <v>9241</v>
      </c>
      <c r="B2032" s="167" t="s">
        <v>3657</v>
      </c>
      <c r="D2032" s="167" t="s">
        <v>6706</v>
      </c>
      <c r="E2032" s="167" t="s">
        <v>4608</v>
      </c>
      <c r="F2032" s="167" t="s">
        <v>29</v>
      </c>
      <c r="G2032" s="167" t="s">
        <v>169</v>
      </c>
      <c r="H2032" s="167" t="s">
        <v>5</v>
      </c>
      <c r="I2032" s="167" t="s">
        <v>13036</v>
      </c>
      <c r="J2032" s="167" t="s">
        <v>12845</v>
      </c>
      <c r="K2032" s="167">
        <v>24703292</v>
      </c>
      <c r="L2032" s="167">
        <v>24703292</v>
      </c>
    </row>
    <row r="2033" spans="1:12" x14ac:dyDescent="0.2">
      <c r="A2033" s="167" t="s">
        <v>4189</v>
      </c>
      <c r="B2033" s="167" t="s">
        <v>3405</v>
      </c>
      <c r="D2033" s="167" t="s">
        <v>3317</v>
      </c>
      <c r="E2033" s="167" t="s">
        <v>9678</v>
      </c>
      <c r="F2033" s="167" t="s">
        <v>11182</v>
      </c>
      <c r="G2033" s="167" t="s">
        <v>169</v>
      </c>
      <c r="H2033" s="167" t="s">
        <v>10</v>
      </c>
      <c r="I2033" s="167" t="s">
        <v>13036</v>
      </c>
      <c r="J2033" s="167" t="s">
        <v>12417</v>
      </c>
      <c r="K2033" s="167">
        <v>22005444</v>
      </c>
      <c r="L2033" s="167">
        <v>24702822</v>
      </c>
    </row>
    <row r="2034" spans="1:12" x14ac:dyDescent="0.2">
      <c r="A2034" s="167" t="s">
        <v>4340</v>
      </c>
      <c r="B2034" s="167" t="s">
        <v>4164</v>
      </c>
      <c r="D2034" s="167" t="s">
        <v>3329</v>
      </c>
      <c r="E2034" s="167" t="s">
        <v>4609</v>
      </c>
      <c r="F2034" s="167" t="s">
        <v>3542</v>
      </c>
      <c r="G2034" s="167" t="s">
        <v>169</v>
      </c>
      <c r="H2034" s="167" t="s">
        <v>5</v>
      </c>
      <c r="I2034" s="167" t="s">
        <v>13036</v>
      </c>
      <c r="J2034" s="167" t="s">
        <v>10567</v>
      </c>
      <c r="K2034" s="167">
        <v>27186916</v>
      </c>
      <c r="L2034" s="167">
        <v>0</v>
      </c>
    </row>
    <row r="2035" spans="1:12" x14ac:dyDescent="0.2">
      <c r="A2035" s="167" t="s">
        <v>4260</v>
      </c>
      <c r="B2035" s="167" t="s">
        <v>1555</v>
      </c>
      <c r="D2035" s="167" t="s">
        <v>3344</v>
      </c>
      <c r="E2035" s="167" t="s">
        <v>4610</v>
      </c>
      <c r="F2035" s="167" t="s">
        <v>3591</v>
      </c>
      <c r="G2035" s="167" t="s">
        <v>169</v>
      </c>
      <c r="H2035" s="167" t="s">
        <v>3</v>
      </c>
      <c r="I2035" s="167" t="s">
        <v>13036</v>
      </c>
      <c r="J2035" s="167" t="s">
        <v>12846</v>
      </c>
      <c r="K2035" s="167">
        <v>50151210</v>
      </c>
      <c r="L2035" s="167">
        <v>22065916</v>
      </c>
    </row>
    <row r="2036" spans="1:12" x14ac:dyDescent="0.2">
      <c r="A2036" s="167" t="s">
        <v>4406</v>
      </c>
      <c r="B2036" s="167" t="s">
        <v>4405</v>
      </c>
      <c r="D2036" s="167" t="s">
        <v>7104</v>
      </c>
      <c r="E2036" s="167" t="s">
        <v>4611</v>
      </c>
      <c r="F2036" s="167" t="s">
        <v>75</v>
      </c>
      <c r="G2036" s="167" t="s">
        <v>169</v>
      </c>
      <c r="H2036" s="167" t="s">
        <v>5</v>
      </c>
      <c r="I2036" s="167" t="s">
        <v>13036</v>
      </c>
      <c r="J2036" s="167" t="s">
        <v>4612</v>
      </c>
      <c r="K2036" s="167">
        <v>44056275</v>
      </c>
      <c r="L2036" s="167">
        <v>0</v>
      </c>
    </row>
    <row r="2037" spans="1:12" x14ac:dyDescent="0.2">
      <c r="A2037" s="167" t="s">
        <v>9242</v>
      </c>
      <c r="B2037" s="167" t="s">
        <v>4385</v>
      </c>
      <c r="D2037" s="167" t="s">
        <v>7510</v>
      </c>
      <c r="E2037" s="167" t="s">
        <v>9685</v>
      </c>
      <c r="F2037" s="167" t="s">
        <v>959</v>
      </c>
      <c r="G2037" s="167" t="s">
        <v>169</v>
      </c>
      <c r="H2037" s="167" t="s">
        <v>10</v>
      </c>
      <c r="I2037" s="167" t="s">
        <v>13036</v>
      </c>
      <c r="J2037" s="167" t="s">
        <v>12847</v>
      </c>
      <c r="K2037" s="167">
        <v>84645110</v>
      </c>
      <c r="L2037" s="167">
        <v>0</v>
      </c>
    </row>
    <row r="2038" spans="1:12" x14ac:dyDescent="0.2">
      <c r="A2038" s="167" t="s">
        <v>9243</v>
      </c>
      <c r="B2038" s="167" t="s">
        <v>4177</v>
      </c>
      <c r="D2038" s="167" t="s">
        <v>3705</v>
      </c>
      <c r="E2038" s="167" t="s">
        <v>4613</v>
      </c>
      <c r="F2038" s="167" t="s">
        <v>4614</v>
      </c>
      <c r="G2038" s="167" t="s">
        <v>169</v>
      </c>
      <c r="H2038" s="167" t="s">
        <v>12</v>
      </c>
      <c r="I2038" s="167" t="s">
        <v>13036</v>
      </c>
      <c r="J2038" s="167" t="s">
        <v>13476</v>
      </c>
      <c r="K2038" s="167">
        <v>24708140</v>
      </c>
      <c r="L2038" s="167">
        <v>24708140</v>
      </c>
    </row>
    <row r="2039" spans="1:12" x14ac:dyDescent="0.2">
      <c r="A2039" s="167" t="s">
        <v>9244</v>
      </c>
      <c r="B2039" s="167" t="s">
        <v>2653</v>
      </c>
      <c r="D2039" s="167" t="s">
        <v>7261</v>
      </c>
      <c r="E2039" s="167" t="s">
        <v>4615</v>
      </c>
      <c r="F2039" s="167" t="s">
        <v>4616</v>
      </c>
      <c r="G2039" s="167" t="s">
        <v>169</v>
      </c>
      <c r="H2039" s="167" t="s">
        <v>6</v>
      </c>
      <c r="I2039" s="167" t="s">
        <v>13036</v>
      </c>
      <c r="J2039" s="167" t="s">
        <v>13477</v>
      </c>
      <c r="K2039" s="167">
        <v>24666054</v>
      </c>
      <c r="L2039" s="167">
        <v>0</v>
      </c>
    </row>
    <row r="2040" spans="1:12" x14ac:dyDescent="0.2">
      <c r="A2040" s="167" t="s">
        <v>9245</v>
      </c>
      <c r="B2040" s="167" t="s">
        <v>7858</v>
      </c>
      <c r="D2040" s="167" t="s">
        <v>4618</v>
      </c>
      <c r="E2040" s="167" t="s">
        <v>4619</v>
      </c>
      <c r="F2040" s="167" t="s">
        <v>4620</v>
      </c>
      <c r="G2040" s="167" t="s">
        <v>169</v>
      </c>
      <c r="H2040" s="167" t="s">
        <v>6</v>
      </c>
      <c r="I2040" s="167" t="s">
        <v>13036</v>
      </c>
      <c r="J2040" s="167" t="s">
        <v>12848</v>
      </c>
      <c r="K2040" s="167">
        <v>24708152</v>
      </c>
      <c r="L2040" s="167">
        <v>24708152</v>
      </c>
    </row>
    <row r="2041" spans="1:12" x14ac:dyDescent="0.2">
      <c r="A2041" s="167" t="s">
        <v>4194</v>
      </c>
      <c r="B2041" s="167" t="s">
        <v>4193</v>
      </c>
      <c r="D2041" s="167" t="s">
        <v>7512</v>
      </c>
      <c r="E2041" s="167" t="s">
        <v>9670</v>
      </c>
      <c r="F2041" s="167" t="s">
        <v>11177</v>
      </c>
      <c r="G2041" s="167" t="s">
        <v>169</v>
      </c>
      <c r="H2041" s="167" t="s">
        <v>12</v>
      </c>
      <c r="I2041" s="167" t="s">
        <v>13036</v>
      </c>
      <c r="J2041" s="167" t="s">
        <v>11990</v>
      </c>
      <c r="K2041" s="167">
        <v>44056305</v>
      </c>
      <c r="L2041" s="167">
        <v>0</v>
      </c>
    </row>
    <row r="2042" spans="1:12" x14ac:dyDescent="0.2">
      <c r="A2042" s="167" t="s">
        <v>9246</v>
      </c>
      <c r="B2042" s="167" t="s">
        <v>4371</v>
      </c>
      <c r="D2042" s="167" t="s">
        <v>4424</v>
      </c>
      <c r="E2042" s="167" t="s">
        <v>4622</v>
      </c>
      <c r="F2042" s="167" t="s">
        <v>4623</v>
      </c>
      <c r="G2042" s="167" t="s">
        <v>169</v>
      </c>
      <c r="H2042" s="167" t="s">
        <v>6</v>
      </c>
      <c r="I2042" s="167" t="s">
        <v>13036</v>
      </c>
      <c r="J2042" s="167" t="s">
        <v>12444</v>
      </c>
      <c r="K2042" s="167">
        <v>24668841</v>
      </c>
      <c r="L2042" s="167">
        <v>0</v>
      </c>
    </row>
    <row r="2043" spans="1:12" x14ac:dyDescent="0.2">
      <c r="A2043" s="167" t="s">
        <v>9247</v>
      </c>
      <c r="B2043" s="167" t="s">
        <v>3553</v>
      </c>
      <c r="D2043" s="167" t="s">
        <v>3895</v>
      </c>
      <c r="E2043" s="167" t="s">
        <v>4625</v>
      </c>
      <c r="F2043" s="167" t="s">
        <v>644</v>
      </c>
      <c r="G2043" s="167" t="s">
        <v>169</v>
      </c>
      <c r="H2043" s="167" t="s">
        <v>12</v>
      </c>
      <c r="I2043" s="167" t="s">
        <v>13036</v>
      </c>
      <c r="J2043" s="167" t="s">
        <v>13478</v>
      </c>
      <c r="K2043" s="167">
        <v>24021225</v>
      </c>
      <c r="L2043" s="167">
        <v>24021225</v>
      </c>
    </row>
    <row r="2044" spans="1:12" x14ac:dyDescent="0.2">
      <c r="A2044" s="167" t="s">
        <v>4354</v>
      </c>
      <c r="B2044" s="167" t="s">
        <v>4353</v>
      </c>
      <c r="D2044" s="167" t="s">
        <v>3908</v>
      </c>
      <c r="E2044" s="167" t="s">
        <v>4626</v>
      </c>
      <c r="F2044" s="167" t="s">
        <v>460</v>
      </c>
      <c r="G2044" s="167" t="s">
        <v>169</v>
      </c>
      <c r="H2044" s="167" t="s">
        <v>12</v>
      </c>
      <c r="I2044" s="167" t="s">
        <v>13036</v>
      </c>
      <c r="J2044" s="167" t="s">
        <v>12972</v>
      </c>
      <c r="K2044" s="167">
        <v>72965256</v>
      </c>
      <c r="L2044" s="167">
        <v>0</v>
      </c>
    </row>
    <row r="2045" spans="1:12" x14ac:dyDescent="0.2">
      <c r="A2045" s="167" t="s">
        <v>4372</v>
      </c>
      <c r="B2045" s="167" t="s">
        <v>452</v>
      </c>
      <c r="D2045" s="167" t="s">
        <v>4628</v>
      </c>
      <c r="E2045" s="167" t="s">
        <v>4629</v>
      </c>
      <c r="F2045" s="167" t="s">
        <v>1104</v>
      </c>
      <c r="G2045" s="167" t="s">
        <v>169</v>
      </c>
      <c r="H2045" s="167" t="s">
        <v>12</v>
      </c>
      <c r="I2045" s="167" t="s">
        <v>13036</v>
      </c>
      <c r="J2045" s="167" t="s">
        <v>4630</v>
      </c>
      <c r="K2045" s="167">
        <v>24708290</v>
      </c>
      <c r="L2045" s="167">
        <v>24708290</v>
      </c>
    </row>
    <row r="2046" spans="1:12" x14ac:dyDescent="0.2">
      <c r="A2046" s="167" t="s">
        <v>9248</v>
      </c>
      <c r="B2046" s="167" t="s">
        <v>9959</v>
      </c>
      <c r="D2046" s="167" t="s">
        <v>4631</v>
      </c>
      <c r="E2046" s="167" t="s">
        <v>4632</v>
      </c>
      <c r="F2046" s="167" t="s">
        <v>4633</v>
      </c>
      <c r="G2046" s="167" t="s">
        <v>169</v>
      </c>
      <c r="H2046" s="167" t="s">
        <v>6</v>
      </c>
      <c r="I2046" s="167" t="s">
        <v>13036</v>
      </c>
      <c r="J2046" s="167" t="s">
        <v>13479</v>
      </c>
      <c r="K2046" s="167">
        <v>24668401</v>
      </c>
      <c r="L2046" s="167">
        <v>24668401</v>
      </c>
    </row>
    <row r="2047" spans="1:12" x14ac:dyDescent="0.2">
      <c r="A2047" s="167" t="s">
        <v>6808</v>
      </c>
      <c r="B2047" s="167" t="s">
        <v>4314</v>
      </c>
      <c r="D2047" s="167" t="s">
        <v>4581</v>
      </c>
      <c r="E2047" s="167" t="s">
        <v>9658</v>
      </c>
      <c r="F2047" s="167" t="s">
        <v>11166</v>
      </c>
      <c r="G2047" s="167" t="s">
        <v>169</v>
      </c>
      <c r="H2047" s="167" t="s">
        <v>12</v>
      </c>
      <c r="I2047" s="167" t="s">
        <v>13036</v>
      </c>
      <c r="J2047" s="167" t="s">
        <v>13480</v>
      </c>
      <c r="K2047" s="167">
        <v>44056207</v>
      </c>
      <c r="L2047" s="167">
        <v>0</v>
      </c>
    </row>
    <row r="2048" spans="1:12" x14ac:dyDescent="0.2">
      <c r="A2048" s="167" t="s">
        <v>9249</v>
      </c>
      <c r="B2048" s="167" t="s">
        <v>6692</v>
      </c>
      <c r="D2048" s="167" t="s">
        <v>4572</v>
      </c>
      <c r="E2048" s="167" t="s">
        <v>9307</v>
      </c>
      <c r="F2048" s="167" t="s">
        <v>10852</v>
      </c>
      <c r="G2048" s="167" t="s">
        <v>169</v>
      </c>
      <c r="H2048" s="167" t="s">
        <v>6</v>
      </c>
      <c r="I2048" s="167" t="s">
        <v>13036</v>
      </c>
      <c r="J2048" s="167" t="s">
        <v>13481</v>
      </c>
      <c r="K2048" s="167">
        <v>24665067</v>
      </c>
      <c r="L2048" s="167">
        <v>24668812</v>
      </c>
    </row>
    <row r="2049" spans="1:12" x14ac:dyDescent="0.2">
      <c r="A2049" s="167" t="s">
        <v>9250</v>
      </c>
      <c r="B2049" s="167" t="s">
        <v>4269</v>
      </c>
      <c r="D2049" s="167" t="s">
        <v>4557</v>
      </c>
      <c r="E2049" s="167" t="s">
        <v>4634</v>
      </c>
      <c r="F2049" s="167" t="s">
        <v>4107</v>
      </c>
      <c r="G2049" s="167" t="s">
        <v>169</v>
      </c>
      <c r="H2049" s="167" t="s">
        <v>6</v>
      </c>
      <c r="I2049" s="167" t="s">
        <v>13036</v>
      </c>
      <c r="J2049" s="167" t="s">
        <v>10517</v>
      </c>
      <c r="K2049" s="167">
        <v>24666009</v>
      </c>
      <c r="L2049" s="167">
        <v>24666009</v>
      </c>
    </row>
    <row r="2050" spans="1:12" x14ac:dyDescent="0.2">
      <c r="A2050" s="167" t="s">
        <v>4219</v>
      </c>
      <c r="B2050" s="167" t="s">
        <v>7403</v>
      </c>
      <c r="D2050" s="167" t="s">
        <v>3982</v>
      </c>
      <c r="E2050" s="167" t="s">
        <v>9668</v>
      </c>
      <c r="F2050" s="167" t="s">
        <v>177</v>
      </c>
      <c r="G2050" s="167" t="s">
        <v>169</v>
      </c>
      <c r="H2050" s="167" t="s">
        <v>6</v>
      </c>
      <c r="I2050" s="167" t="s">
        <v>13036</v>
      </c>
      <c r="J2050" s="167" t="s">
        <v>11523</v>
      </c>
      <c r="K2050" s="167">
        <v>44051980</v>
      </c>
      <c r="L2050" s="167">
        <v>0</v>
      </c>
    </row>
    <row r="2051" spans="1:12" x14ac:dyDescent="0.2">
      <c r="A2051" s="167" t="s">
        <v>4356</v>
      </c>
      <c r="B2051" s="167" t="s">
        <v>2814</v>
      </c>
      <c r="D2051" s="167" t="s">
        <v>179</v>
      </c>
      <c r="E2051" s="167" t="s">
        <v>9661</v>
      </c>
      <c r="F2051" s="167" t="s">
        <v>11168</v>
      </c>
      <c r="G2051" s="167" t="s">
        <v>169</v>
      </c>
      <c r="H2051" s="167" t="s">
        <v>12</v>
      </c>
      <c r="I2051" s="167" t="s">
        <v>13036</v>
      </c>
      <c r="J2051" s="167" t="s">
        <v>11169</v>
      </c>
      <c r="K2051" s="167">
        <v>44056225</v>
      </c>
      <c r="L2051" s="167">
        <v>0</v>
      </c>
    </row>
    <row r="2052" spans="1:12" x14ac:dyDescent="0.2">
      <c r="A2052" s="167" t="s">
        <v>9251</v>
      </c>
      <c r="B2052" s="167" t="s">
        <v>7929</v>
      </c>
      <c r="D2052" s="167" t="s">
        <v>3083</v>
      </c>
      <c r="E2052" s="167" t="s">
        <v>9676</v>
      </c>
      <c r="F2052" s="167" t="s">
        <v>45</v>
      </c>
      <c r="G2052" s="167" t="s">
        <v>169</v>
      </c>
      <c r="H2052" s="167" t="s">
        <v>6</v>
      </c>
      <c r="I2052" s="167" t="s">
        <v>13036</v>
      </c>
      <c r="J2052" s="167" t="s">
        <v>12850</v>
      </c>
      <c r="K2052" s="167">
        <v>70152781</v>
      </c>
      <c r="L2052" s="167">
        <v>0</v>
      </c>
    </row>
    <row r="2053" spans="1:12" x14ac:dyDescent="0.2">
      <c r="A2053" s="167" t="s">
        <v>9252</v>
      </c>
      <c r="B2053" s="167" t="s">
        <v>388</v>
      </c>
      <c r="D2053" s="167" t="s">
        <v>3999</v>
      </c>
      <c r="E2053" s="167" t="s">
        <v>12851</v>
      </c>
      <c r="F2053" s="167" t="s">
        <v>1465</v>
      </c>
      <c r="G2053" s="167" t="s">
        <v>169</v>
      </c>
      <c r="H2053" s="167" t="s">
        <v>6</v>
      </c>
      <c r="I2053" s="167" t="s">
        <v>13036</v>
      </c>
      <c r="J2053" s="167" t="s">
        <v>11183</v>
      </c>
      <c r="K2053" s="167">
        <v>24666371</v>
      </c>
      <c r="L2053" s="167">
        <v>24666371</v>
      </c>
    </row>
    <row r="2054" spans="1:12" x14ac:dyDescent="0.2">
      <c r="A2054" s="167" t="s">
        <v>9253</v>
      </c>
      <c r="B2054" s="167" t="s">
        <v>7930</v>
      </c>
      <c r="D2054" s="167" t="s">
        <v>3994</v>
      </c>
      <c r="E2054" s="167" t="s">
        <v>4636</v>
      </c>
      <c r="F2054" s="167" t="s">
        <v>76</v>
      </c>
      <c r="G2054" s="167" t="s">
        <v>169</v>
      </c>
      <c r="H2054" s="167" t="s">
        <v>12</v>
      </c>
      <c r="I2054" s="167" t="s">
        <v>13036</v>
      </c>
      <c r="J2054" s="167" t="s">
        <v>12439</v>
      </c>
      <c r="K2054" s="167">
        <v>24708509</v>
      </c>
      <c r="L2054" s="167">
        <v>24708509</v>
      </c>
    </row>
    <row r="2055" spans="1:12" x14ac:dyDescent="0.2">
      <c r="A2055" s="167" t="s">
        <v>4278</v>
      </c>
      <c r="B2055" s="167" t="s">
        <v>3096</v>
      </c>
      <c r="D2055" s="167" t="s">
        <v>4578</v>
      </c>
      <c r="E2055" s="167" t="s">
        <v>9680</v>
      </c>
      <c r="F2055" s="167" t="s">
        <v>82</v>
      </c>
      <c r="G2055" s="167" t="s">
        <v>169</v>
      </c>
      <c r="H2055" s="167" t="s">
        <v>6</v>
      </c>
      <c r="I2055" s="167" t="s">
        <v>13036</v>
      </c>
      <c r="J2055" s="167" t="s">
        <v>11185</v>
      </c>
      <c r="K2055" s="167">
        <v>24668682</v>
      </c>
      <c r="L2055" s="167">
        <v>24668682</v>
      </c>
    </row>
    <row r="2056" spans="1:12" x14ac:dyDescent="0.2">
      <c r="A2056" s="167" t="s">
        <v>4324</v>
      </c>
      <c r="B2056" s="167" t="s">
        <v>4323</v>
      </c>
      <c r="D2056" s="167" t="s">
        <v>7932</v>
      </c>
      <c r="E2056" s="167" t="s">
        <v>9655</v>
      </c>
      <c r="F2056" s="167" t="s">
        <v>12445</v>
      </c>
      <c r="G2056" s="167" t="s">
        <v>169</v>
      </c>
      <c r="H2056" s="167" t="s">
        <v>9</v>
      </c>
      <c r="I2056" s="167" t="s">
        <v>13036</v>
      </c>
      <c r="J2056" s="167" t="s">
        <v>12446</v>
      </c>
      <c r="K2056" s="167">
        <v>41051093</v>
      </c>
      <c r="L2056" s="167">
        <v>0</v>
      </c>
    </row>
    <row r="2057" spans="1:12" x14ac:dyDescent="0.2">
      <c r="A2057" s="167" t="s">
        <v>4214</v>
      </c>
      <c r="B2057" s="167" t="s">
        <v>2383</v>
      </c>
      <c r="D2057" s="167" t="s">
        <v>7032</v>
      </c>
      <c r="E2057" s="167" t="s">
        <v>4637</v>
      </c>
      <c r="F2057" s="167" t="s">
        <v>4023</v>
      </c>
      <c r="G2057" s="167" t="s">
        <v>1655</v>
      </c>
      <c r="H2057" s="167" t="s">
        <v>3</v>
      </c>
      <c r="I2057" s="167" t="s">
        <v>13036</v>
      </c>
      <c r="J2057" s="167" t="s">
        <v>13482</v>
      </c>
      <c r="K2057" s="167">
        <v>84280909</v>
      </c>
      <c r="L2057" s="167">
        <v>26748461</v>
      </c>
    </row>
    <row r="2058" spans="1:12" x14ac:dyDescent="0.2">
      <c r="A2058" s="167" t="s">
        <v>4238</v>
      </c>
      <c r="B2058" s="167" t="s">
        <v>1334</v>
      </c>
      <c r="D2058" s="167" t="s">
        <v>6707</v>
      </c>
      <c r="E2058" s="167" t="s">
        <v>4639</v>
      </c>
      <c r="F2058" s="167" t="s">
        <v>211</v>
      </c>
      <c r="G2058" s="167" t="s">
        <v>1655</v>
      </c>
      <c r="H2058" s="167" t="s">
        <v>3</v>
      </c>
      <c r="I2058" s="167" t="s">
        <v>13036</v>
      </c>
      <c r="J2058" s="167" t="s">
        <v>6748</v>
      </c>
      <c r="K2058" s="167">
        <v>26692233</v>
      </c>
      <c r="L2058" s="167">
        <v>26692233</v>
      </c>
    </row>
    <row r="2059" spans="1:12" x14ac:dyDescent="0.2">
      <c r="A2059" s="167" t="s">
        <v>9254</v>
      </c>
      <c r="B2059" s="167" t="s">
        <v>3952</v>
      </c>
      <c r="D2059" s="167" t="s">
        <v>3120</v>
      </c>
      <c r="E2059" s="167" t="s">
        <v>4640</v>
      </c>
      <c r="F2059" s="167" t="s">
        <v>4641</v>
      </c>
      <c r="G2059" s="167" t="s">
        <v>1655</v>
      </c>
      <c r="H2059" s="167" t="s">
        <v>3</v>
      </c>
      <c r="I2059" s="167" t="s">
        <v>13036</v>
      </c>
      <c r="J2059" s="167" t="s">
        <v>8153</v>
      </c>
      <c r="K2059" s="167">
        <v>0</v>
      </c>
      <c r="L2059" s="167">
        <v>0</v>
      </c>
    </row>
    <row r="2060" spans="1:12" x14ac:dyDescent="0.2">
      <c r="A2060" s="167" t="s">
        <v>4246</v>
      </c>
      <c r="B2060" s="167" t="s">
        <v>1448</v>
      </c>
      <c r="D2060" s="167" t="s">
        <v>3095</v>
      </c>
      <c r="E2060" s="167" t="s">
        <v>4642</v>
      </c>
      <c r="F2060" s="167" t="s">
        <v>4643</v>
      </c>
      <c r="G2060" s="167" t="s">
        <v>1655</v>
      </c>
      <c r="H2060" s="167" t="s">
        <v>3</v>
      </c>
      <c r="I2060" s="167" t="s">
        <v>13036</v>
      </c>
      <c r="J2060" s="167" t="s">
        <v>4644</v>
      </c>
      <c r="K2060" s="167">
        <v>89242853</v>
      </c>
      <c r="L2060" s="167">
        <v>26748256</v>
      </c>
    </row>
    <row r="2061" spans="1:12" x14ac:dyDescent="0.2">
      <c r="A2061" s="167" t="s">
        <v>9255</v>
      </c>
      <c r="B2061" s="167" t="s">
        <v>4270</v>
      </c>
      <c r="D2061" s="167" t="s">
        <v>4645</v>
      </c>
      <c r="E2061" s="167" t="s">
        <v>4646</v>
      </c>
      <c r="F2061" s="167" t="s">
        <v>4647</v>
      </c>
      <c r="G2061" s="167" t="s">
        <v>1655</v>
      </c>
      <c r="H2061" s="167" t="s">
        <v>3</v>
      </c>
      <c r="I2061" s="167" t="s">
        <v>13036</v>
      </c>
      <c r="J2061" s="167" t="s">
        <v>12450</v>
      </c>
      <c r="K2061" s="167">
        <v>26740235</v>
      </c>
      <c r="L2061" s="167">
        <v>26740235</v>
      </c>
    </row>
    <row r="2062" spans="1:12" x14ac:dyDescent="0.2">
      <c r="A2062" s="167" t="s">
        <v>9256</v>
      </c>
      <c r="B2062" s="167" t="s">
        <v>427</v>
      </c>
      <c r="D2062" s="167" t="s">
        <v>4650</v>
      </c>
      <c r="E2062" s="167" t="s">
        <v>4651</v>
      </c>
      <c r="F2062" s="167" t="s">
        <v>644</v>
      </c>
      <c r="G2062" s="167" t="s">
        <v>1655</v>
      </c>
      <c r="H2062" s="167" t="s">
        <v>3</v>
      </c>
      <c r="I2062" s="167" t="s">
        <v>13036</v>
      </c>
      <c r="J2062" s="167" t="s">
        <v>12447</v>
      </c>
      <c r="K2062" s="167">
        <v>26686443</v>
      </c>
      <c r="L2062" s="167">
        <v>26692611</v>
      </c>
    </row>
    <row r="2063" spans="1:12" x14ac:dyDescent="0.2">
      <c r="A2063" s="167" t="s">
        <v>9257</v>
      </c>
      <c r="B2063" s="167" t="s">
        <v>4192</v>
      </c>
      <c r="D2063" s="167" t="s">
        <v>4652</v>
      </c>
      <c r="E2063" s="167" t="s">
        <v>4653</v>
      </c>
      <c r="F2063" s="167" t="s">
        <v>4303</v>
      </c>
      <c r="G2063" s="167" t="s">
        <v>1655</v>
      </c>
      <c r="H2063" s="167" t="s">
        <v>3</v>
      </c>
      <c r="I2063" s="167" t="s">
        <v>13036</v>
      </c>
      <c r="J2063" s="167" t="s">
        <v>12448</v>
      </c>
      <c r="K2063" s="167">
        <v>84457080</v>
      </c>
      <c r="L2063" s="167">
        <v>26748254</v>
      </c>
    </row>
    <row r="2064" spans="1:12" x14ac:dyDescent="0.2">
      <c r="A2064" s="167" t="s">
        <v>9258</v>
      </c>
      <c r="B2064" s="167" t="s">
        <v>9960</v>
      </c>
      <c r="D2064" s="167" t="s">
        <v>1833</v>
      </c>
      <c r="E2064" s="167" t="s">
        <v>4655</v>
      </c>
      <c r="F2064" s="167" t="s">
        <v>45</v>
      </c>
      <c r="G2064" s="167" t="s">
        <v>1655</v>
      </c>
      <c r="H2064" s="167" t="s">
        <v>3</v>
      </c>
      <c r="I2064" s="167" t="s">
        <v>13036</v>
      </c>
      <c r="J2064" s="167" t="s">
        <v>6142</v>
      </c>
      <c r="K2064" s="167">
        <v>26748033</v>
      </c>
      <c r="L2064" s="167">
        <v>26748033</v>
      </c>
    </row>
    <row r="2065" spans="1:12" x14ac:dyDescent="0.2">
      <c r="A2065" s="167" t="s">
        <v>4334</v>
      </c>
      <c r="B2065" s="167" t="s">
        <v>4333</v>
      </c>
      <c r="D2065" s="167" t="s">
        <v>1829</v>
      </c>
      <c r="E2065" s="167" t="s">
        <v>4656</v>
      </c>
      <c r="F2065" s="167" t="s">
        <v>4657</v>
      </c>
      <c r="G2065" s="167" t="s">
        <v>1655</v>
      </c>
      <c r="H2065" s="167" t="s">
        <v>3</v>
      </c>
      <c r="I2065" s="167" t="s">
        <v>13036</v>
      </c>
      <c r="J2065" s="167" t="s">
        <v>6542</v>
      </c>
      <c r="K2065" s="167">
        <v>26693627</v>
      </c>
      <c r="L2065" s="167">
        <v>0</v>
      </c>
    </row>
    <row r="2066" spans="1:12" x14ac:dyDescent="0.2">
      <c r="A2066" s="167" t="s">
        <v>9259</v>
      </c>
      <c r="B2066" s="167" t="s">
        <v>2895</v>
      </c>
      <c r="D2066" s="167" t="s">
        <v>6708</v>
      </c>
      <c r="E2066" s="167" t="s">
        <v>4658</v>
      </c>
      <c r="F2066" s="167" t="s">
        <v>4648</v>
      </c>
      <c r="G2066" s="167" t="s">
        <v>1655</v>
      </c>
      <c r="H2066" s="167" t="s">
        <v>3</v>
      </c>
      <c r="I2066" s="167" t="s">
        <v>13036</v>
      </c>
      <c r="J2066" s="167" t="s">
        <v>8154</v>
      </c>
      <c r="K2066" s="167">
        <v>26740462</v>
      </c>
      <c r="L2066" s="167">
        <v>0</v>
      </c>
    </row>
    <row r="2067" spans="1:12" x14ac:dyDescent="0.2">
      <c r="A2067" s="167" t="s">
        <v>9260</v>
      </c>
      <c r="B2067" s="167" t="s">
        <v>1715</v>
      </c>
      <c r="D2067" s="167" t="s">
        <v>7864</v>
      </c>
      <c r="E2067" s="167" t="s">
        <v>9298</v>
      </c>
      <c r="F2067" s="167" t="s">
        <v>10845</v>
      </c>
      <c r="G2067" s="167" t="s">
        <v>1655</v>
      </c>
      <c r="H2067" s="167" t="s">
        <v>3</v>
      </c>
      <c r="I2067" s="167" t="s">
        <v>13036</v>
      </c>
      <c r="J2067" s="167" t="s">
        <v>4624</v>
      </c>
      <c r="K2067" s="167">
        <v>26690008</v>
      </c>
      <c r="L2067" s="167">
        <v>26688036</v>
      </c>
    </row>
    <row r="2068" spans="1:12" x14ac:dyDescent="0.2">
      <c r="A2068" s="167" t="s">
        <v>9261</v>
      </c>
      <c r="B2068" s="167" t="s">
        <v>4339</v>
      </c>
      <c r="D2068" s="167" t="s">
        <v>9965</v>
      </c>
      <c r="E2068" s="167" t="s">
        <v>9291</v>
      </c>
      <c r="F2068" s="167" t="s">
        <v>3289</v>
      </c>
      <c r="G2068" s="167" t="s">
        <v>1655</v>
      </c>
      <c r="H2068" s="167" t="s">
        <v>3</v>
      </c>
      <c r="I2068" s="167" t="s">
        <v>13036</v>
      </c>
      <c r="J2068" s="167" t="s">
        <v>11524</v>
      </c>
      <c r="K2068" s="167">
        <v>88135564</v>
      </c>
      <c r="L2068" s="167">
        <v>0</v>
      </c>
    </row>
    <row r="2069" spans="1:12" x14ac:dyDescent="0.2">
      <c r="A2069" s="167" t="s">
        <v>4322</v>
      </c>
      <c r="B2069" s="167" t="s">
        <v>7157</v>
      </c>
      <c r="D2069" s="167" t="s">
        <v>4659</v>
      </c>
      <c r="E2069" s="167" t="s">
        <v>9300</v>
      </c>
      <c r="F2069" s="167" t="s">
        <v>10847</v>
      </c>
      <c r="G2069" s="167" t="s">
        <v>1655</v>
      </c>
      <c r="H2069" s="167" t="s">
        <v>6</v>
      </c>
      <c r="I2069" s="167" t="s">
        <v>13036</v>
      </c>
      <c r="J2069" s="167" t="s">
        <v>10848</v>
      </c>
      <c r="K2069" s="167">
        <v>0</v>
      </c>
      <c r="L2069" s="167">
        <v>0</v>
      </c>
    </row>
    <row r="2070" spans="1:12" x14ac:dyDescent="0.2">
      <c r="A2070" s="167" t="s">
        <v>4196</v>
      </c>
      <c r="B2070" s="167" t="s">
        <v>4195</v>
      </c>
      <c r="D2070" s="167" t="s">
        <v>1741</v>
      </c>
      <c r="E2070" s="167" t="s">
        <v>4661</v>
      </c>
      <c r="F2070" s="167" t="s">
        <v>4660</v>
      </c>
      <c r="G2070" s="167" t="s">
        <v>1655</v>
      </c>
      <c r="H2070" s="167" t="s">
        <v>6</v>
      </c>
      <c r="I2070" s="167" t="s">
        <v>13036</v>
      </c>
      <c r="J2070" s="167" t="s">
        <v>12449</v>
      </c>
      <c r="K2070" s="167">
        <v>26687637</v>
      </c>
      <c r="L2070" s="167">
        <v>26687637</v>
      </c>
    </row>
    <row r="2071" spans="1:12" x14ac:dyDescent="0.2">
      <c r="A2071" s="167" t="s">
        <v>9262</v>
      </c>
      <c r="B2071" s="167" t="s">
        <v>4262</v>
      </c>
      <c r="D2071" s="167" t="s">
        <v>4663</v>
      </c>
      <c r="E2071" s="167" t="s">
        <v>9314</v>
      </c>
      <c r="F2071" s="167" t="s">
        <v>1744</v>
      </c>
      <c r="G2071" s="167" t="s">
        <v>1655</v>
      </c>
      <c r="H2071" s="167" t="s">
        <v>3</v>
      </c>
      <c r="I2071" s="167" t="s">
        <v>13036</v>
      </c>
      <c r="J2071" s="167" t="s">
        <v>10859</v>
      </c>
      <c r="K2071" s="167">
        <v>26694968</v>
      </c>
      <c r="L2071" s="167">
        <v>0</v>
      </c>
    </row>
    <row r="2072" spans="1:12" x14ac:dyDescent="0.2">
      <c r="A2072" s="167" t="s">
        <v>9263</v>
      </c>
      <c r="B2072" s="167" t="s">
        <v>4232</v>
      </c>
      <c r="D2072" s="167" t="s">
        <v>4664</v>
      </c>
      <c r="E2072" s="167" t="s">
        <v>9323</v>
      </c>
      <c r="F2072" s="167" t="s">
        <v>228</v>
      </c>
      <c r="G2072" s="167" t="s">
        <v>1655</v>
      </c>
      <c r="H2072" s="167" t="s">
        <v>3</v>
      </c>
      <c r="I2072" s="167" t="s">
        <v>13036</v>
      </c>
      <c r="J2072" s="167" t="s">
        <v>13483</v>
      </c>
      <c r="K2072" s="167">
        <v>62935893</v>
      </c>
      <c r="L2072" s="167">
        <v>0</v>
      </c>
    </row>
    <row r="2073" spans="1:12" x14ac:dyDescent="0.2">
      <c r="A2073" s="167" t="s">
        <v>9264</v>
      </c>
      <c r="B2073" s="167" t="s">
        <v>8350</v>
      </c>
      <c r="D2073" s="167" t="s">
        <v>4665</v>
      </c>
      <c r="E2073" s="167" t="s">
        <v>4666</v>
      </c>
      <c r="F2073" s="167" t="s">
        <v>4667</v>
      </c>
      <c r="G2073" s="167" t="s">
        <v>117</v>
      </c>
      <c r="H2073" s="167" t="s">
        <v>10</v>
      </c>
      <c r="I2073" s="167" t="s">
        <v>13036</v>
      </c>
      <c r="J2073" s="167" t="s">
        <v>8155</v>
      </c>
      <c r="K2073" s="167">
        <v>26352325</v>
      </c>
      <c r="L2073" s="167">
        <v>0</v>
      </c>
    </row>
    <row r="2074" spans="1:12" x14ac:dyDescent="0.2">
      <c r="A2074" s="167" t="s">
        <v>6100</v>
      </c>
      <c r="B2074" s="167" t="s">
        <v>6978</v>
      </c>
      <c r="D2074" s="167" t="s">
        <v>4638</v>
      </c>
      <c r="E2074" s="167" t="s">
        <v>4670</v>
      </c>
      <c r="F2074" s="167" t="s">
        <v>4671</v>
      </c>
      <c r="G2074" s="167" t="s">
        <v>41</v>
      </c>
      <c r="H2074" s="167" t="s">
        <v>5</v>
      </c>
      <c r="I2074" s="167" t="s">
        <v>13036</v>
      </c>
      <c r="J2074" s="167" t="s">
        <v>13484</v>
      </c>
      <c r="K2074" s="167">
        <v>22304823</v>
      </c>
      <c r="L2074" s="167">
        <v>22304823</v>
      </c>
    </row>
    <row r="2075" spans="1:12" x14ac:dyDescent="0.2">
      <c r="A2075" s="167" t="s">
        <v>4504</v>
      </c>
      <c r="B2075" s="167" t="s">
        <v>2932</v>
      </c>
      <c r="D2075" s="167" t="s">
        <v>4672</v>
      </c>
      <c r="E2075" s="167" t="s">
        <v>4673</v>
      </c>
      <c r="F2075" s="167" t="s">
        <v>1452</v>
      </c>
      <c r="G2075" s="167" t="s">
        <v>74</v>
      </c>
      <c r="H2075" s="167" t="s">
        <v>10</v>
      </c>
      <c r="I2075" s="167" t="s">
        <v>13036</v>
      </c>
      <c r="J2075" s="167" t="s">
        <v>4674</v>
      </c>
      <c r="K2075" s="167">
        <v>24484689</v>
      </c>
      <c r="L2075" s="167">
        <v>24484689</v>
      </c>
    </row>
    <row r="2076" spans="1:12" x14ac:dyDescent="0.2">
      <c r="A2076" s="167" t="s">
        <v>9265</v>
      </c>
      <c r="B2076" s="167" t="s">
        <v>7915</v>
      </c>
      <c r="D2076" s="167" t="s">
        <v>7464</v>
      </c>
      <c r="E2076" s="167" t="s">
        <v>4675</v>
      </c>
      <c r="F2076" s="167" t="s">
        <v>4676</v>
      </c>
      <c r="G2076" s="167" t="s">
        <v>1655</v>
      </c>
      <c r="H2076" s="167" t="s">
        <v>3</v>
      </c>
      <c r="I2076" s="167" t="s">
        <v>13036</v>
      </c>
      <c r="J2076" s="167" t="s">
        <v>13485</v>
      </c>
      <c r="K2076" s="167">
        <v>85454007</v>
      </c>
      <c r="L2076" s="167">
        <v>26748451</v>
      </c>
    </row>
    <row r="2077" spans="1:12" x14ac:dyDescent="0.2">
      <c r="A2077" s="167" t="s">
        <v>9266</v>
      </c>
      <c r="B2077" s="167" t="s">
        <v>3099</v>
      </c>
      <c r="D2077" s="167" t="s">
        <v>2634</v>
      </c>
      <c r="E2077" s="167" t="s">
        <v>9324</v>
      </c>
      <c r="F2077" s="167" t="s">
        <v>147</v>
      </c>
      <c r="G2077" s="167" t="s">
        <v>1655</v>
      </c>
      <c r="H2077" s="167" t="s">
        <v>3</v>
      </c>
      <c r="I2077" s="167" t="s">
        <v>13036</v>
      </c>
      <c r="J2077" s="167" t="s">
        <v>10865</v>
      </c>
      <c r="K2077" s="167">
        <v>87553068</v>
      </c>
      <c r="L2077" s="167">
        <v>0</v>
      </c>
    </row>
    <row r="2078" spans="1:12" x14ac:dyDescent="0.2">
      <c r="A2078" s="167" t="s">
        <v>9267</v>
      </c>
      <c r="B2078" s="167" t="s">
        <v>7906</v>
      </c>
      <c r="D2078" s="167" t="s">
        <v>536</v>
      </c>
      <c r="E2078" s="167" t="s">
        <v>9325</v>
      </c>
      <c r="F2078" s="167" t="s">
        <v>10866</v>
      </c>
      <c r="G2078" s="167" t="s">
        <v>1655</v>
      </c>
      <c r="H2078" s="167" t="s">
        <v>3</v>
      </c>
      <c r="I2078" s="167" t="s">
        <v>13036</v>
      </c>
      <c r="J2078" s="167" t="s">
        <v>12451</v>
      </c>
      <c r="K2078" s="167">
        <v>26688312</v>
      </c>
      <c r="L2078" s="167">
        <v>26688312</v>
      </c>
    </row>
    <row r="2079" spans="1:12" x14ac:dyDescent="0.2">
      <c r="A2079" s="167" t="s">
        <v>9268</v>
      </c>
      <c r="B2079" s="167" t="s">
        <v>4429</v>
      </c>
      <c r="D2079" s="167" t="s">
        <v>2569</v>
      </c>
      <c r="E2079" s="167" t="s">
        <v>4678</v>
      </c>
      <c r="F2079" s="167" t="s">
        <v>3052</v>
      </c>
      <c r="G2079" s="167" t="s">
        <v>1655</v>
      </c>
      <c r="H2079" s="167" t="s">
        <v>6</v>
      </c>
      <c r="I2079" s="167" t="s">
        <v>13036</v>
      </c>
      <c r="J2079" s="167" t="s">
        <v>12452</v>
      </c>
      <c r="K2079" s="167">
        <v>26688042</v>
      </c>
      <c r="L2079" s="167">
        <v>26688042</v>
      </c>
    </row>
    <row r="2080" spans="1:12" x14ac:dyDescent="0.2">
      <c r="A2080" s="167" t="s">
        <v>8308</v>
      </c>
      <c r="B2080" s="167" t="s">
        <v>6840</v>
      </c>
      <c r="D2080" s="167" t="s">
        <v>7348</v>
      </c>
      <c r="E2080" s="167" t="s">
        <v>4680</v>
      </c>
      <c r="F2080" s="167" t="s">
        <v>4681</v>
      </c>
      <c r="G2080" s="167" t="s">
        <v>1655</v>
      </c>
      <c r="H2080" s="167" t="s">
        <v>3</v>
      </c>
      <c r="I2080" s="167" t="s">
        <v>13036</v>
      </c>
      <c r="J2080" s="167" t="s">
        <v>8569</v>
      </c>
      <c r="K2080" s="167">
        <v>87157002</v>
      </c>
      <c r="L2080" s="167">
        <v>0</v>
      </c>
    </row>
    <row r="2081" spans="1:12" x14ac:dyDescent="0.2">
      <c r="A2081" s="167" t="s">
        <v>9269</v>
      </c>
      <c r="B2081" s="167" t="s">
        <v>9961</v>
      </c>
      <c r="D2081" s="167" t="s">
        <v>401</v>
      </c>
      <c r="E2081" s="167" t="s">
        <v>4683</v>
      </c>
      <c r="F2081" s="167" t="s">
        <v>1526</v>
      </c>
      <c r="G2081" s="167" t="s">
        <v>1655</v>
      </c>
      <c r="H2081" s="167" t="s">
        <v>3</v>
      </c>
      <c r="I2081" s="167" t="s">
        <v>13036</v>
      </c>
      <c r="J2081" s="167" t="s">
        <v>4684</v>
      </c>
      <c r="K2081" s="167">
        <v>83546751</v>
      </c>
      <c r="L2081" s="167">
        <v>0</v>
      </c>
    </row>
    <row r="2082" spans="1:12" x14ac:dyDescent="0.2">
      <c r="A2082" s="167" t="s">
        <v>4544</v>
      </c>
      <c r="B2082" s="167" t="s">
        <v>7400</v>
      </c>
      <c r="D2082" s="167" t="s">
        <v>478</v>
      </c>
      <c r="E2082" s="167" t="s">
        <v>4686</v>
      </c>
      <c r="F2082" s="167" t="s">
        <v>4477</v>
      </c>
      <c r="G2082" s="167" t="s">
        <v>1655</v>
      </c>
      <c r="H2082" s="167" t="s">
        <v>4</v>
      </c>
      <c r="I2082" s="167" t="s">
        <v>13036</v>
      </c>
      <c r="J2082" s="167" t="s">
        <v>6367</v>
      </c>
      <c r="K2082" s="167">
        <v>26628155</v>
      </c>
      <c r="L2082" s="167">
        <v>26628493</v>
      </c>
    </row>
    <row r="2083" spans="1:12" x14ac:dyDescent="0.2">
      <c r="A2083" s="167" t="s">
        <v>4537</v>
      </c>
      <c r="B2083" s="167" t="s">
        <v>3192</v>
      </c>
      <c r="D2083" s="167" t="s">
        <v>7240</v>
      </c>
      <c r="E2083" s="167" t="s">
        <v>4687</v>
      </c>
      <c r="F2083" s="167" t="s">
        <v>4688</v>
      </c>
      <c r="G2083" s="167" t="s">
        <v>1655</v>
      </c>
      <c r="H2083" s="167" t="s">
        <v>4</v>
      </c>
      <c r="I2083" s="167" t="s">
        <v>13036</v>
      </c>
      <c r="J2083" s="167" t="s">
        <v>13486</v>
      </c>
      <c r="K2083" s="167">
        <v>26381055</v>
      </c>
      <c r="L2083" s="167">
        <v>26381055</v>
      </c>
    </row>
    <row r="2084" spans="1:12" x14ac:dyDescent="0.2">
      <c r="A2084" s="167" t="s">
        <v>4528</v>
      </c>
      <c r="B2084" s="167" t="s">
        <v>2562</v>
      </c>
      <c r="D2084" s="167" t="s">
        <v>6709</v>
      </c>
      <c r="E2084" s="167" t="s">
        <v>4689</v>
      </c>
      <c r="F2084" s="167" t="s">
        <v>177</v>
      </c>
      <c r="G2084" s="167" t="s">
        <v>1655</v>
      </c>
      <c r="H2084" s="167" t="s">
        <v>6</v>
      </c>
      <c r="I2084" s="167" t="s">
        <v>13036</v>
      </c>
      <c r="J2084" s="167" t="s">
        <v>12453</v>
      </c>
      <c r="K2084" s="167">
        <v>26780274</v>
      </c>
      <c r="L2084" s="167">
        <v>26780274</v>
      </c>
    </row>
    <row r="2085" spans="1:12" x14ac:dyDescent="0.2">
      <c r="A2085" s="167" t="s">
        <v>4469</v>
      </c>
      <c r="B2085" s="167" t="s">
        <v>1639</v>
      </c>
      <c r="D2085" s="167" t="s">
        <v>594</v>
      </c>
      <c r="E2085" s="167" t="s">
        <v>4690</v>
      </c>
      <c r="F2085" s="167" t="s">
        <v>1327</v>
      </c>
      <c r="G2085" s="167" t="s">
        <v>1655</v>
      </c>
      <c r="H2085" s="167" t="s">
        <v>6</v>
      </c>
      <c r="I2085" s="167" t="s">
        <v>13036</v>
      </c>
      <c r="J2085" s="167" t="s">
        <v>12454</v>
      </c>
      <c r="K2085" s="167">
        <v>26687990</v>
      </c>
      <c r="L2085" s="167">
        <v>26687990</v>
      </c>
    </row>
    <row r="2086" spans="1:12" x14ac:dyDescent="0.2">
      <c r="A2086" s="167" t="s">
        <v>4407</v>
      </c>
      <c r="B2086" s="167" t="s">
        <v>4143</v>
      </c>
      <c r="D2086" s="167" t="s">
        <v>2052</v>
      </c>
      <c r="E2086" s="167" t="s">
        <v>4692</v>
      </c>
      <c r="F2086" s="167" t="s">
        <v>4693</v>
      </c>
      <c r="G2086" s="167" t="s">
        <v>1655</v>
      </c>
      <c r="H2086" s="167" t="s">
        <v>6</v>
      </c>
      <c r="I2086" s="167" t="s">
        <v>13036</v>
      </c>
      <c r="J2086" s="167" t="s">
        <v>4694</v>
      </c>
      <c r="K2086" s="167">
        <v>26780233</v>
      </c>
      <c r="L2086" s="167">
        <v>26780233</v>
      </c>
    </row>
    <row r="2087" spans="1:12" x14ac:dyDescent="0.2">
      <c r="A2087" s="167" t="s">
        <v>4409</v>
      </c>
      <c r="B2087" s="167" t="s">
        <v>4172</v>
      </c>
      <c r="D2087" s="167" t="s">
        <v>4695</v>
      </c>
      <c r="E2087" s="167" t="s">
        <v>4696</v>
      </c>
      <c r="F2087" s="167" t="s">
        <v>2865</v>
      </c>
      <c r="G2087" s="167" t="s">
        <v>1655</v>
      </c>
      <c r="H2087" s="167" t="s">
        <v>6</v>
      </c>
      <c r="I2087" s="167" t="s">
        <v>13036</v>
      </c>
      <c r="J2087" s="167" t="s">
        <v>12852</v>
      </c>
      <c r="K2087" s="167">
        <v>26687643</v>
      </c>
      <c r="L2087" s="167">
        <v>0</v>
      </c>
    </row>
    <row r="2088" spans="1:12" x14ac:dyDescent="0.2">
      <c r="A2088" s="167" t="s">
        <v>4478</v>
      </c>
      <c r="B2088" s="167" t="s">
        <v>1580</v>
      </c>
      <c r="D2088" s="167" t="s">
        <v>6711</v>
      </c>
      <c r="E2088" s="167" t="s">
        <v>4697</v>
      </c>
      <c r="F2088" s="167" t="s">
        <v>474</v>
      </c>
      <c r="G2088" s="167" t="s">
        <v>1655</v>
      </c>
      <c r="H2088" s="167" t="s">
        <v>4</v>
      </c>
      <c r="I2088" s="167" t="s">
        <v>13036</v>
      </c>
      <c r="J2088" s="167" t="s">
        <v>8156</v>
      </c>
      <c r="K2088" s="167">
        <v>26628742</v>
      </c>
      <c r="L2088" s="167">
        <v>26688070</v>
      </c>
    </row>
    <row r="2089" spans="1:12" x14ac:dyDescent="0.2">
      <c r="A2089" s="167" t="s">
        <v>4530</v>
      </c>
      <c r="B2089" s="167" t="s">
        <v>4529</v>
      </c>
      <c r="D2089" s="167" t="s">
        <v>9966</v>
      </c>
      <c r="E2089" s="167" t="s">
        <v>9293</v>
      </c>
      <c r="F2089" s="167" t="s">
        <v>1138</v>
      </c>
      <c r="G2089" s="167" t="s">
        <v>1655</v>
      </c>
      <c r="H2089" s="167" t="s">
        <v>4</v>
      </c>
      <c r="I2089" s="167" t="s">
        <v>13036</v>
      </c>
      <c r="J2089" s="167" t="s">
        <v>10840</v>
      </c>
      <c r="K2089" s="167">
        <v>26381304</v>
      </c>
      <c r="L2089" s="167">
        <v>0</v>
      </c>
    </row>
    <row r="2090" spans="1:12" x14ac:dyDescent="0.2">
      <c r="A2090" s="167" t="s">
        <v>6302</v>
      </c>
      <c r="B2090" s="167" t="s">
        <v>7085</v>
      </c>
      <c r="D2090" s="167" t="s">
        <v>2230</v>
      </c>
      <c r="E2090" s="167" t="s">
        <v>4698</v>
      </c>
      <c r="F2090" s="167" t="s">
        <v>1759</v>
      </c>
      <c r="G2090" s="167" t="s">
        <v>1655</v>
      </c>
      <c r="H2090" s="167" t="s">
        <v>6</v>
      </c>
      <c r="I2090" s="167" t="s">
        <v>13036</v>
      </c>
      <c r="J2090" s="167" t="s">
        <v>8157</v>
      </c>
      <c r="K2090" s="167">
        <v>26780028</v>
      </c>
      <c r="L2090" s="167">
        <v>26780028</v>
      </c>
    </row>
    <row r="2091" spans="1:12" x14ac:dyDescent="0.2">
      <c r="A2091" s="167" t="s">
        <v>4410</v>
      </c>
      <c r="B2091" s="167" t="s">
        <v>3280</v>
      </c>
      <c r="D2091" s="167" t="s">
        <v>1252</v>
      </c>
      <c r="E2091" s="167" t="s">
        <v>4699</v>
      </c>
      <c r="F2091" s="167" t="s">
        <v>4700</v>
      </c>
      <c r="G2091" s="167" t="s">
        <v>1655</v>
      </c>
      <c r="H2091" s="167" t="s">
        <v>6</v>
      </c>
      <c r="I2091" s="167" t="s">
        <v>13036</v>
      </c>
      <c r="J2091" s="167" t="s">
        <v>8158</v>
      </c>
      <c r="K2091" s="167">
        <v>26688323</v>
      </c>
      <c r="L2091" s="167">
        <v>26628410</v>
      </c>
    </row>
    <row r="2092" spans="1:12" x14ac:dyDescent="0.2">
      <c r="A2092" s="167" t="s">
        <v>4507</v>
      </c>
      <c r="B2092" s="167" t="s">
        <v>3041</v>
      </c>
      <c r="D2092" s="167" t="s">
        <v>4701</v>
      </c>
      <c r="E2092" s="167" t="s">
        <v>4702</v>
      </c>
      <c r="F2092" s="167" t="s">
        <v>4668</v>
      </c>
      <c r="G2092" s="167" t="s">
        <v>1655</v>
      </c>
      <c r="H2092" s="167" t="s">
        <v>4</v>
      </c>
      <c r="I2092" s="167" t="s">
        <v>13036</v>
      </c>
      <c r="J2092" s="167" t="s">
        <v>12853</v>
      </c>
      <c r="K2092" s="167">
        <v>26620783</v>
      </c>
      <c r="L2092" s="167">
        <v>0</v>
      </c>
    </row>
    <row r="2093" spans="1:12" x14ac:dyDescent="0.2">
      <c r="A2093" s="167" t="s">
        <v>4460</v>
      </c>
      <c r="B2093" s="167" t="s">
        <v>1342</v>
      </c>
      <c r="D2093" s="167" t="s">
        <v>2226</v>
      </c>
      <c r="E2093" s="167" t="s">
        <v>4704</v>
      </c>
      <c r="F2093" s="167" t="s">
        <v>134</v>
      </c>
      <c r="G2093" s="167" t="s">
        <v>1655</v>
      </c>
      <c r="H2093" s="167" t="s">
        <v>7</v>
      </c>
      <c r="I2093" s="167" t="s">
        <v>13036</v>
      </c>
      <c r="J2093" s="167" t="s">
        <v>12455</v>
      </c>
      <c r="K2093" s="167">
        <v>26457353</v>
      </c>
      <c r="L2093" s="167">
        <v>0</v>
      </c>
    </row>
    <row r="2094" spans="1:12" x14ac:dyDescent="0.2">
      <c r="A2094" s="167" t="s">
        <v>9270</v>
      </c>
      <c r="B2094" s="167" t="s">
        <v>1390</v>
      </c>
      <c r="D2094" s="167" t="s">
        <v>4308</v>
      </c>
      <c r="E2094" s="167" t="s">
        <v>4705</v>
      </c>
      <c r="F2094" s="167" t="s">
        <v>4706</v>
      </c>
      <c r="G2094" s="167" t="s">
        <v>1655</v>
      </c>
      <c r="H2094" s="167" t="s">
        <v>4</v>
      </c>
      <c r="I2094" s="167" t="s">
        <v>13036</v>
      </c>
      <c r="J2094" s="167" t="s">
        <v>6148</v>
      </c>
      <c r="K2094" s="167">
        <v>26620362</v>
      </c>
      <c r="L2094" s="167">
        <v>26620016</v>
      </c>
    </row>
    <row r="2095" spans="1:12" x14ac:dyDescent="0.2">
      <c r="A2095" s="167" t="s">
        <v>9271</v>
      </c>
      <c r="B2095" s="167" t="s">
        <v>4430</v>
      </c>
      <c r="D2095" s="167" t="s">
        <v>4241</v>
      </c>
      <c r="E2095" s="167" t="s">
        <v>9292</v>
      </c>
      <c r="F2095" s="167" t="s">
        <v>3052</v>
      </c>
      <c r="G2095" s="167" t="s">
        <v>1655</v>
      </c>
      <c r="H2095" s="167" t="s">
        <v>4</v>
      </c>
      <c r="I2095" s="167" t="s">
        <v>13036</v>
      </c>
      <c r="J2095" s="167" t="s">
        <v>13487</v>
      </c>
      <c r="K2095" s="167">
        <v>26620643</v>
      </c>
      <c r="L2095" s="167">
        <v>0</v>
      </c>
    </row>
    <row r="2096" spans="1:12" x14ac:dyDescent="0.2">
      <c r="A2096" s="167" t="s">
        <v>4509</v>
      </c>
      <c r="B2096" s="167" t="s">
        <v>3033</v>
      </c>
      <c r="D2096" s="167" t="s">
        <v>4490</v>
      </c>
      <c r="E2096" s="167" t="s">
        <v>4707</v>
      </c>
      <c r="F2096" s="167" t="s">
        <v>4708</v>
      </c>
      <c r="G2096" s="167" t="s">
        <v>11631</v>
      </c>
      <c r="H2096" s="167" t="s">
        <v>9</v>
      </c>
      <c r="I2096" s="167" t="s">
        <v>13036</v>
      </c>
      <c r="J2096" s="167" t="s">
        <v>13488</v>
      </c>
      <c r="K2096" s="167">
        <v>22542637</v>
      </c>
      <c r="L2096" s="167">
        <v>22542637</v>
      </c>
    </row>
    <row r="2097" spans="1:12" x14ac:dyDescent="0.2">
      <c r="A2097" s="167" t="s">
        <v>4432</v>
      </c>
      <c r="B2097" s="167" t="s">
        <v>4431</v>
      </c>
      <c r="D2097" s="167" t="s">
        <v>4682</v>
      </c>
      <c r="E2097" s="167" t="s">
        <v>9327</v>
      </c>
      <c r="F2097" s="167" t="s">
        <v>10868</v>
      </c>
      <c r="G2097" s="167" t="s">
        <v>1655</v>
      </c>
      <c r="H2097" s="167" t="s">
        <v>7</v>
      </c>
      <c r="I2097" s="167" t="s">
        <v>13036</v>
      </c>
      <c r="J2097" s="167" t="s">
        <v>10869</v>
      </c>
      <c r="K2097" s="167">
        <v>88970591</v>
      </c>
      <c r="L2097" s="167">
        <v>0</v>
      </c>
    </row>
    <row r="2098" spans="1:12" x14ac:dyDescent="0.2">
      <c r="A2098" s="167" t="s">
        <v>9272</v>
      </c>
      <c r="B2098" s="167" t="s">
        <v>2679</v>
      </c>
      <c r="D2098" s="167" t="s">
        <v>7865</v>
      </c>
      <c r="E2098" s="167" t="s">
        <v>9301</v>
      </c>
      <c r="F2098" s="167" t="s">
        <v>206</v>
      </c>
      <c r="G2098" s="167" t="s">
        <v>1655</v>
      </c>
      <c r="H2098" s="167" t="s">
        <v>4</v>
      </c>
      <c r="I2098" s="167" t="s">
        <v>13036</v>
      </c>
      <c r="J2098" s="167" t="s">
        <v>10849</v>
      </c>
      <c r="K2098" s="167">
        <v>26620197</v>
      </c>
      <c r="L2098" s="167">
        <v>0</v>
      </c>
    </row>
    <row r="2099" spans="1:12" x14ac:dyDescent="0.2">
      <c r="A2099" s="167" t="s">
        <v>7504</v>
      </c>
      <c r="B2099" s="167" t="s">
        <v>1469</v>
      </c>
      <c r="D2099" s="167" t="s">
        <v>7446</v>
      </c>
      <c r="E2099" s="167" t="s">
        <v>4709</v>
      </c>
      <c r="F2099" s="167" t="s">
        <v>4710</v>
      </c>
      <c r="G2099" s="167" t="s">
        <v>1655</v>
      </c>
      <c r="H2099" s="167" t="s">
        <v>7</v>
      </c>
      <c r="I2099" s="167" t="s">
        <v>13036</v>
      </c>
      <c r="J2099" s="167" t="s">
        <v>13489</v>
      </c>
      <c r="K2099" s="167">
        <v>26457276</v>
      </c>
      <c r="L2099" s="167">
        <v>26457276</v>
      </c>
    </row>
    <row r="2100" spans="1:12" x14ac:dyDescent="0.2">
      <c r="A2100" s="167" t="s">
        <v>4463</v>
      </c>
      <c r="B2100" s="167" t="s">
        <v>1210</v>
      </c>
      <c r="D2100" s="167" t="s">
        <v>7866</v>
      </c>
      <c r="E2100" s="167" t="s">
        <v>9302</v>
      </c>
      <c r="F2100" s="167" t="s">
        <v>4470</v>
      </c>
      <c r="G2100" s="167" t="s">
        <v>1655</v>
      </c>
      <c r="H2100" s="167" t="s">
        <v>4</v>
      </c>
      <c r="I2100" s="167" t="s">
        <v>13036</v>
      </c>
      <c r="J2100" s="167" t="s">
        <v>11526</v>
      </c>
      <c r="K2100" s="167">
        <v>89195855</v>
      </c>
      <c r="L2100" s="167">
        <v>0</v>
      </c>
    </row>
    <row r="2101" spans="1:12" x14ac:dyDescent="0.2">
      <c r="A2101" s="167" t="s">
        <v>9273</v>
      </c>
      <c r="B2101" s="167" t="s">
        <v>9962</v>
      </c>
      <c r="D2101" s="167" t="s">
        <v>1368</v>
      </c>
      <c r="E2101" s="167" t="s">
        <v>9329</v>
      </c>
      <c r="F2101" s="167" t="s">
        <v>10871</v>
      </c>
      <c r="G2101" s="167" t="s">
        <v>1655</v>
      </c>
      <c r="H2101" s="167" t="s">
        <v>6</v>
      </c>
      <c r="I2101" s="167" t="s">
        <v>13036</v>
      </c>
      <c r="J2101" s="167" t="s">
        <v>12456</v>
      </c>
      <c r="K2101" s="167">
        <v>26613308</v>
      </c>
      <c r="L2101" s="167">
        <v>26613308</v>
      </c>
    </row>
    <row r="2102" spans="1:12" x14ac:dyDescent="0.2">
      <c r="A2102" s="167" t="s">
        <v>4531</v>
      </c>
      <c r="B2102" s="167" t="s">
        <v>2594</v>
      </c>
      <c r="D2102" s="167" t="s">
        <v>7481</v>
      </c>
      <c r="E2102" s="167" t="s">
        <v>7777</v>
      </c>
      <c r="F2102" s="167" t="s">
        <v>4712</v>
      </c>
      <c r="G2102" s="167" t="s">
        <v>1655</v>
      </c>
      <c r="H2102" s="167" t="s">
        <v>4</v>
      </c>
      <c r="I2102" s="167" t="s">
        <v>13036</v>
      </c>
      <c r="J2102" s="167" t="s">
        <v>11527</v>
      </c>
      <c r="K2102" s="167">
        <v>83535713</v>
      </c>
      <c r="L2102" s="167">
        <v>0</v>
      </c>
    </row>
    <row r="2103" spans="1:12" x14ac:dyDescent="0.2">
      <c r="A2103" s="167" t="s">
        <v>4513</v>
      </c>
      <c r="B2103" s="167" t="s">
        <v>3087</v>
      </c>
      <c r="D2103" s="167" t="s">
        <v>1226</v>
      </c>
      <c r="E2103" s="167" t="s">
        <v>4713</v>
      </c>
      <c r="F2103" s="167" t="s">
        <v>451</v>
      </c>
      <c r="G2103" s="167" t="s">
        <v>1655</v>
      </c>
      <c r="H2103" s="167" t="s">
        <v>4</v>
      </c>
      <c r="I2103" s="167" t="s">
        <v>13036</v>
      </c>
      <c r="J2103" s="167" t="s">
        <v>4714</v>
      </c>
      <c r="K2103" s="167">
        <v>26381004</v>
      </c>
      <c r="L2103" s="167">
        <v>0</v>
      </c>
    </row>
    <row r="2104" spans="1:12" x14ac:dyDescent="0.2">
      <c r="A2104" s="167" t="s">
        <v>4437</v>
      </c>
      <c r="B2104" s="167" t="s">
        <v>1524</v>
      </c>
      <c r="D2104" s="167" t="s">
        <v>1516</v>
      </c>
      <c r="E2104" s="167" t="s">
        <v>9311</v>
      </c>
      <c r="F2104" s="167" t="s">
        <v>4716</v>
      </c>
      <c r="G2104" s="167" t="s">
        <v>1655</v>
      </c>
      <c r="H2104" s="167" t="s">
        <v>7</v>
      </c>
      <c r="I2104" s="167" t="s">
        <v>13036</v>
      </c>
      <c r="J2104" s="167" t="s">
        <v>13490</v>
      </c>
      <c r="K2104" s="167">
        <v>26938353</v>
      </c>
      <c r="L2104" s="167">
        <v>0</v>
      </c>
    </row>
    <row r="2105" spans="1:12" x14ac:dyDescent="0.2">
      <c r="A2105" s="167" t="s">
        <v>9274</v>
      </c>
      <c r="B2105" s="167" t="s">
        <v>9963</v>
      </c>
      <c r="D2105" s="167" t="s">
        <v>1785</v>
      </c>
      <c r="E2105" s="167" t="s">
        <v>9321</v>
      </c>
      <c r="F2105" s="167" t="s">
        <v>2397</v>
      </c>
      <c r="G2105" s="167" t="s">
        <v>1655</v>
      </c>
      <c r="H2105" s="167" t="s">
        <v>7</v>
      </c>
      <c r="I2105" s="167" t="s">
        <v>13036</v>
      </c>
      <c r="J2105" s="167" t="s">
        <v>11992</v>
      </c>
      <c r="K2105" s="167">
        <v>26938019</v>
      </c>
      <c r="L2105" s="167">
        <v>0</v>
      </c>
    </row>
    <row r="2106" spans="1:12" x14ac:dyDescent="0.2">
      <c r="A2106" s="167" t="s">
        <v>4464</v>
      </c>
      <c r="B2106" s="167" t="s">
        <v>7077</v>
      </c>
      <c r="D2106" s="167" t="s">
        <v>7593</v>
      </c>
      <c r="E2106" s="167" t="s">
        <v>7681</v>
      </c>
      <c r="F2106" s="167" t="s">
        <v>7682</v>
      </c>
      <c r="G2106" s="167" t="s">
        <v>1655</v>
      </c>
      <c r="H2106" s="167" t="s">
        <v>7</v>
      </c>
      <c r="I2106" s="167" t="s">
        <v>13036</v>
      </c>
      <c r="J2106" s="167" t="s">
        <v>12854</v>
      </c>
      <c r="K2106" s="167">
        <v>26938047</v>
      </c>
      <c r="L2106" s="167">
        <v>0</v>
      </c>
    </row>
    <row r="2107" spans="1:12" x14ac:dyDescent="0.2">
      <c r="A2107" s="167" t="s">
        <v>4471</v>
      </c>
      <c r="B2107" s="167" t="s">
        <v>1602</v>
      </c>
      <c r="D2107" s="167" t="s">
        <v>7306</v>
      </c>
      <c r="E2107" s="167" t="s">
        <v>6749</v>
      </c>
      <c r="F2107" s="167" t="s">
        <v>206</v>
      </c>
      <c r="G2107" s="167" t="s">
        <v>1655</v>
      </c>
      <c r="H2107" s="167" t="s">
        <v>6</v>
      </c>
      <c r="I2107" s="167" t="s">
        <v>13036</v>
      </c>
      <c r="J2107" s="167" t="s">
        <v>8551</v>
      </c>
      <c r="K2107" s="167">
        <v>0</v>
      </c>
      <c r="L2107" s="167">
        <v>0</v>
      </c>
    </row>
    <row r="2108" spans="1:12" x14ac:dyDescent="0.2">
      <c r="A2108" s="167" t="s">
        <v>9275</v>
      </c>
      <c r="B2108" s="167" t="s">
        <v>7862</v>
      </c>
      <c r="D2108" s="167" t="s">
        <v>7867</v>
      </c>
      <c r="E2108" s="167" t="s">
        <v>9303</v>
      </c>
      <c r="F2108" s="167" t="s">
        <v>10850</v>
      </c>
      <c r="G2108" s="167" t="s">
        <v>1655</v>
      </c>
      <c r="H2108" s="167" t="s">
        <v>6</v>
      </c>
      <c r="I2108" s="167" t="s">
        <v>13036</v>
      </c>
      <c r="J2108" s="167" t="s">
        <v>13491</v>
      </c>
      <c r="K2108" s="167">
        <v>88329242</v>
      </c>
      <c r="L2108" s="167">
        <v>0</v>
      </c>
    </row>
    <row r="2109" spans="1:12" x14ac:dyDescent="0.2">
      <c r="A2109" s="167" t="s">
        <v>9276</v>
      </c>
      <c r="B2109" s="167" t="s">
        <v>4438</v>
      </c>
      <c r="D2109" s="167" t="s">
        <v>2884</v>
      </c>
      <c r="E2109" s="167" t="s">
        <v>9308</v>
      </c>
      <c r="F2109" s="167" t="s">
        <v>10853</v>
      </c>
      <c r="G2109" s="167" t="s">
        <v>1655</v>
      </c>
      <c r="H2109" s="167" t="s">
        <v>6</v>
      </c>
      <c r="I2109" s="167" t="s">
        <v>13036</v>
      </c>
      <c r="J2109" s="167" t="s">
        <v>12457</v>
      </c>
      <c r="K2109" s="167">
        <v>26780447</v>
      </c>
      <c r="L2109" s="167">
        <v>26780447</v>
      </c>
    </row>
    <row r="2110" spans="1:12" x14ac:dyDescent="0.2">
      <c r="A2110" s="167" t="s">
        <v>4434</v>
      </c>
      <c r="B2110" s="167" t="s">
        <v>1072</v>
      </c>
      <c r="D2110" s="167" t="s">
        <v>2889</v>
      </c>
      <c r="E2110" s="167" t="s">
        <v>4717</v>
      </c>
      <c r="F2110" s="167" t="s">
        <v>6992</v>
      </c>
      <c r="G2110" s="167" t="s">
        <v>1655</v>
      </c>
      <c r="H2110" s="167" t="s">
        <v>7</v>
      </c>
      <c r="I2110" s="167" t="s">
        <v>13036</v>
      </c>
      <c r="J2110" s="167" t="s">
        <v>4748</v>
      </c>
      <c r="K2110" s="167">
        <v>26938072</v>
      </c>
      <c r="L2110" s="167">
        <v>26938072</v>
      </c>
    </row>
    <row r="2111" spans="1:12" x14ac:dyDescent="0.2">
      <c r="A2111" s="167" t="s">
        <v>4466</v>
      </c>
      <c r="B2111" s="167" t="s">
        <v>1706</v>
      </c>
      <c r="D2111" s="167" t="s">
        <v>6712</v>
      </c>
      <c r="E2111" s="167" t="s">
        <v>4719</v>
      </c>
      <c r="F2111" s="167" t="s">
        <v>4720</v>
      </c>
      <c r="G2111" s="167" t="s">
        <v>1655</v>
      </c>
      <c r="H2111" s="167" t="s">
        <v>5</v>
      </c>
      <c r="I2111" s="167" t="s">
        <v>13036</v>
      </c>
      <c r="J2111" s="167" t="s">
        <v>12458</v>
      </c>
      <c r="K2111" s="167">
        <v>26588012</v>
      </c>
      <c r="L2111" s="167">
        <v>26922063</v>
      </c>
    </row>
    <row r="2112" spans="1:12" x14ac:dyDescent="0.2">
      <c r="A2112" s="167" t="s">
        <v>9277</v>
      </c>
      <c r="B2112" s="167" t="s">
        <v>1702</v>
      </c>
      <c r="D2112" s="167" t="s">
        <v>2876</v>
      </c>
      <c r="E2112" s="167" t="s">
        <v>4721</v>
      </c>
      <c r="F2112" s="167" t="s">
        <v>4722</v>
      </c>
      <c r="G2112" s="167" t="s">
        <v>1655</v>
      </c>
      <c r="H2112" s="167" t="s">
        <v>5</v>
      </c>
      <c r="I2112" s="167" t="s">
        <v>13036</v>
      </c>
      <c r="J2112" s="167" t="s">
        <v>4718</v>
      </c>
      <c r="K2112" s="167">
        <v>26953450</v>
      </c>
      <c r="L2112" s="167">
        <v>26953450</v>
      </c>
    </row>
    <row r="2113" spans="1:12" x14ac:dyDescent="0.2">
      <c r="A2113" s="167" t="s">
        <v>9278</v>
      </c>
      <c r="B2113" s="167" t="s">
        <v>4494</v>
      </c>
      <c r="D2113" s="167" t="s">
        <v>2310</v>
      </c>
      <c r="E2113" s="167" t="s">
        <v>4723</v>
      </c>
      <c r="F2113" s="167" t="s">
        <v>63</v>
      </c>
      <c r="G2113" s="167" t="s">
        <v>1655</v>
      </c>
      <c r="H2113" s="167" t="s">
        <v>5</v>
      </c>
      <c r="I2113" s="167" t="s">
        <v>13036</v>
      </c>
      <c r="J2113" s="167" t="s">
        <v>13492</v>
      </c>
      <c r="K2113" s="167">
        <v>26951060</v>
      </c>
      <c r="L2113" s="167">
        <v>26951060</v>
      </c>
    </row>
    <row r="2114" spans="1:12" x14ac:dyDescent="0.2">
      <c r="A2114" s="167" t="s">
        <v>4467</v>
      </c>
      <c r="B2114" s="167" t="s">
        <v>1630</v>
      </c>
      <c r="D2114" s="167" t="s">
        <v>4724</v>
      </c>
      <c r="E2114" s="167" t="s">
        <v>4725</v>
      </c>
      <c r="F2114" s="167" t="s">
        <v>2770</v>
      </c>
      <c r="G2114" s="167" t="s">
        <v>1655</v>
      </c>
      <c r="H2114" s="167" t="s">
        <v>5</v>
      </c>
      <c r="I2114" s="167" t="s">
        <v>13036</v>
      </c>
      <c r="J2114" s="167" t="s">
        <v>13493</v>
      </c>
      <c r="K2114" s="167">
        <v>26955655</v>
      </c>
      <c r="L2114" s="167">
        <v>26955655</v>
      </c>
    </row>
    <row r="2115" spans="1:12" x14ac:dyDescent="0.2">
      <c r="A2115" s="167" t="s">
        <v>4481</v>
      </c>
      <c r="B2115" s="167" t="s">
        <v>4480</v>
      </c>
      <c r="D2115" s="167" t="s">
        <v>1783</v>
      </c>
      <c r="E2115" s="167" t="s">
        <v>4726</v>
      </c>
      <c r="F2115" s="167" t="s">
        <v>644</v>
      </c>
      <c r="G2115" s="167" t="s">
        <v>1655</v>
      </c>
      <c r="H2115" s="167" t="s">
        <v>5</v>
      </c>
      <c r="I2115" s="167" t="s">
        <v>13036</v>
      </c>
      <c r="J2115" s="167" t="s">
        <v>4727</v>
      </c>
      <c r="K2115" s="167">
        <v>26953283</v>
      </c>
      <c r="L2115" s="167">
        <v>26953283</v>
      </c>
    </row>
    <row r="2116" spans="1:12" x14ac:dyDescent="0.2">
      <c r="A2116" s="167" t="s">
        <v>7506</v>
      </c>
      <c r="B2116" s="167" t="s">
        <v>197</v>
      </c>
      <c r="D2116" s="167" t="s">
        <v>6994</v>
      </c>
      <c r="E2116" s="167" t="s">
        <v>4728</v>
      </c>
      <c r="F2116" s="167" t="s">
        <v>692</v>
      </c>
      <c r="G2116" s="167" t="s">
        <v>1655</v>
      </c>
      <c r="H2116" s="167" t="s">
        <v>5</v>
      </c>
      <c r="I2116" s="167" t="s">
        <v>13036</v>
      </c>
      <c r="J2116" s="167" t="s">
        <v>13494</v>
      </c>
      <c r="K2116" s="167">
        <v>21006488</v>
      </c>
      <c r="L2116" s="167">
        <v>0</v>
      </c>
    </row>
    <row r="2117" spans="1:12" x14ac:dyDescent="0.2">
      <c r="A2117" s="167" t="s">
        <v>9279</v>
      </c>
      <c r="B2117" s="167" t="s">
        <v>2178</v>
      </c>
      <c r="D2117" s="167" t="s">
        <v>2951</v>
      </c>
      <c r="E2117" s="167" t="s">
        <v>4729</v>
      </c>
      <c r="F2117" s="167" t="s">
        <v>45</v>
      </c>
      <c r="G2117" s="167" t="s">
        <v>1655</v>
      </c>
      <c r="H2117" s="167" t="s">
        <v>7</v>
      </c>
      <c r="I2117" s="167" t="s">
        <v>13036</v>
      </c>
      <c r="J2117" s="167" t="s">
        <v>6673</v>
      </c>
      <c r="K2117" s="167">
        <v>26954155</v>
      </c>
      <c r="L2117" s="167">
        <v>26964155</v>
      </c>
    </row>
    <row r="2118" spans="1:12" x14ac:dyDescent="0.2">
      <c r="A2118" s="167" t="s">
        <v>9280</v>
      </c>
      <c r="B2118" s="167" t="s">
        <v>2804</v>
      </c>
      <c r="D2118" s="167" t="s">
        <v>6713</v>
      </c>
      <c r="E2118" s="167" t="s">
        <v>4730</v>
      </c>
      <c r="F2118" s="167" t="s">
        <v>4731</v>
      </c>
      <c r="G2118" s="167" t="s">
        <v>1655</v>
      </c>
      <c r="H2118" s="167" t="s">
        <v>5</v>
      </c>
      <c r="I2118" s="167" t="s">
        <v>13036</v>
      </c>
      <c r="J2118" s="167" t="s">
        <v>13495</v>
      </c>
      <c r="K2118" s="167">
        <v>26921110</v>
      </c>
      <c r="L2118" s="167">
        <v>26921110</v>
      </c>
    </row>
    <row r="2119" spans="1:12" x14ac:dyDescent="0.2">
      <c r="A2119" s="167" t="s">
        <v>9281</v>
      </c>
      <c r="B2119" s="167" t="s">
        <v>1339</v>
      </c>
      <c r="D2119" s="167" t="s">
        <v>6967</v>
      </c>
      <c r="E2119" s="167" t="s">
        <v>4732</v>
      </c>
      <c r="F2119" s="167" t="s">
        <v>4733</v>
      </c>
      <c r="G2119" s="167" t="s">
        <v>1655</v>
      </c>
      <c r="H2119" s="167" t="s">
        <v>5</v>
      </c>
      <c r="I2119" s="167" t="s">
        <v>13036</v>
      </c>
      <c r="J2119" s="167" t="s">
        <v>8455</v>
      </c>
      <c r="K2119" s="167">
        <v>26931050</v>
      </c>
      <c r="L2119" s="167">
        <v>26931050</v>
      </c>
    </row>
    <row r="2120" spans="1:12" x14ac:dyDescent="0.2">
      <c r="A2120" s="167" t="s">
        <v>4412</v>
      </c>
      <c r="B2120" s="167" t="s">
        <v>7239</v>
      </c>
      <c r="D2120" s="167" t="s">
        <v>6880</v>
      </c>
      <c r="E2120" s="167" t="s">
        <v>4734</v>
      </c>
      <c r="F2120" s="167" t="s">
        <v>864</v>
      </c>
      <c r="G2120" s="167" t="s">
        <v>1655</v>
      </c>
      <c r="H2120" s="167" t="s">
        <v>5</v>
      </c>
      <c r="I2120" s="167" t="s">
        <v>13036</v>
      </c>
      <c r="J2120" s="167" t="s">
        <v>12855</v>
      </c>
      <c r="K2120" s="167">
        <v>26944000</v>
      </c>
      <c r="L2120" s="167">
        <v>0</v>
      </c>
    </row>
    <row r="2121" spans="1:12" x14ac:dyDescent="0.2">
      <c r="A2121" s="167" t="s">
        <v>8369</v>
      </c>
      <c r="B2121" s="167" t="s">
        <v>1443</v>
      </c>
      <c r="D2121" s="167" t="s">
        <v>6714</v>
      </c>
      <c r="E2121" s="167" t="s">
        <v>4735</v>
      </c>
      <c r="F2121" s="167" t="s">
        <v>307</v>
      </c>
      <c r="G2121" s="167" t="s">
        <v>1655</v>
      </c>
      <c r="H2121" s="167" t="s">
        <v>5</v>
      </c>
      <c r="I2121" s="167" t="s">
        <v>13036</v>
      </c>
      <c r="J2121" s="167" t="s">
        <v>12459</v>
      </c>
      <c r="K2121" s="167">
        <v>26956889</v>
      </c>
      <c r="L2121" s="167">
        <v>26956889</v>
      </c>
    </row>
    <row r="2122" spans="1:12" x14ac:dyDescent="0.2">
      <c r="A2122" s="167" t="s">
        <v>9282</v>
      </c>
      <c r="B2122" s="167" t="s">
        <v>2841</v>
      </c>
      <c r="D2122" s="167" t="s">
        <v>2926</v>
      </c>
      <c r="E2122" s="167" t="s">
        <v>9319</v>
      </c>
      <c r="F2122" s="167" t="s">
        <v>10862</v>
      </c>
      <c r="G2122" s="167" t="s">
        <v>1655</v>
      </c>
      <c r="H2122" s="167" t="s">
        <v>7</v>
      </c>
      <c r="I2122" s="167" t="s">
        <v>13036</v>
      </c>
      <c r="J2122" s="167" t="s">
        <v>10863</v>
      </c>
      <c r="K2122" s="167">
        <v>26938192</v>
      </c>
      <c r="L2122" s="167">
        <v>0</v>
      </c>
    </row>
    <row r="2123" spans="1:12" x14ac:dyDescent="0.2">
      <c r="A2123" s="167" t="s">
        <v>6762</v>
      </c>
      <c r="B2123" s="167" t="s">
        <v>4065</v>
      </c>
      <c r="D2123" s="167" t="s">
        <v>485</v>
      </c>
      <c r="E2123" s="167" t="s">
        <v>4736</v>
      </c>
      <c r="F2123" s="167" t="s">
        <v>4737</v>
      </c>
      <c r="G2123" s="167" t="s">
        <v>1655</v>
      </c>
      <c r="H2123" s="167" t="s">
        <v>5</v>
      </c>
      <c r="I2123" s="167" t="s">
        <v>13036</v>
      </c>
      <c r="J2123" s="167" t="s">
        <v>8586</v>
      </c>
      <c r="K2123" s="167">
        <v>26944171</v>
      </c>
      <c r="L2123" s="167">
        <v>0</v>
      </c>
    </row>
    <row r="2124" spans="1:12" x14ac:dyDescent="0.2">
      <c r="A2124" s="167" t="s">
        <v>4473</v>
      </c>
      <c r="B2124" s="167" t="s">
        <v>1385</v>
      </c>
      <c r="D2124" s="167" t="s">
        <v>7868</v>
      </c>
      <c r="E2124" s="167" t="s">
        <v>9295</v>
      </c>
      <c r="F2124" s="167" t="s">
        <v>10842</v>
      </c>
      <c r="G2124" s="167" t="s">
        <v>1655</v>
      </c>
      <c r="H2124" s="167" t="s">
        <v>5</v>
      </c>
      <c r="I2124" s="167" t="s">
        <v>13036</v>
      </c>
      <c r="J2124" s="167" t="s">
        <v>11993</v>
      </c>
      <c r="K2124" s="167">
        <v>26957186</v>
      </c>
      <c r="L2124" s="167">
        <v>0</v>
      </c>
    </row>
    <row r="2125" spans="1:12" x14ac:dyDescent="0.2">
      <c r="A2125" s="167" t="s">
        <v>4482</v>
      </c>
      <c r="B2125" s="167" t="s">
        <v>1621</v>
      </c>
      <c r="D2125" s="167" t="s">
        <v>9972</v>
      </c>
      <c r="E2125" s="167" t="s">
        <v>9320</v>
      </c>
      <c r="F2125" s="167" t="s">
        <v>10852</v>
      </c>
      <c r="G2125" s="167" t="s">
        <v>1655</v>
      </c>
      <c r="H2125" s="167" t="s">
        <v>5</v>
      </c>
      <c r="I2125" s="167" t="s">
        <v>13036</v>
      </c>
      <c r="J2125" s="167" t="s">
        <v>10864</v>
      </c>
      <c r="K2125" s="167">
        <v>87259144</v>
      </c>
      <c r="L2125" s="167">
        <v>0</v>
      </c>
    </row>
    <row r="2126" spans="1:12" x14ac:dyDescent="0.2">
      <c r="A2126" s="167" t="s">
        <v>7961</v>
      </c>
      <c r="B2126" s="167" t="s">
        <v>8234</v>
      </c>
      <c r="D2126" s="167" t="s">
        <v>4739</v>
      </c>
      <c r="E2126" s="167" t="s">
        <v>4740</v>
      </c>
      <c r="F2126" s="167" t="s">
        <v>661</v>
      </c>
      <c r="G2126" s="167" t="s">
        <v>1655</v>
      </c>
      <c r="H2126" s="167" t="s">
        <v>7</v>
      </c>
      <c r="I2126" s="167" t="s">
        <v>13036</v>
      </c>
      <c r="J2126" s="167" t="s">
        <v>4741</v>
      </c>
      <c r="K2126" s="167">
        <v>26939003</v>
      </c>
      <c r="L2126" s="167">
        <v>26939003</v>
      </c>
    </row>
    <row r="2127" spans="1:12" x14ac:dyDescent="0.2">
      <c r="A2127" s="167" t="s">
        <v>9283</v>
      </c>
      <c r="B2127" s="167" t="s">
        <v>2519</v>
      </c>
      <c r="D2127" s="167" t="s">
        <v>7869</v>
      </c>
      <c r="E2127" s="167" t="s">
        <v>9306</v>
      </c>
      <c r="F2127" s="167" t="s">
        <v>2947</v>
      </c>
      <c r="G2127" s="167" t="s">
        <v>1655</v>
      </c>
      <c r="H2127" s="167" t="s">
        <v>5</v>
      </c>
      <c r="I2127" s="167" t="s">
        <v>13036</v>
      </c>
      <c r="J2127" s="167" t="s">
        <v>13496</v>
      </c>
      <c r="K2127" s="167">
        <v>87681234</v>
      </c>
      <c r="L2127" s="167">
        <v>26955509</v>
      </c>
    </row>
    <row r="2128" spans="1:12" x14ac:dyDescent="0.2">
      <c r="A2128" s="167" t="s">
        <v>4516</v>
      </c>
      <c r="B2128" s="167" t="s">
        <v>3133</v>
      </c>
      <c r="D2128" s="167" t="s">
        <v>1266</v>
      </c>
      <c r="E2128" s="167" t="s">
        <v>4743</v>
      </c>
      <c r="F2128" s="167" t="s">
        <v>3140</v>
      </c>
      <c r="G2128" s="167" t="s">
        <v>1655</v>
      </c>
      <c r="H2128" s="167" t="s">
        <v>5</v>
      </c>
      <c r="I2128" s="167" t="s">
        <v>13036</v>
      </c>
      <c r="J2128" s="167" t="s">
        <v>7683</v>
      </c>
      <c r="K2128" s="167">
        <v>26922045</v>
      </c>
      <c r="L2128" s="167">
        <v>26922045</v>
      </c>
    </row>
    <row r="2129" spans="1:12" x14ac:dyDescent="0.2">
      <c r="A2129" s="167" t="s">
        <v>9284</v>
      </c>
      <c r="B2129" s="167" t="s">
        <v>2789</v>
      </c>
      <c r="D2129" s="167" t="s">
        <v>3186</v>
      </c>
      <c r="E2129" s="167" t="s">
        <v>9310</v>
      </c>
      <c r="F2129" s="167" t="s">
        <v>10854</v>
      </c>
      <c r="G2129" s="167" t="s">
        <v>1655</v>
      </c>
      <c r="H2129" s="167" t="s">
        <v>5</v>
      </c>
      <c r="I2129" s="167" t="s">
        <v>13036</v>
      </c>
      <c r="J2129" s="167" t="s">
        <v>10855</v>
      </c>
      <c r="K2129" s="167">
        <v>26954180</v>
      </c>
      <c r="L2129" s="167">
        <v>0</v>
      </c>
    </row>
    <row r="2130" spans="1:12" x14ac:dyDescent="0.2">
      <c r="A2130" s="167" t="s">
        <v>9285</v>
      </c>
      <c r="B2130" s="167" t="s">
        <v>2750</v>
      </c>
      <c r="D2130" s="167" t="s">
        <v>4745</v>
      </c>
      <c r="E2130" s="167" t="s">
        <v>9322</v>
      </c>
      <c r="F2130" s="167" t="s">
        <v>2718</v>
      </c>
      <c r="G2130" s="167" t="s">
        <v>1655</v>
      </c>
      <c r="H2130" s="167" t="s">
        <v>5</v>
      </c>
      <c r="I2130" s="167" t="s">
        <v>13036</v>
      </c>
      <c r="J2130" s="167" t="s">
        <v>11994</v>
      </c>
      <c r="K2130" s="167">
        <v>26944305</v>
      </c>
      <c r="L2130" s="167">
        <v>26944305</v>
      </c>
    </row>
    <row r="2131" spans="1:12" x14ac:dyDescent="0.2">
      <c r="A2131" s="167" t="s">
        <v>4415</v>
      </c>
      <c r="B2131" s="167" t="s">
        <v>4031</v>
      </c>
      <c r="D2131" s="167" t="s">
        <v>4497</v>
      </c>
      <c r="E2131" s="167" t="s">
        <v>9313</v>
      </c>
      <c r="F2131" s="167" t="s">
        <v>3086</v>
      </c>
      <c r="G2131" s="167" t="s">
        <v>1655</v>
      </c>
      <c r="H2131" s="167" t="s">
        <v>5</v>
      </c>
      <c r="I2131" s="167" t="s">
        <v>13036</v>
      </c>
      <c r="J2131" s="167" t="s">
        <v>12856</v>
      </c>
      <c r="K2131" s="167">
        <v>26931215</v>
      </c>
      <c r="L2131" s="167">
        <v>26931215</v>
      </c>
    </row>
    <row r="2132" spans="1:12" x14ac:dyDescent="0.2">
      <c r="A2132" s="167" t="s">
        <v>4525</v>
      </c>
      <c r="B2132" s="167" t="s">
        <v>2761</v>
      </c>
      <c r="D2132" s="167" t="s">
        <v>7870</v>
      </c>
      <c r="E2132" s="167" t="s">
        <v>9316</v>
      </c>
      <c r="F2132" s="167" t="s">
        <v>205</v>
      </c>
      <c r="G2132" s="167" t="s">
        <v>1655</v>
      </c>
      <c r="H2132" s="167" t="s">
        <v>5</v>
      </c>
      <c r="I2132" s="167" t="s">
        <v>13036</v>
      </c>
      <c r="J2132" s="167" t="s">
        <v>10504</v>
      </c>
      <c r="K2132" s="167">
        <v>26928009</v>
      </c>
      <c r="L2132" s="167">
        <v>0</v>
      </c>
    </row>
    <row r="2133" spans="1:12" x14ac:dyDescent="0.2">
      <c r="A2133" s="167" t="s">
        <v>9286</v>
      </c>
      <c r="B2133" s="167" t="s">
        <v>7705</v>
      </c>
      <c r="D2133" s="167" t="s">
        <v>9973</v>
      </c>
      <c r="E2133" s="167" t="s">
        <v>9326</v>
      </c>
      <c r="F2133" s="167" t="s">
        <v>10867</v>
      </c>
      <c r="G2133" s="167" t="s">
        <v>1655</v>
      </c>
      <c r="H2133" s="167" t="s">
        <v>5</v>
      </c>
      <c r="I2133" s="167" t="s">
        <v>13036</v>
      </c>
      <c r="J2133" s="167" t="s">
        <v>12857</v>
      </c>
      <c r="K2133" s="167">
        <v>26953052</v>
      </c>
      <c r="L2133" s="167">
        <v>26955509</v>
      </c>
    </row>
    <row r="2134" spans="1:12" x14ac:dyDescent="0.2">
      <c r="A2134" s="167" t="s">
        <v>8289</v>
      </c>
      <c r="B2134" s="167" t="s">
        <v>6699</v>
      </c>
      <c r="D2134" s="167" t="s">
        <v>6715</v>
      </c>
      <c r="E2134" s="167" t="s">
        <v>4746</v>
      </c>
      <c r="F2134" s="167" t="s">
        <v>6881</v>
      </c>
      <c r="G2134" s="167" t="s">
        <v>1655</v>
      </c>
      <c r="H2134" s="167" t="s">
        <v>5</v>
      </c>
      <c r="I2134" s="167" t="s">
        <v>13036</v>
      </c>
      <c r="J2134" s="167" t="s">
        <v>13497</v>
      </c>
      <c r="K2134" s="167">
        <v>26958180</v>
      </c>
      <c r="L2134" s="167">
        <v>26958380</v>
      </c>
    </row>
    <row r="2135" spans="1:12" x14ac:dyDescent="0.2">
      <c r="A2135" s="167" t="s">
        <v>4485</v>
      </c>
      <c r="B2135" s="167" t="s">
        <v>1592</v>
      </c>
      <c r="D2135" s="167" t="s">
        <v>9974</v>
      </c>
      <c r="E2135" s="167" t="s">
        <v>9328</v>
      </c>
      <c r="F2135" s="167" t="s">
        <v>10870</v>
      </c>
      <c r="G2135" s="167" t="s">
        <v>1655</v>
      </c>
      <c r="H2135" s="167" t="s">
        <v>7</v>
      </c>
      <c r="I2135" s="167" t="s">
        <v>13036</v>
      </c>
      <c r="J2135" s="167" t="s">
        <v>13498</v>
      </c>
      <c r="K2135" s="167">
        <v>26938475</v>
      </c>
      <c r="L2135" s="167">
        <v>26938475</v>
      </c>
    </row>
    <row r="2136" spans="1:12" x14ac:dyDescent="0.2">
      <c r="A2136" s="167" t="s">
        <v>4540</v>
      </c>
      <c r="B2136" s="167" t="s">
        <v>2141</v>
      </c>
      <c r="D2136" s="167" t="s">
        <v>7871</v>
      </c>
      <c r="E2136" s="167" t="s">
        <v>9304</v>
      </c>
      <c r="F2136" s="167" t="s">
        <v>713</v>
      </c>
      <c r="G2136" s="167" t="s">
        <v>1655</v>
      </c>
      <c r="H2136" s="167" t="s">
        <v>5</v>
      </c>
      <c r="I2136" s="167" t="s">
        <v>13036</v>
      </c>
      <c r="J2136" s="167" t="s">
        <v>10851</v>
      </c>
      <c r="K2136" s="167">
        <v>84171436</v>
      </c>
      <c r="L2136" s="167">
        <v>26955509</v>
      </c>
    </row>
    <row r="2137" spans="1:12" x14ac:dyDescent="0.2">
      <c r="A2137" s="167" t="s">
        <v>4518</v>
      </c>
      <c r="B2137" s="167" t="s">
        <v>3139</v>
      </c>
      <c r="D2137" s="167" t="s">
        <v>7872</v>
      </c>
      <c r="E2137" s="167" t="s">
        <v>9330</v>
      </c>
      <c r="F2137" s="167" t="s">
        <v>4304</v>
      </c>
      <c r="G2137" s="167" t="s">
        <v>1655</v>
      </c>
      <c r="H2137" s="167" t="s">
        <v>5</v>
      </c>
      <c r="I2137" s="167" t="s">
        <v>13036</v>
      </c>
      <c r="J2137" s="167" t="s">
        <v>12461</v>
      </c>
      <c r="K2137" s="167">
        <v>26954011</v>
      </c>
      <c r="L2137" s="167">
        <v>0</v>
      </c>
    </row>
    <row r="2138" spans="1:12" x14ac:dyDescent="0.2">
      <c r="A2138" s="167" t="s">
        <v>4488</v>
      </c>
      <c r="B2138" s="167" t="s">
        <v>7200</v>
      </c>
      <c r="D2138" s="167" t="s">
        <v>6993</v>
      </c>
      <c r="E2138" s="167" t="s">
        <v>4747</v>
      </c>
      <c r="F2138" s="167" t="s">
        <v>4716</v>
      </c>
      <c r="G2138" s="167" t="s">
        <v>1655</v>
      </c>
      <c r="H2138" s="167" t="s">
        <v>7</v>
      </c>
      <c r="I2138" s="167" t="s">
        <v>13036</v>
      </c>
      <c r="J2138" s="167" t="s">
        <v>12462</v>
      </c>
      <c r="K2138" s="167">
        <v>26938303</v>
      </c>
      <c r="L2138" s="167">
        <v>26938021</v>
      </c>
    </row>
    <row r="2139" spans="1:12" x14ac:dyDescent="0.2">
      <c r="A2139" s="167" t="s">
        <v>4476</v>
      </c>
      <c r="B2139" s="167" t="s">
        <v>4475</v>
      </c>
      <c r="D2139" s="167" t="s">
        <v>4749</v>
      </c>
      <c r="E2139" s="167" t="s">
        <v>9317</v>
      </c>
      <c r="F2139" s="167" t="s">
        <v>187</v>
      </c>
      <c r="G2139" s="167" t="s">
        <v>1655</v>
      </c>
      <c r="H2139" s="167" t="s">
        <v>7</v>
      </c>
      <c r="I2139" s="167" t="s">
        <v>13036</v>
      </c>
      <c r="J2139" s="167" t="s">
        <v>10860</v>
      </c>
      <c r="K2139" s="167">
        <v>26455357</v>
      </c>
      <c r="L2139" s="167">
        <v>26455357</v>
      </c>
    </row>
    <row r="2140" spans="1:12" x14ac:dyDescent="0.2">
      <c r="A2140" s="167" t="s">
        <v>4428</v>
      </c>
      <c r="B2140" s="167" t="s">
        <v>4427</v>
      </c>
      <c r="D2140" s="167" t="s">
        <v>4750</v>
      </c>
      <c r="E2140" s="167" t="s">
        <v>4751</v>
      </c>
      <c r="F2140" s="167" t="s">
        <v>4752</v>
      </c>
      <c r="G2140" s="167" t="s">
        <v>1655</v>
      </c>
      <c r="H2140" s="167" t="s">
        <v>7</v>
      </c>
      <c r="I2140" s="167" t="s">
        <v>13036</v>
      </c>
      <c r="J2140" s="167" t="s">
        <v>13499</v>
      </c>
      <c r="K2140" s="167">
        <v>26456452</v>
      </c>
      <c r="L2140" s="167">
        <v>26456452</v>
      </c>
    </row>
    <row r="2141" spans="1:12" x14ac:dyDescent="0.2">
      <c r="A2141" s="167" t="s">
        <v>6309</v>
      </c>
      <c r="B2141" s="167" t="s">
        <v>7127</v>
      </c>
      <c r="D2141" s="167" t="s">
        <v>214</v>
      </c>
      <c r="E2141" s="167" t="s">
        <v>9309</v>
      </c>
      <c r="F2141" s="167" t="s">
        <v>4753</v>
      </c>
      <c r="G2141" s="167" t="s">
        <v>1655</v>
      </c>
      <c r="H2141" s="167" t="s">
        <v>5</v>
      </c>
      <c r="I2141" s="167" t="s">
        <v>13036</v>
      </c>
      <c r="J2141" s="167" t="s">
        <v>13500</v>
      </c>
      <c r="K2141" s="167">
        <v>85253515</v>
      </c>
      <c r="L2141" s="167">
        <v>0</v>
      </c>
    </row>
    <row r="2142" spans="1:12" x14ac:dyDescent="0.2">
      <c r="A2142" s="167" t="s">
        <v>9287</v>
      </c>
      <c r="B2142" s="167" t="s">
        <v>9964</v>
      </c>
      <c r="D2142" s="167" t="s">
        <v>4754</v>
      </c>
      <c r="E2142" s="167" t="s">
        <v>9315</v>
      </c>
      <c r="F2142" s="167" t="s">
        <v>666</v>
      </c>
      <c r="G2142" s="167" t="s">
        <v>1655</v>
      </c>
      <c r="H2142" s="167" t="s">
        <v>7</v>
      </c>
      <c r="I2142" s="167" t="s">
        <v>13036</v>
      </c>
      <c r="J2142" s="167" t="s">
        <v>12858</v>
      </c>
      <c r="K2142" s="167">
        <v>26457253</v>
      </c>
      <c r="L2142" s="167">
        <v>26457253</v>
      </c>
    </row>
    <row r="2143" spans="1:12" x14ac:dyDescent="0.2">
      <c r="A2143" s="167" t="s">
        <v>4491</v>
      </c>
      <c r="B2143" s="167" t="s">
        <v>1636</v>
      </c>
      <c r="D2143" s="167" t="s">
        <v>4755</v>
      </c>
      <c r="E2143" s="167" t="s">
        <v>4756</v>
      </c>
      <c r="F2143" s="167" t="s">
        <v>1262</v>
      </c>
      <c r="G2143" s="167" t="s">
        <v>117</v>
      </c>
      <c r="H2143" s="167" t="s">
        <v>3</v>
      </c>
      <c r="I2143" s="167" t="s">
        <v>13036</v>
      </c>
      <c r="J2143" s="167" t="s">
        <v>13501</v>
      </c>
      <c r="K2143" s="167">
        <v>26639923</v>
      </c>
      <c r="L2143" s="167">
        <v>26639923</v>
      </c>
    </row>
    <row r="2144" spans="1:12" x14ac:dyDescent="0.2">
      <c r="A2144" s="167" t="s">
        <v>4542</v>
      </c>
      <c r="B2144" s="167" t="s">
        <v>6703</v>
      </c>
      <c r="D2144" s="167" t="s">
        <v>2206</v>
      </c>
      <c r="E2144" s="167" t="s">
        <v>4757</v>
      </c>
      <c r="F2144" s="167" t="s">
        <v>4758</v>
      </c>
      <c r="G2144" s="167" t="s">
        <v>117</v>
      </c>
      <c r="H2144" s="167" t="s">
        <v>3</v>
      </c>
      <c r="I2144" s="167" t="s">
        <v>13036</v>
      </c>
      <c r="J2144" s="167" t="s">
        <v>13502</v>
      </c>
      <c r="K2144" s="167">
        <v>26639964</v>
      </c>
      <c r="L2144" s="167">
        <v>26639964</v>
      </c>
    </row>
    <row r="2145" spans="1:13" x14ac:dyDescent="0.2">
      <c r="A2145" s="167" t="s">
        <v>4522</v>
      </c>
      <c r="B2145" s="167" t="s">
        <v>4003</v>
      </c>
      <c r="D2145" s="167" t="s">
        <v>810</v>
      </c>
      <c r="E2145" s="167" t="s">
        <v>4759</v>
      </c>
      <c r="F2145" s="167" t="s">
        <v>4760</v>
      </c>
      <c r="G2145" s="167" t="s">
        <v>117</v>
      </c>
      <c r="H2145" s="167" t="s">
        <v>7</v>
      </c>
      <c r="I2145" s="167" t="s">
        <v>13036</v>
      </c>
      <c r="J2145" s="167" t="s">
        <v>12018</v>
      </c>
      <c r="K2145" s="167">
        <v>26633439</v>
      </c>
      <c r="L2145" s="167">
        <v>26630429</v>
      </c>
    </row>
    <row r="2146" spans="1:13" x14ac:dyDescent="0.2">
      <c r="A2146" s="167" t="s">
        <v>4533</v>
      </c>
      <c r="B2146" s="167" t="s">
        <v>6879</v>
      </c>
      <c r="D2146" s="167" t="s">
        <v>6882</v>
      </c>
      <c r="E2146" s="167" t="s">
        <v>4761</v>
      </c>
      <c r="F2146" s="167" t="s">
        <v>4762</v>
      </c>
      <c r="G2146" s="167" t="s">
        <v>117</v>
      </c>
      <c r="H2146" s="167" t="s">
        <v>3</v>
      </c>
      <c r="I2146" s="167" t="s">
        <v>13036</v>
      </c>
      <c r="J2146" s="167" t="s">
        <v>13503</v>
      </c>
      <c r="K2146" s="167">
        <v>26640069</v>
      </c>
      <c r="L2146" s="167">
        <v>0</v>
      </c>
      <c r="M2146" s="43">
        <v>9</v>
      </c>
    </row>
    <row r="2147" spans="1:13" x14ac:dyDescent="0.2">
      <c r="A2147" s="167" t="s">
        <v>4512</v>
      </c>
      <c r="B2147" s="167" t="s">
        <v>4511</v>
      </c>
      <c r="D2147" s="167" t="s">
        <v>4764</v>
      </c>
      <c r="E2147" s="167" t="s">
        <v>4765</v>
      </c>
      <c r="F2147" s="167" t="s">
        <v>4766</v>
      </c>
      <c r="G2147" s="167" t="s">
        <v>117</v>
      </c>
      <c r="H2147" s="167" t="s">
        <v>7</v>
      </c>
      <c r="I2147" s="167" t="s">
        <v>13036</v>
      </c>
      <c r="J2147" s="167" t="s">
        <v>4767</v>
      </c>
      <c r="K2147" s="167">
        <v>26633427</v>
      </c>
      <c r="L2147" s="167">
        <v>0</v>
      </c>
    </row>
    <row r="2148" spans="1:13" x14ac:dyDescent="0.2">
      <c r="A2148" s="167" t="s">
        <v>4455</v>
      </c>
      <c r="B2148" s="167" t="s">
        <v>7281</v>
      </c>
      <c r="D2148" s="167" t="s">
        <v>4169</v>
      </c>
      <c r="E2148" s="167" t="s">
        <v>9357</v>
      </c>
      <c r="F2148" s="167" t="s">
        <v>10899</v>
      </c>
      <c r="G2148" s="167" t="s">
        <v>117</v>
      </c>
      <c r="H2148" s="167" t="s">
        <v>7</v>
      </c>
      <c r="I2148" s="167" t="s">
        <v>13036</v>
      </c>
      <c r="J2148" s="167" t="s">
        <v>12835</v>
      </c>
      <c r="K2148" s="167">
        <v>26611912</v>
      </c>
      <c r="L2148" s="167">
        <v>0</v>
      </c>
    </row>
    <row r="2149" spans="1:13" x14ac:dyDescent="0.2">
      <c r="A2149" s="167" t="s">
        <v>9288</v>
      </c>
      <c r="B2149" s="167" t="s">
        <v>4439</v>
      </c>
      <c r="D2149" s="167" t="s">
        <v>10085</v>
      </c>
      <c r="E2149" s="167" t="s">
        <v>9704</v>
      </c>
      <c r="F2149" s="167" t="s">
        <v>1265</v>
      </c>
      <c r="G2149" s="167" t="s">
        <v>117</v>
      </c>
      <c r="H2149" s="167" t="s">
        <v>3</v>
      </c>
      <c r="I2149" s="167" t="s">
        <v>13036</v>
      </c>
      <c r="J2149" s="167" t="s">
        <v>7684</v>
      </c>
      <c r="K2149" s="167">
        <v>26630290</v>
      </c>
      <c r="L2149" s="167">
        <v>26630290</v>
      </c>
    </row>
    <row r="2150" spans="1:13" x14ac:dyDescent="0.2">
      <c r="A2150" s="167" t="s">
        <v>9289</v>
      </c>
      <c r="B2150" s="167" t="s">
        <v>1588</v>
      </c>
      <c r="D2150" s="167" t="s">
        <v>6883</v>
      </c>
      <c r="E2150" s="167" t="s">
        <v>4768</v>
      </c>
      <c r="F2150" s="167" t="s">
        <v>307</v>
      </c>
      <c r="G2150" s="167" t="s">
        <v>117</v>
      </c>
      <c r="H2150" s="167" t="s">
        <v>7</v>
      </c>
      <c r="I2150" s="167" t="s">
        <v>13036</v>
      </c>
      <c r="J2150" s="167" t="s">
        <v>12859</v>
      </c>
      <c r="K2150" s="167">
        <v>26610191</v>
      </c>
      <c r="L2150" s="167">
        <v>26610191</v>
      </c>
    </row>
    <row r="2151" spans="1:13" x14ac:dyDescent="0.2">
      <c r="A2151" s="167" t="s">
        <v>4417</v>
      </c>
      <c r="B2151" s="167" t="s">
        <v>4029</v>
      </c>
      <c r="D2151" s="167" t="s">
        <v>4252</v>
      </c>
      <c r="E2151" s="167" t="s">
        <v>4769</v>
      </c>
      <c r="F2151" s="167" t="s">
        <v>4770</v>
      </c>
      <c r="G2151" s="167" t="s">
        <v>117</v>
      </c>
      <c r="H2151" s="167" t="s">
        <v>3</v>
      </c>
      <c r="I2151" s="167" t="s">
        <v>13036</v>
      </c>
      <c r="J2151" s="167" t="s">
        <v>12860</v>
      </c>
      <c r="K2151" s="167">
        <v>26630004</v>
      </c>
      <c r="L2151" s="167">
        <v>26630004</v>
      </c>
    </row>
    <row r="2152" spans="1:13" x14ac:dyDescent="0.2">
      <c r="A2152" s="167" t="s">
        <v>4498</v>
      </c>
      <c r="B2152" s="167" t="s">
        <v>2832</v>
      </c>
      <c r="D2152" s="167" t="s">
        <v>4236</v>
      </c>
      <c r="E2152" s="167" t="s">
        <v>4771</v>
      </c>
      <c r="F2152" s="167" t="s">
        <v>4772</v>
      </c>
      <c r="G2152" s="167" t="s">
        <v>117</v>
      </c>
      <c r="H2152" s="167" t="s">
        <v>7</v>
      </c>
      <c r="I2152" s="167" t="s">
        <v>13036</v>
      </c>
      <c r="J2152" s="167" t="s">
        <v>10886</v>
      </c>
      <c r="K2152" s="167">
        <v>26631881</v>
      </c>
      <c r="L2152" s="167">
        <v>0</v>
      </c>
    </row>
    <row r="2153" spans="1:13" x14ac:dyDescent="0.2">
      <c r="A2153" s="167" t="s">
        <v>4425</v>
      </c>
      <c r="B2153" s="167" t="s">
        <v>6697</v>
      </c>
      <c r="D2153" s="167" t="s">
        <v>4247</v>
      </c>
      <c r="E2153" s="167" t="s">
        <v>4773</v>
      </c>
      <c r="F2153" s="167" t="s">
        <v>3574</v>
      </c>
      <c r="G2153" s="167" t="s">
        <v>117</v>
      </c>
      <c r="H2153" s="167" t="s">
        <v>7</v>
      </c>
      <c r="I2153" s="167" t="s">
        <v>13039</v>
      </c>
      <c r="J2153" s="167" t="s">
        <v>13504</v>
      </c>
      <c r="K2153" s="167">
        <v>26610085</v>
      </c>
      <c r="L2153" s="167">
        <v>0</v>
      </c>
    </row>
    <row r="2154" spans="1:13" x14ac:dyDescent="0.2">
      <c r="A2154" s="167" t="s">
        <v>4514</v>
      </c>
      <c r="B2154" s="167" t="s">
        <v>3082</v>
      </c>
      <c r="D2154" s="167" t="s">
        <v>9975</v>
      </c>
      <c r="E2154" s="167" t="s">
        <v>9331</v>
      </c>
      <c r="F2154" s="167" t="s">
        <v>10872</v>
      </c>
      <c r="G2154" s="167" t="s">
        <v>117</v>
      </c>
      <c r="H2154" s="167" t="s">
        <v>3</v>
      </c>
      <c r="I2154" s="167" t="s">
        <v>13036</v>
      </c>
      <c r="J2154" s="167" t="s">
        <v>8552</v>
      </c>
      <c r="K2154" s="167">
        <v>26632219</v>
      </c>
      <c r="L2154" s="167">
        <v>26632219</v>
      </c>
      <c r="M2154" s="43">
        <v>16</v>
      </c>
    </row>
    <row r="2155" spans="1:13" x14ac:dyDescent="0.2">
      <c r="A2155" s="167" t="s">
        <v>4535</v>
      </c>
      <c r="B2155" s="167" t="s">
        <v>2732</v>
      </c>
      <c r="D2155" s="167" t="s">
        <v>4775</v>
      </c>
      <c r="E2155" s="167" t="s">
        <v>4776</v>
      </c>
      <c r="F2155" s="167" t="s">
        <v>4777</v>
      </c>
      <c r="G2155" s="167" t="s">
        <v>117</v>
      </c>
      <c r="H2155" s="167" t="s">
        <v>7</v>
      </c>
      <c r="I2155" s="167" t="s">
        <v>13036</v>
      </c>
      <c r="J2155" s="167" t="s">
        <v>12262</v>
      </c>
      <c r="K2155" s="167">
        <v>26610519</v>
      </c>
      <c r="L2155" s="167">
        <v>26610519</v>
      </c>
    </row>
    <row r="2156" spans="1:13" x14ac:dyDescent="0.2">
      <c r="A2156" s="167" t="s">
        <v>4534</v>
      </c>
      <c r="B2156" s="167" t="s">
        <v>2685</v>
      </c>
      <c r="D2156" s="167" t="s">
        <v>4295</v>
      </c>
      <c r="E2156" s="167" t="s">
        <v>4778</v>
      </c>
      <c r="F2156" s="167" t="s">
        <v>8160</v>
      </c>
      <c r="G2156" s="167" t="s">
        <v>117</v>
      </c>
      <c r="H2156" s="167" t="s">
        <v>7</v>
      </c>
      <c r="I2156" s="167" t="s">
        <v>13036</v>
      </c>
      <c r="J2156" s="167" t="s">
        <v>13505</v>
      </c>
      <c r="K2156" s="167">
        <v>26330093</v>
      </c>
      <c r="L2156" s="167">
        <v>0</v>
      </c>
    </row>
    <row r="2157" spans="1:13" x14ac:dyDescent="0.2">
      <c r="A2157" s="167" t="s">
        <v>6307</v>
      </c>
      <c r="B2157" s="167" t="s">
        <v>7350</v>
      </c>
      <c r="D2157" s="167" t="s">
        <v>9993</v>
      </c>
      <c r="E2157" s="167" t="s">
        <v>9401</v>
      </c>
      <c r="F2157" s="167" t="s">
        <v>7974</v>
      </c>
      <c r="G2157" s="167" t="s">
        <v>117</v>
      </c>
      <c r="H2157" s="167" t="s">
        <v>7</v>
      </c>
      <c r="I2157" s="167" t="s">
        <v>13036</v>
      </c>
      <c r="J2157" s="167" t="s">
        <v>10461</v>
      </c>
      <c r="K2157" s="167">
        <v>26630419</v>
      </c>
      <c r="L2157" s="167">
        <v>0</v>
      </c>
    </row>
    <row r="2158" spans="1:13" x14ac:dyDescent="0.2">
      <c r="A2158" s="167" t="s">
        <v>9290</v>
      </c>
      <c r="B2158" s="167" t="s">
        <v>4435</v>
      </c>
      <c r="D2158" s="167" t="s">
        <v>4321</v>
      </c>
      <c r="E2158" s="167" t="s">
        <v>9381</v>
      </c>
      <c r="F2158" s="167" t="s">
        <v>7879</v>
      </c>
      <c r="G2158" s="167" t="s">
        <v>117</v>
      </c>
      <c r="H2158" s="167" t="s">
        <v>3</v>
      </c>
      <c r="I2158" s="167" t="s">
        <v>13036</v>
      </c>
      <c r="J2158" s="167" t="s">
        <v>10916</v>
      </c>
      <c r="K2158" s="167">
        <v>88049846</v>
      </c>
      <c r="L2158" s="167">
        <v>0</v>
      </c>
    </row>
    <row r="2159" spans="1:13" x14ac:dyDescent="0.2">
      <c r="A2159" s="167" t="s">
        <v>4418</v>
      </c>
      <c r="B2159" s="167" t="s">
        <v>3035</v>
      </c>
      <c r="D2159" s="167" t="s">
        <v>4375</v>
      </c>
      <c r="E2159" s="167" t="s">
        <v>4779</v>
      </c>
      <c r="F2159" s="167" t="s">
        <v>45</v>
      </c>
      <c r="G2159" s="167" t="s">
        <v>117</v>
      </c>
      <c r="H2159" s="167" t="s">
        <v>3</v>
      </c>
      <c r="I2159" s="167" t="s">
        <v>13036</v>
      </c>
      <c r="J2159" s="167" t="s">
        <v>6553</v>
      </c>
      <c r="K2159" s="167">
        <v>26631929</v>
      </c>
      <c r="L2159" s="167">
        <v>26631929</v>
      </c>
    </row>
    <row r="2160" spans="1:13" x14ac:dyDescent="0.2">
      <c r="A2160" s="167" t="s">
        <v>4500</v>
      </c>
      <c r="B2160" s="167" t="s">
        <v>2637</v>
      </c>
      <c r="D2160" s="167" t="s">
        <v>4373</v>
      </c>
      <c r="E2160" s="167" t="s">
        <v>9400</v>
      </c>
      <c r="F2160" s="167" t="s">
        <v>8222</v>
      </c>
      <c r="G2160" s="167" t="s">
        <v>117</v>
      </c>
      <c r="H2160" s="167" t="s">
        <v>7</v>
      </c>
      <c r="I2160" s="167" t="s">
        <v>13036</v>
      </c>
      <c r="J2160" s="167" t="s">
        <v>12463</v>
      </c>
      <c r="K2160" s="167">
        <v>87797291</v>
      </c>
      <c r="L2160" s="167">
        <v>0</v>
      </c>
    </row>
    <row r="2161" spans="1:12" x14ac:dyDescent="0.2">
      <c r="A2161" s="167" t="s">
        <v>4441</v>
      </c>
      <c r="B2161" s="167" t="s">
        <v>4440</v>
      </c>
      <c r="D2161" s="167" t="s">
        <v>4780</v>
      </c>
      <c r="E2161" s="167" t="s">
        <v>4781</v>
      </c>
      <c r="F2161" s="167" t="s">
        <v>36</v>
      </c>
      <c r="G2161" s="167" t="s">
        <v>117</v>
      </c>
      <c r="H2161" s="167" t="s">
        <v>4</v>
      </c>
      <c r="I2161" s="167" t="s">
        <v>13036</v>
      </c>
      <c r="J2161" s="167" t="s">
        <v>13506</v>
      </c>
      <c r="K2161" s="167">
        <v>26619039</v>
      </c>
      <c r="L2161" s="167">
        <v>0</v>
      </c>
    </row>
    <row r="2162" spans="1:12" x14ac:dyDescent="0.2">
      <c r="A2162" s="167" t="s">
        <v>4444</v>
      </c>
      <c r="B2162" s="167" t="s">
        <v>4443</v>
      </c>
      <c r="D2162" s="167" t="s">
        <v>4784</v>
      </c>
      <c r="E2162" s="167" t="s">
        <v>4785</v>
      </c>
      <c r="F2162" s="167" t="s">
        <v>4786</v>
      </c>
      <c r="G2162" s="167" t="s">
        <v>117</v>
      </c>
      <c r="H2162" s="167" t="s">
        <v>4</v>
      </c>
      <c r="I2162" s="167" t="s">
        <v>13036</v>
      </c>
      <c r="J2162" s="167" t="s">
        <v>13507</v>
      </c>
      <c r="K2162" s="167">
        <v>61862223</v>
      </c>
      <c r="L2162" s="167">
        <v>0</v>
      </c>
    </row>
    <row r="2163" spans="1:12" x14ac:dyDescent="0.2">
      <c r="A2163" s="167" t="s">
        <v>4420</v>
      </c>
      <c r="B2163" s="167" t="s">
        <v>7054</v>
      </c>
      <c r="D2163" s="167" t="s">
        <v>4788</v>
      </c>
      <c r="E2163" s="167" t="s">
        <v>9334</v>
      </c>
      <c r="F2163" s="167" t="s">
        <v>10875</v>
      </c>
      <c r="G2163" s="167" t="s">
        <v>117</v>
      </c>
      <c r="H2163" s="167" t="s">
        <v>4</v>
      </c>
      <c r="I2163" s="167" t="s">
        <v>13036</v>
      </c>
      <c r="J2163" s="167" t="s">
        <v>10876</v>
      </c>
      <c r="K2163" s="167">
        <v>22065600</v>
      </c>
      <c r="L2163" s="167">
        <v>26393028</v>
      </c>
    </row>
    <row r="2164" spans="1:12" x14ac:dyDescent="0.2">
      <c r="A2164" s="167" t="s">
        <v>4526</v>
      </c>
      <c r="B2164" s="167" t="s">
        <v>2764</v>
      </c>
      <c r="D2164" s="167" t="s">
        <v>4789</v>
      </c>
      <c r="E2164" s="167" t="s">
        <v>4790</v>
      </c>
      <c r="F2164" s="167" t="s">
        <v>1209</v>
      </c>
      <c r="G2164" s="167" t="s">
        <v>117</v>
      </c>
      <c r="H2164" s="167" t="s">
        <v>4</v>
      </c>
      <c r="I2164" s="167" t="s">
        <v>13036</v>
      </c>
      <c r="J2164" s="167" t="s">
        <v>10895</v>
      </c>
      <c r="K2164" s="167">
        <v>26478333</v>
      </c>
      <c r="L2164" s="167">
        <v>0</v>
      </c>
    </row>
    <row r="2165" spans="1:12" x14ac:dyDescent="0.2">
      <c r="A2165" s="167" t="s">
        <v>4450</v>
      </c>
      <c r="B2165" s="167" t="s">
        <v>4449</v>
      </c>
      <c r="D2165" s="167" t="s">
        <v>4792</v>
      </c>
      <c r="E2165" s="167" t="s">
        <v>4793</v>
      </c>
      <c r="F2165" s="167" t="s">
        <v>4794</v>
      </c>
      <c r="G2165" s="167" t="s">
        <v>117</v>
      </c>
      <c r="H2165" s="167" t="s">
        <v>4</v>
      </c>
      <c r="I2165" s="167" t="s">
        <v>13036</v>
      </c>
      <c r="J2165" s="167" t="s">
        <v>12464</v>
      </c>
      <c r="K2165" s="167">
        <v>26615527</v>
      </c>
      <c r="L2165" s="167">
        <v>26615527</v>
      </c>
    </row>
    <row r="2166" spans="1:12" x14ac:dyDescent="0.2">
      <c r="A2166" s="167" t="s">
        <v>4422</v>
      </c>
      <c r="B2166" s="167" t="s">
        <v>7184</v>
      </c>
      <c r="D2166" s="167" t="s">
        <v>4796</v>
      </c>
      <c r="E2166" s="167" t="s">
        <v>9358</v>
      </c>
      <c r="F2166" s="167" t="s">
        <v>10901</v>
      </c>
      <c r="G2166" s="167" t="s">
        <v>117</v>
      </c>
      <c r="H2166" s="167" t="s">
        <v>4</v>
      </c>
      <c r="I2166" s="167" t="s">
        <v>13036</v>
      </c>
      <c r="J2166" s="167" t="s">
        <v>13508</v>
      </c>
      <c r="K2166" s="167">
        <v>87246877</v>
      </c>
      <c r="L2166" s="167">
        <v>26393028</v>
      </c>
    </row>
    <row r="2167" spans="1:12" x14ac:dyDescent="0.2">
      <c r="A2167" s="167" t="s">
        <v>9291</v>
      </c>
      <c r="B2167" s="167" t="s">
        <v>9965</v>
      </c>
      <c r="D2167" s="167" t="s">
        <v>7142</v>
      </c>
      <c r="E2167" s="167" t="s">
        <v>4797</v>
      </c>
      <c r="F2167" s="167" t="s">
        <v>2779</v>
      </c>
      <c r="G2167" s="167" t="s">
        <v>117</v>
      </c>
      <c r="H2167" s="167" t="s">
        <v>4</v>
      </c>
      <c r="I2167" s="167" t="s">
        <v>13036</v>
      </c>
      <c r="J2167" s="167" t="s">
        <v>4805</v>
      </c>
      <c r="K2167" s="167">
        <v>26393646</v>
      </c>
      <c r="L2167" s="167">
        <v>26393646</v>
      </c>
    </row>
    <row r="2168" spans="1:12" x14ac:dyDescent="0.2">
      <c r="A2168" s="167" t="s">
        <v>4686</v>
      </c>
      <c r="B2168" s="167" t="s">
        <v>478</v>
      </c>
      <c r="D2168" s="167" t="s">
        <v>4798</v>
      </c>
      <c r="E2168" s="167" t="s">
        <v>9703</v>
      </c>
      <c r="F2168" s="167" t="s">
        <v>4496</v>
      </c>
      <c r="G2168" s="167" t="s">
        <v>117</v>
      </c>
      <c r="H2168" s="167" t="s">
        <v>4</v>
      </c>
      <c r="I2168" s="167" t="s">
        <v>13036</v>
      </c>
      <c r="J2168" s="167" t="s">
        <v>13509</v>
      </c>
      <c r="K2168" s="167">
        <v>26478353</v>
      </c>
      <c r="L2168" s="167">
        <v>26478353</v>
      </c>
    </row>
    <row r="2169" spans="1:12" x14ac:dyDescent="0.2">
      <c r="A2169" s="167" t="s">
        <v>6147</v>
      </c>
      <c r="B2169" s="167" t="s">
        <v>6991</v>
      </c>
      <c r="D2169" s="167" t="s">
        <v>4799</v>
      </c>
      <c r="E2169" s="167" t="s">
        <v>6718</v>
      </c>
      <c r="F2169" s="167" t="s">
        <v>121</v>
      </c>
      <c r="G2169" s="167" t="s">
        <v>117</v>
      </c>
      <c r="H2169" s="167" t="s">
        <v>4</v>
      </c>
      <c r="I2169" s="167" t="s">
        <v>13036</v>
      </c>
      <c r="J2169" s="167" t="s">
        <v>13510</v>
      </c>
      <c r="K2169" s="167">
        <v>26478172</v>
      </c>
      <c r="L2169" s="167">
        <v>26478172</v>
      </c>
    </row>
    <row r="2170" spans="1:12" x14ac:dyDescent="0.2">
      <c r="A2170" s="167" t="s">
        <v>6150</v>
      </c>
      <c r="B2170" s="167" t="s">
        <v>7072</v>
      </c>
      <c r="D2170" s="167" t="s">
        <v>4800</v>
      </c>
      <c r="E2170" s="167" t="s">
        <v>4801</v>
      </c>
      <c r="F2170" s="167" t="s">
        <v>4802</v>
      </c>
      <c r="G2170" s="167" t="s">
        <v>117</v>
      </c>
      <c r="H2170" s="167" t="s">
        <v>4</v>
      </c>
      <c r="I2170" s="167" t="s">
        <v>13036</v>
      </c>
      <c r="J2170" s="167" t="s">
        <v>13511</v>
      </c>
      <c r="K2170" s="167">
        <v>26391122</v>
      </c>
      <c r="L2170" s="167">
        <v>0</v>
      </c>
    </row>
    <row r="2171" spans="1:12" x14ac:dyDescent="0.2">
      <c r="A2171" s="167" t="s">
        <v>9292</v>
      </c>
      <c r="B2171" s="167" t="s">
        <v>4241</v>
      </c>
      <c r="D2171" s="167" t="s">
        <v>4803</v>
      </c>
      <c r="E2171" s="167" t="s">
        <v>4804</v>
      </c>
      <c r="F2171" s="167" t="s">
        <v>4782</v>
      </c>
      <c r="G2171" s="167" t="s">
        <v>117</v>
      </c>
      <c r="H2171" s="167" t="s">
        <v>4</v>
      </c>
      <c r="I2171" s="167" t="s">
        <v>13036</v>
      </c>
      <c r="J2171" s="167" t="s">
        <v>8161</v>
      </c>
      <c r="K2171" s="167">
        <v>26611187</v>
      </c>
      <c r="L2171" s="167">
        <v>22611187</v>
      </c>
    </row>
    <row r="2172" spans="1:12" x14ac:dyDescent="0.2">
      <c r="A2172" s="167" t="s">
        <v>4734</v>
      </c>
      <c r="B2172" s="167" t="s">
        <v>6880</v>
      </c>
      <c r="D2172" s="167" t="s">
        <v>9990</v>
      </c>
      <c r="E2172" s="167" t="s">
        <v>9391</v>
      </c>
      <c r="F2172" s="167" t="s">
        <v>10920</v>
      </c>
      <c r="G2172" s="167" t="s">
        <v>117</v>
      </c>
      <c r="H2172" s="167" t="s">
        <v>4</v>
      </c>
      <c r="I2172" s="167" t="s">
        <v>13036</v>
      </c>
      <c r="J2172" s="167" t="s">
        <v>10921</v>
      </c>
      <c r="K2172" s="167">
        <v>84431708</v>
      </c>
      <c r="L2172" s="167">
        <v>0</v>
      </c>
    </row>
    <row r="2173" spans="1:12" x14ac:dyDescent="0.2">
      <c r="A2173" s="167" t="s">
        <v>9293</v>
      </c>
      <c r="B2173" s="167" t="s">
        <v>9966</v>
      </c>
      <c r="D2173" s="167" t="s">
        <v>4384</v>
      </c>
      <c r="E2173" s="167" t="s">
        <v>9392</v>
      </c>
      <c r="F2173" s="167" t="s">
        <v>134</v>
      </c>
      <c r="G2173" s="167" t="s">
        <v>117</v>
      </c>
      <c r="H2173" s="167" t="s">
        <v>4</v>
      </c>
      <c r="I2173" s="167" t="s">
        <v>13036</v>
      </c>
      <c r="J2173" s="167" t="s">
        <v>13512</v>
      </c>
      <c r="K2173" s="167">
        <v>0</v>
      </c>
      <c r="L2173" s="167">
        <v>0</v>
      </c>
    </row>
    <row r="2174" spans="1:12" x14ac:dyDescent="0.2">
      <c r="A2174" s="167" t="s">
        <v>6149</v>
      </c>
      <c r="B2174" s="167" t="s">
        <v>6905</v>
      </c>
      <c r="D2174" s="167" t="s">
        <v>7280</v>
      </c>
      <c r="E2174" s="167" t="s">
        <v>4807</v>
      </c>
      <c r="F2174" s="167" t="s">
        <v>4808</v>
      </c>
      <c r="G2174" s="167" t="s">
        <v>117</v>
      </c>
      <c r="H2174" s="167" t="s">
        <v>5</v>
      </c>
      <c r="I2174" s="167" t="s">
        <v>13036</v>
      </c>
      <c r="J2174" s="167" t="s">
        <v>11404</v>
      </c>
      <c r="K2174" s="167">
        <v>26613419</v>
      </c>
      <c r="L2174" s="167">
        <v>26613219</v>
      </c>
    </row>
    <row r="2175" spans="1:12" x14ac:dyDescent="0.2">
      <c r="A2175" s="167" t="s">
        <v>9294</v>
      </c>
      <c r="B2175" s="167" t="s">
        <v>9967</v>
      </c>
      <c r="D2175" s="167" t="s">
        <v>1102</v>
      </c>
      <c r="E2175" s="167" t="s">
        <v>4811</v>
      </c>
      <c r="F2175" s="167" t="s">
        <v>818</v>
      </c>
      <c r="G2175" s="167" t="s">
        <v>117</v>
      </c>
      <c r="H2175" s="167" t="s">
        <v>5</v>
      </c>
      <c r="I2175" s="167" t="s">
        <v>13036</v>
      </c>
      <c r="J2175" s="167" t="s">
        <v>13513</v>
      </c>
      <c r="K2175" s="167">
        <v>26615290</v>
      </c>
      <c r="L2175" s="167">
        <v>26615290</v>
      </c>
    </row>
    <row r="2176" spans="1:12" x14ac:dyDescent="0.2">
      <c r="A2176" s="167" t="s">
        <v>6173</v>
      </c>
      <c r="B2176" s="167" t="s">
        <v>6974</v>
      </c>
      <c r="D2176" s="167" t="s">
        <v>1227</v>
      </c>
      <c r="E2176" s="167" t="s">
        <v>9395</v>
      </c>
      <c r="F2176" s="167" t="s">
        <v>6528</v>
      </c>
      <c r="G2176" s="167" t="s">
        <v>117</v>
      </c>
      <c r="H2176" s="167" t="s">
        <v>5</v>
      </c>
      <c r="I2176" s="167" t="s">
        <v>13036</v>
      </c>
      <c r="J2176" s="167" t="s">
        <v>10923</v>
      </c>
      <c r="K2176" s="167">
        <v>26381400</v>
      </c>
      <c r="L2176" s="167">
        <v>26381400</v>
      </c>
    </row>
    <row r="2177" spans="1:12" x14ac:dyDescent="0.2">
      <c r="A2177" s="167" t="s">
        <v>4656</v>
      </c>
      <c r="B2177" s="167" t="s">
        <v>1829</v>
      </c>
      <c r="D2177" s="167" t="s">
        <v>7307</v>
      </c>
      <c r="E2177" s="167" t="s">
        <v>4812</v>
      </c>
      <c r="F2177" s="167" t="s">
        <v>4813</v>
      </c>
      <c r="G2177" s="167" t="s">
        <v>117</v>
      </c>
      <c r="H2177" s="167" t="s">
        <v>5</v>
      </c>
      <c r="I2177" s="167" t="s">
        <v>13036</v>
      </c>
      <c r="J2177" s="167" t="s">
        <v>8163</v>
      </c>
      <c r="K2177" s="167">
        <v>26615578</v>
      </c>
      <c r="L2177" s="167">
        <v>26615578</v>
      </c>
    </row>
    <row r="2178" spans="1:12" x14ac:dyDescent="0.2">
      <c r="A2178" s="167" t="s">
        <v>4735</v>
      </c>
      <c r="B2178" s="167" t="s">
        <v>6714</v>
      </c>
      <c r="D2178" s="167" t="s">
        <v>4814</v>
      </c>
      <c r="E2178" s="167" t="s">
        <v>4815</v>
      </c>
      <c r="F2178" s="167" t="s">
        <v>4816</v>
      </c>
      <c r="G2178" s="167" t="s">
        <v>117</v>
      </c>
      <c r="H2178" s="167" t="s">
        <v>5</v>
      </c>
      <c r="I2178" s="167" t="s">
        <v>13036</v>
      </c>
      <c r="J2178" s="167" t="s">
        <v>11531</v>
      </c>
      <c r="K2178" s="167">
        <v>26788050</v>
      </c>
      <c r="L2178" s="167">
        <v>26788050</v>
      </c>
    </row>
    <row r="2179" spans="1:12" x14ac:dyDescent="0.2">
      <c r="A2179" s="167" t="s">
        <v>4658</v>
      </c>
      <c r="B2179" s="167" t="s">
        <v>6708</v>
      </c>
      <c r="D2179" s="167" t="s">
        <v>1364</v>
      </c>
      <c r="E2179" s="167" t="s">
        <v>4817</v>
      </c>
      <c r="F2179" s="167" t="s">
        <v>4818</v>
      </c>
      <c r="G2179" s="167" t="s">
        <v>117</v>
      </c>
      <c r="H2179" s="167" t="s">
        <v>5</v>
      </c>
      <c r="I2179" s="167" t="s">
        <v>13036</v>
      </c>
      <c r="J2179" s="167" t="s">
        <v>12466</v>
      </c>
      <c r="K2179" s="167">
        <v>26388158</v>
      </c>
      <c r="L2179" s="167">
        <v>26388158</v>
      </c>
    </row>
    <row r="2180" spans="1:12" x14ac:dyDescent="0.2">
      <c r="A2180" s="167" t="s">
        <v>9295</v>
      </c>
      <c r="B2180" s="167" t="s">
        <v>7868</v>
      </c>
      <c r="D2180" s="167" t="s">
        <v>1453</v>
      </c>
      <c r="E2180" s="167" t="s">
        <v>4819</v>
      </c>
      <c r="F2180" s="167" t="s">
        <v>4809</v>
      </c>
      <c r="G2180" s="167" t="s">
        <v>117</v>
      </c>
      <c r="H2180" s="167" t="s">
        <v>5</v>
      </c>
      <c r="I2180" s="167" t="s">
        <v>13036</v>
      </c>
      <c r="J2180" s="167" t="s">
        <v>8536</v>
      </c>
      <c r="K2180" s="167">
        <v>26614786</v>
      </c>
      <c r="L2180" s="167">
        <v>26614786</v>
      </c>
    </row>
    <row r="2181" spans="1:12" x14ac:dyDescent="0.2">
      <c r="A2181" s="167" t="s">
        <v>2781</v>
      </c>
      <c r="B2181" s="167" t="s">
        <v>2489</v>
      </c>
      <c r="D2181" s="167" t="s">
        <v>1451</v>
      </c>
      <c r="E2181" s="167" t="s">
        <v>4820</v>
      </c>
      <c r="F2181" s="167" t="s">
        <v>4821</v>
      </c>
      <c r="G2181" s="167" t="s">
        <v>117</v>
      </c>
      <c r="H2181" s="167" t="s">
        <v>5</v>
      </c>
      <c r="I2181" s="167" t="s">
        <v>13036</v>
      </c>
      <c r="J2181" s="167" t="s">
        <v>4822</v>
      </c>
      <c r="K2181" s="167">
        <v>26788051</v>
      </c>
      <c r="L2181" s="167">
        <v>26788420</v>
      </c>
    </row>
    <row r="2182" spans="1:12" x14ac:dyDescent="0.2">
      <c r="A2182" s="167" t="s">
        <v>9296</v>
      </c>
      <c r="B2182" s="167" t="s">
        <v>1685</v>
      </c>
      <c r="D2182" s="167" t="s">
        <v>6716</v>
      </c>
      <c r="E2182" s="167" t="s">
        <v>4824</v>
      </c>
      <c r="F2182" s="167" t="s">
        <v>11389</v>
      </c>
      <c r="G2182" s="167" t="s">
        <v>117</v>
      </c>
      <c r="H2182" s="167" t="s">
        <v>5</v>
      </c>
      <c r="I2182" s="167" t="s">
        <v>13036</v>
      </c>
      <c r="J2182" s="167" t="s">
        <v>8162</v>
      </c>
      <c r="K2182" s="167">
        <v>26461146</v>
      </c>
      <c r="L2182" s="167">
        <v>26461146</v>
      </c>
    </row>
    <row r="2183" spans="1:12" x14ac:dyDescent="0.2">
      <c r="A2183" s="167" t="s">
        <v>9297</v>
      </c>
      <c r="B2183" s="167" t="s">
        <v>1312</v>
      </c>
      <c r="D2183" s="167" t="s">
        <v>1001</v>
      </c>
      <c r="E2183" s="167" t="s">
        <v>4825</v>
      </c>
      <c r="F2183" s="167" t="s">
        <v>4826</v>
      </c>
      <c r="G2183" s="167" t="s">
        <v>117</v>
      </c>
      <c r="H2183" s="167" t="s">
        <v>5</v>
      </c>
      <c r="I2183" s="167" t="s">
        <v>13036</v>
      </c>
      <c r="J2183" s="167" t="s">
        <v>6499</v>
      </c>
      <c r="K2183" s="167">
        <v>22005737</v>
      </c>
      <c r="L2183" s="167">
        <v>0</v>
      </c>
    </row>
    <row r="2184" spans="1:12" x14ac:dyDescent="0.2">
      <c r="A2184" s="167" t="s">
        <v>4751</v>
      </c>
      <c r="B2184" s="167" t="s">
        <v>4750</v>
      </c>
      <c r="D2184" s="167" t="s">
        <v>941</v>
      </c>
      <c r="E2184" s="167" t="s">
        <v>4828</v>
      </c>
      <c r="F2184" s="167" t="s">
        <v>4829</v>
      </c>
      <c r="G2184" s="167" t="s">
        <v>117</v>
      </c>
      <c r="H2184" s="167" t="s">
        <v>5</v>
      </c>
      <c r="I2184" s="167" t="s">
        <v>13036</v>
      </c>
      <c r="J2184" s="167" t="s">
        <v>13514</v>
      </c>
      <c r="K2184" s="167">
        <v>26381333</v>
      </c>
      <c r="L2184" s="167">
        <v>26381333</v>
      </c>
    </row>
    <row r="2185" spans="1:12" x14ac:dyDescent="0.2">
      <c r="A2185" s="167" t="s">
        <v>4690</v>
      </c>
      <c r="B2185" s="167" t="s">
        <v>594</v>
      </c>
      <c r="D2185" s="167" t="s">
        <v>7190</v>
      </c>
      <c r="E2185" s="167" t="s">
        <v>4831</v>
      </c>
      <c r="F2185" s="167" t="s">
        <v>4470</v>
      </c>
      <c r="G2185" s="167" t="s">
        <v>117</v>
      </c>
      <c r="H2185" s="167" t="s">
        <v>5</v>
      </c>
      <c r="I2185" s="167" t="s">
        <v>13036</v>
      </c>
      <c r="J2185" s="167" t="s">
        <v>6771</v>
      </c>
      <c r="K2185" s="167">
        <v>26388009</v>
      </c>
      <c r="L2185" s="167">
        <v>0</v>
      </c>
    </row>
    <row r="2186" spans="1:12" x14ac:dyDescent="0.2">
      <c r="A2186" s="167" t="s">
        <v>9298</v>
      </c>
      <c r="B2186" s="167" t="s">
        <v>7864</v>
      </c>
      <c r="D2186" s="167" t="s">
        <v>1034</v>
      </c>
      <c r="E2186" s="167" t="s">
        <v>4832</v>
      </c>
      <c r="F2186" s="167" t="s">
        <v>4833</v>
      </c>
      <c r="G2186" s="167" t="s">
        <v>117</v>
      </c>
      <c r="H2186" s="167" t="s">
        <v>5</v>
      </c>
      <c r="I2186" s="167" t="s">
        <v>13036</v>
      </c>
      <c r="J2186" s="167" t="s">
        <v>12861</v>
      </c>
      <c r="K2186" s="167">
        <v>88256106</v>
      </c>
      <c r="L2186" s="167">
        <v>0</v>
      </c>
    </row>
    <row r="2187" spans="1:12" x14ac:dyDescent="0.2">
      <c r="A2187" s="167" t="s">
        <v>9299</v>
      </c>
      <c r="B2187" s="167" t="s">
        <v>9968</v>
      </c>
      <c r="D2187" s="167" t="s">
        <v>1022</v>
      </c>
      <c r="E2187" s="167" t="s">
        <v>9351</v>
      </c>
      <c r="F2187" s="167" t="s">
        <v>10307</v>
      </c>
      <c r="G2187" s="167" t="s">
        <v>117</v>
      </c>
      <c r="H2187" s="167" t="s">
        <v>5</v>
      </c>
      <c r="I2187" s="167" t="s">
        <v>13036</v>
      </c>
      <c r="J2187" s="167" t="s">
        <v>13515</v>
      </c>
      <c r="K2187" s="167">
        <v>26381310</v>
      </c>
      <c r="L2187" s="167">
        <v>0</v>
      </c>
    </row>
    <row r="2188" spans="1:12" x14ac:dyDescent="0.2">
      <c r="A2188" s="167" t="s">
        <v>4717</v>
      </c>
      <c r="B2188" s="167" t="s">
        <v>2889</v>
      </c>
      <c r="D2188" s="167" t="s">
        <v>88</v>
      </c>
      <c r="E2188" s="167" t="s">
        <v>4835</v>
      </c>
      <c r="F2188" s="167" t="s">
        <v>4836</v>
      </c>
      <c r="G2188" s="167" t="s">
        <v>117</v>
      </c>
      <c r="H2188" s="167" t="s">
        <v>5</v>
      </c>
      <c r="I2188" s="167" t="s">
        <v>13036</v>
      </c>
      <c r="J2188" s="167" t="s">
        <v>13516</v>
      </c>
      <c r="K2188" s="167">
        <v>26610470</v>
      </c>
      <c r="L2188" s="167">
        <v>26610470</v>
      </c>
    </row>
    <row r="2189" spans="1:12" x14ac:dyDescent="0.2">
      <c r="A2189" s="167" t="s">
        <v>7681</v>
      </c>
      <c r="B2189" s="167" t="s">
        <v>7593</v>
      </c>
      <c r="D2189" s="167" t="s">
        <v>4838</v>
      </c>
      <c r="E2189" s="167" t="s">
        <v>4839</v>
      </c>
      <c r="F2189" s="167" t="s">
        <v>4840</v>
      </c>
      <c r="G2189" s="167" t="s">
        <v>4503</v>
      </c>
      <c r="H2189" s="167" t="s">
        <v>5</v>
      </c>
      <c r="I2189" s="167" t="s">
        <v>13036</v>
      </c>
      <c r="J2189" s="167" t="s">
        <v>13517</v>
      </c>
      <c r="K2189" s="167">
        <v>26418033</v>
      </c>
      <c r="L2189" s="167">
        <v>26418033</v>
      </c>
    </row>
    <row r="2190" spans="1:12" x14ac:dyDescent="0.2">
      <c r="A2190" s="167" t="s">
        <v>9300</v>
      </c>
      <c r="B2190" s="167" t="s">
        <v>4659</v>
      </c>
      <c r="D2190" s="167" t="s">
        <v>3222</v>
      </c>
      <c r="E2190" s="167" t="s">
        <v>4841</v>
      </c>
      <c r="F2190" s="167" t="s">
        <v>4842</v>
      </c>
      <c r="G2190" s="167" t="s">
        <v>4503</v>
      </c>
      <c r="H2190" s="167" t="s">
        <v>5</v>
      </c>
      <c r="I2190" s="167" t="s">
        <v>13036</v>
      </c>
      <c r="J2190" s="167" t="s">
        <v>13518</v>
      </c>
      <c r="K2190" s="167">
        <v>26468013</v>
      </c>
      <c r="L2190" s="167">
        <v>26468013</v>
      </c>
    </row>
    <row r="2191" spans="1:12" x14ac:dyDescent="0.2">
      <c r="A2191" s="167" t="s">
        <v>4637</v>
      </c>
      <c r="B2191" s="167" t="s">
        <v>7032</v>
      </c>
      <c r="D2191" s="167" t="s">
        <v>4008</v>
      </c>
      <c r="E2191" s="167" t="s">
        <v>9367</v>
      </c>
      <c r="F2191" s="167" t="s">
        <v>10908</v>
      </c>
      <c r="G2191" s="167" t="s">
        <v>4503</v>
      </c>
      <c r="H2191" s="167" t="s">
        <v>6</v>
      </c>
      <c r="I2191" s="167" t="s">
        <v>13036</v>
      </c>
      <c r="J2191" s="167" t="s">
        <v>12467</v>
      </c>
      <c r="K2191" s="167">
        <v>26502093</v>
      </c>
      <c r="L2191" s="167">
        <v>0</v>
      </c>
    </row>
    <row r="2192" spans="1:12" x14ac:dyDescent="0.2">
      <c r="A2192" s="167" t="s">
        <v>7963</v>
      </c>
      <c r="B2192" s="167" t="s">
        <v>8248</v>
      </c>
      <c r="D2192" s="167" t="s">
        <v>7191</v>
      </c>
      <c r="E2192" s="167" t="s">
        <v>4843</v>
      </c>
      <c r="F2192" s="167" t="s">
        <v>11708</v>
      </c>
      <c r="G2192" s="167" t="s">
        <v>4503</v>
      </c>
      <c r="H2192" s="167" t="s">
        <v>6</v>
      </c>
      <c r="I2192" s="167" t="s">
        <v>13036</v>
      </c>
      <c r="J2192" s="167" t="s">
        <v>11996</v>
      </c>
      <c r="K2192" s="167">
        <v>26508207</v>
      </c>
      <c r="L2192" s="167">
        <v>26508207</v>
      </c>
    </row>
    <row r="2193" spans="1:12" x14ac:dyDescent="0.2">
      <c r="A2193" s="167" t="s">
        <v>4698</v>
      </c>
      <c r="B2193" s="167" t="s">
        <v>2230</v>
      </c>
      <c r="D2193" s="167" t="s">
        <v>2315</v>
      </c>
      <c r="E2193" s="167" t="s">
        <v>4844</v>
      </c>
      <c r="F2193" s="167" t="s">
        <v>4845</v>
      </c>
      <c r="G2193" s="167" t="s">
        <v>4503</v>
      </c>
      <c r="H2193" s="167" t="s">
        <v>5</v>
      </c>
      <c r="I2193" s="167" t="s">
        <v>13036</v>
      </c>
      <c r="J2193" s="167" t="s">
        <v>12833</v>
      </c>
      <c r="K2193" s="167">
        <v>26501283</v>
      </c>
      <c r="L2193" s="167">
        <v>26501283</v>
      </c>
    </row>
    <row r="2194" spans="1:12" x14ac:dyDescent="0.2">
      <c r="A2194" s="167" t="s">
        <v>9301</v>
      </c>
      <c r="B2194" s="167" t="s">
        <v>7865</v>
      </c>
      <c r="D2194" s="167" t="s">
        <v>2331</v>
      </c>
      <c r="E2194" s="167" t="s">
        <v>4846</v>
      </c>
      <c r="F2194" s="167" t="s">
        <v>607</v>
      </c>
      <c r="G2194" s="167" t="s">
        <v>4503</v>
      </c>
      <c r="H2194" s="167" t="s">
        <v>6</v>
      </c>
      <c r="I2194" s="167" t="s">
        <v>13036</v>
      </c>
      <c r="J2194" s="167" t="s">
        <v>13519</v>
      </c>
      <c r="K2194" s="167">
        <v>26616752</v>
      </c>
      <c r="L2194" s="167">
        <v>26616752</v>
      </c>
    </row>
    <row r="2195" spans="1:12" x14ac:dyDescent="0.2">
      <c r="A2195" s="167" t="s">
        <v>6749</v>
      </c>
      <c r="B2195" s="167" t="s">
        <v>7306</v>
      </c>
      <c r="D2195" s="167" t="s">
        <v>1735</v>
      </c>
      <c r="E2195" s="167" t="s">
        <v>4847</v>
      </c>
      <c r="F2195" s="167" t="s">
        <v>4848</v>
      </c>
      <c r="G2195" s="167" t="s">
        <v>4503</v>
      </c>
      <c r="H2195" s="167" t="s">
        <v>6</v>
      </c>
      <c r="I2195" s="167" t="s">
        <v>13036</v>
      </c>
      <c r="J2195" s="167" t="s">
        <v>8164</v>
      </c>
      <c r="K2195" s="167">
        <v>26500635</v>
      </c>
      <c r="L2195" s="167">
        <v>26500635</v>
      </c>
    </row>
    <row r="2196" spans="1:12" x14ac:dyDescent="0.2">
      <c r="A2196" s="167" t="s">
        <v>4640</v>
      </c>
      <c r="B2196" s="167" t="s">
        <v>3120</v>
      </c>
      <c r="D2196" s="167" t="s">
        <v>1719</v>
      </c>
      <c r="E2196" s="167" t="s">
        <v>4849</v>
      </c>
      <c r="F2196" s="167" t="s">
        <v>4398</v>
      </c>
      <c r="G2196" s="167" t="s">
        <v>4503</v>
      </c>
      <c r="H2196" s="167" t="s">
        <v>5</v>
      </c>
      <c r="I2196" s="167" t="s">
        <v>13036</v>
      </c>
      <c r="J2196" s="167" t="s">
        <v>11982</v>
      </c>
      <c r="K2196" s="167">
        <v>26500332</v>
      </c>
      <c r="L2196" s="167">
        <v>0</v>
      </c>
    </row>
    <row r="2197" spans="1:12" x14ac:dyDescent="0.2">
      <c r="A2197" s="167" t="s">
        <v>9302</v>
      </c>
      <c r="B2197" s="167" t="s">
        <v>7866</v>
      </c>
      <c r="D2197" s="167" t="s">
        <v>721</v>
      </c>
      <c r="E2197" s="167" t="s">
        <v>4850</v>
      </c>
      <c r="F2197" s="167" t="s">
        <v>590</v>
      </c>
      <c r="G2197" s="167" t="s">
        <v>4503</v>
      </c>
      <c r="H2197" s="167" t="s">
        <v>6</v>
      </c>
      <c r="I2197" s="167" t="s">
        <v>13036</v>
      </c>
      <c r="J2197" s="167" t="s">
        <v>11999</v>
      </c>
      <c r="K2197" s="167">
        <v>26500705</v>
      </c>
      <c r="L2197" s="167">
        <v>26500705</v>
      </c>
    </row>
    <row r="2198" spans="1:12" x14ac:dyDescent="0.2">
      <c r="A2198" s="167" t="s">
        <v>6311</v>
      </c>
      <c r="B2198" s="167" t="s">
        <v>7128</v>
      </c>
      <c r="D2198" s="167" t="s">
        <v>7193</v>
      </c>
      <c r="E2198" s="167" t="s">
        <v>4852</v>
      </c>
      <c r="F2198" s="167" t="s">
        <v>4853</v>
      </c>
      <c r="G2198" s="167" t="s">
        <v>4503</v>
      </c>
      <c r="H2198" s="167" t="s">
        <v>6</v>
      </c>
      <c r="I2198" s="167" t="s">
        <v>13036</v>
      </c>
      <c r="J2198" s="167" t="s">
        <v>12827</v>
      </c>
      <c r="K2198" s="167">
        <v>26508133</v>
      </c>
      <c r="L2198" s="167">
        <v>26508133</v>
      </c>
    </row>
    <row r="2199" spans="1:12" x14ac:dyDescent="0.2">
      <c r="A2199" s="167" t="s">
        <v>9303</v>
      </c>
      <c r="B2199" s="167" t="s">
        <v>7867</v>
      </c>
      <c r="D2199" s="167" t="s">
        <v>1589</v>
      </c>
      <c r="E2199" s="167" t="s">
        <v>4854</v>
      </c>
      <c r="F2199" s="167" t="s">
        <v>2455</v>
      </c>
      <c r="G2199" s="167" t="s">
        <v>4503</v>
      </c>
      <c r="H2199" s="167" t="s">
        <v>6</v>
      </c>
      <c r="I2199" s="167" t="s">
        <v>13036</v>
      </c>
      <c r="J2199" s="167" t="s">
        <v>12873</v>
      </c>
      <c r="K2199" s="167">
        <v>26500295</v>
      </c>
      <c r="L2199" s="167">
        <v>26500295</v>
      </c>
    </row>
    <row r="2200" spans="1:12" x14ac:dyDescent="0.2">
      <c r="A2200" s="167" t="s">
        <v>9304</v>
      </c>
      <c r="B2200" s="167" t="s">
        <v>7871</v>
      </c>
      <c r="D2200" s="167" t="s">
        <v>7359</v>
      </c>
      <c r="E2200" s="167" t="s">
        <v>4855</v>
      </c>
      <c r="F2200" s="167" t="s">
        <v>159</v>
      </c>
      <c r="G2200" s="167" t="s">
        <v>4503</v>
      </c>
      <c r="H2200" s="167" t="s">
        <v>5</v>
      </c>
      <c r="I2200" s="167" t="s">
        <v>13036</v>
      </c>
      <c r="J2200" s="167" t="s">
        <v>10892</v>
      </c>
      <c r="K2200" s="167">
        <v>21011403</v>
      </c>
      <c r="L2200" s="167">
        <v>0</v>
      </c>
    </row>
    <row r="2201" spans="1:12" x14ac:dyDescent="0.2">
      <c r="A2201" s="167" t="s">
        <v>9305</v>
      </c>
      <c r="B2201" s="167" t="s">
        <v>9969</v>
      </c>
      <c r="D2201" s="167" t="s">
        <v>3728</v>
      </c>
      <c r="E2201" s="167" t="s">
        <v>9345</v>
      </c>
      <c r="F2201" s="167" t="s">
        <v>177</v>
      </c>
      <c r="G2201" s="167" t="s">
        <v>4503</v>
      </c>
      <c r="H2201" s="167" t="s">
        <v>5</v>
      </c>
      <c r="I2201" s="167" t="s">
        <v>13036</v>
      </c>
      <c r="J2201" s="167" t="s">
        <v>13520</v>
      </c>
      <c r="K2201" s="167">
        <v>26418905</v>
      </c>
      <c r="L2201" s="167">
        <v>0</v>
      </c>
    </row>
    <row r="2202" spans="1:12" x14ac:dyDescent="0.2">
      <c r="A2202" s="167" t="s">
        <v>9306</v>
      </c>
      <c r="B2202" s="167" t="s">
        <v>7869</v>
      </c>
      <c r="D2202" s="167" t="s">
        <v>7475</v>
      </c>
      <c r="E2202" s="167" t="s">
        <v>6839</v>
      </c>
      <c r="F2202" s="167" t="s">
        <v>45</v>
      </c>
      <c r="G2202" s="167" t="s">
        <v>4503</v>
      </c>
      <c r="H2202" s="167" t="s">
        <v>6</v>
      </c>
      <c r="I2202" s="167" t="s">
        <v>13036</v>
      </c>
      <c r="J2202" s="167" t="s">
        <v>13521</v>
      </c>
      <c r="K2202" s="167">
        <v>26501040</v>
      </c>
      <c r="L2202" s="167">
        <v>26501040</v>
      </c>
    </row>
    <row r="2203" spans="1:12" x14ac:dyDescent="0.2">
      <c r="A2203" s="167" t="s">
        <v>9307</v>
      </c>
      <c r="B2203" s="167" t="s">
        <v>4572</v>
      </c>
      <c r="D2203" s="167" t="s">
        <v>2806</v>
      </c>
      <c r="E2203" s="167" t="s">
        <v>9347</v>
      </c>
      <c r="F2203" s="167" t="s">
        <v>11709</v>
      </c>
      <c r="G2203" s="167" t="s">
        <v>4503</v>
      </c>
      <c r="H2203" s="167" t="s">
        <v>6</v>
      </c>
      <c r="I2203" s="167" t="s">
        <v>13036</v>
      </c>
      <c r="J2203" s="167" t="s">
        <v>13522</v>
      </c>
      <c r="K2203" s="167">
        <v>26500014</v>
      </c>
      <c r="L2203" s="167">
        <v>26500014</v>
      </c>
    </row>
    <row r="2204" spans="1:12" x14ac:dyDescent="0.2">
      <c r="A2204" s="167" t="s">
        <v>4726</v>
      </c>
      <c r="B2204" s="167" t="s">
        <v>1783</v>
      </c>
      <c r="D2204" s="167" t="s">
        <v>4123</v>
      </c>
      <c r="E2204" s="167" t="s">
        <v>9393</v>
      </c>
      <c r="F2204" s="167" t="s">
        <v>75</v>
      </c>
      <c r="G2204" s="167" t="s">
        <v>4503</v>
      </c>
      <c r="H2204" s="167" t="s">
        <v>6</v>
      </c>
      <c r="I2204" s="167" t="s">
        <v>13036</v>
      </c>
      <c r="J2204" s="167" t="s">
        <v>12468</v>
      </c>
      <c r="K2204" s="167">
        <v>26501356</v>
      </c>
      <c r="L2204" s="167">
        <v>26501356</v>
      </c>
    </row>
    <row r="2205" spans="1:12" x14ac:dyDescent="0.2">
      <c r="A2205" s="167" t="s">
        <v>9308</v>
      </c>
      <c r="B2205" s="167" t="s">
        <v>2884</v>
      </c>
      <c r="D2205" s="167" t="s">
        <v>7192</v>
      </c>
      <c r="E2205" s="167" t="s">
        <v>4856</v>
      </c>
      <c r="F2205" s="167" t="s">
        <v>3557</v>
      </c>
      <c r="G2205" s="167" t="s">
        <v>4503</v>
      </c>
      <c r="H2205" s="167" t="s">
        <v>6</v>
      </c>
      <c r="I2205" s="167" t="s">
        <v>13036</v>
      </c>
      <c r="J2205" s="167" t="s">
        <v>11529</v>
      </c>
      <c r="K2205" s="167">
        <v>26500967</v>
      </c>
      <c r="L2205" s="167">
        <v>26500740</v>
      </c>
    </row>
    <row r="2206" spans="1:12" x14ac:dyDescent="0.2">
      <c r="A2206" s="167" t="s">
        <v>9309</v>
      </c>
      <c r="B2206" s="167" t="s">
        <v>214</v>
      </c>
      <c r="D2206" s="167" t="s">
        <v>3862</v>
      </c>
      <c r="E2206" s="167" t="s">
        <v>9396</v>
      </c>
      <c r="F2206" s="167" t="s">
        <v>134</v>
      </c>
      <c r="G2206" s="167" t="s">
        <v>4503</v>
      </c>
      <c r="H2206" s="167" t="s">
        <v>6</v>
      </c>
      <c r="I2206" s="167" t="s">
        <v>13036</v>
      </c>
      <c r="J2206" s="167" t="s">
        <v>11528</v>
      </c>
      <c r="K2206" s="167">
        <v>26612596</v>
      </c>
      <c r="L2206" s="167">
        <v>26612596</v>
      </c>
    </row>
    <row r="2207" spans="1:12" x14ac:dyDescent="0.2">
      <c r="A2207" s="167" t="s">
        <v>9310</v>
      </c>
      <c r="B2207" s="167" t="s">
        <v>3186</v>
      </c>
      <c r="D2207" s="167" t="s">
        <v>4858</v>
      </c>
      <c r="E2207" s="167" t="s">
        <v>9359</v>
      </c>
      <c r="F2207" s="167" t="s">
        <v>10902</v>
      </c>
      <c r="G2207" s="167" t="s">
        <v>4503</v>
      </c>
      <c r="H2207" s="167" t="s">
        <v>6</v>
      </c>
      <c r="I2207" s="167" t="s">
        <v>13036</v>
      </c>
      <c r="J2207" s="167" t="s">
        <v>12469</v>
      </c>
      <c r="K2207" s="167">
        <v>26500014</v>
      </c>
      <c r="L2207" s="167">
        <v>26500014</v>
      </c>
    </row>
    <row r="2208" spans="1:12" x14ac:dyDescent="0.2">
      <c r="A2208" s="167" t="s">
        <v>9311</v>
      </c>
      <c r="B2208" s="167" t="s">
        <v>1516</v>
      </c>
      <c r="D2208" s="167" t="s">
        <v>2427</v>
      </c>
      <c r="E2208" s="167" t="s">
        <v>4859</v>
      </c>
      <c r="F2208" s="167" t="s">
        <v>4860</v>
      </c>
      <c r="G2208" s="167" t="s">
        <v>74</v>
      </c>
      <c r="H2208" s="167" t="s">
        <v>10</v>
      </c>
      <c r="I2208" s="167" t="s">
        <v>13036</v>
      </c>
      <c r="J2208" s="167" t="s">
        <v>12330</v>
      </c>
      <c r="K2208" s="167">
        <v>22449825</v>
      </c>
      <c r="L2208" s="167">
        <v>0</v>
      </c>
    </row>
    <row r="2209" spans="1:12" x14ac:dyDescent="0.2">
      <c r="A2209" s="167" t="s">
        <v>4747</v>
      </c>
      <c r="B2209" s="167" t="s">
        <v>6993</v>
      </c>
      <c r="D2209" s="167" t="s">
        <v>7927</v>
      </c>
      <c r="E2209" s="167" t="s">
        <v>9370</v>
      </c>
      <c r="F2209" s="167" t="s">
        <v>10909</v>
      </c>
      <c r="G2209" s="167" t="s">
        <v>4503</v>
      </c>
      <c r="H2209" s="167" t="s">
        <v>5</v>
      </c>
      <c r="I2209" s="167" t="s">
        <v>13036</v>
      </c>
      <c r="J2209" s="167" t="s">
        <v>12470</v>
      </c>
      <c r="K2209" s="167">
        <v>26501350</v>
      </c>
      <c r="L2209" s="167">
        <v>0</v>
      </c>
    </row>
    <row r="2210" spans="1:12" x14ac:dyDescent="0.2">
      <c r="A2210" s="167" t="s">
        <v>9312</v>
      </c>
      <c r="B2210" s="167" t="s">
        <v>9970</v>
      </c>
      <c r="D2210" s="167" t="s">
        <v>2861</v>
      </c>
      <c r="E2210" s="167" t="s">
        <v>9373</v>
      </c>
      <c r="F2210" s="167" t="s">
        <v>2589</v>
      </c>
      <c r="G2210" s="167" t="s">
        <v>4503</v>
      </c>
      <c r="H2210" s="167" t="s">
        <v>6</v>
      </c>
      <c r="I2210" s="167" t="s">
        <v>13036</v>
      </c>
      <c r="J2210" s="167" t="s">
        <v>11997</v>
      </c>
      <c r="K2210" s="167">
        <v>26502042</v>
      </c>
      <c r="L2210" s="167">
        <v>26502042</v>
      </c>
    </row>
    <row r="2211" spans="1:12" x14ac:dyDescent="0.2">
      <c r="A2211" s="167" t="s">
        <v>4642</v>
      </c>
      <c r="B2211" s="167" t="s">
        <v>3095</v>
      </c>
      <c r="D2211" s="167" t="s">
        <v>8166</v>
      </c>
      <c r="E2211" s="167" t="s">
        <v>7952</v>
      </c>
      <c r="F2211" s="167" t="s">
        <v>8165</v>
      </c>
      <c r="G2211" s="167" t="s">
        <v>4503</v>
      </c>
      <c r="H2211" s="167" t="s">
        <v>6</v>
      </c>
      <c r="I2211" s="167" t="s">
        <v>13036</v>
      </c>
      <c r="J2211" s="167" t="s">
        <v>12863</v>
      </c>
      <c r="K2211" s="167">
        <v>26508265</v>
      </c>
      <c r="L2211" s="167">
        <v>26500014</v>
      </c>
    </row>
    <row r="2212" spans="1:12" x14ac:dyDescent="0.2">
      <c r="A2212" s="167" t="s">
        <v>4721</v>
      </c>
      <c r="B2212" s="167" t="s">
        <v>2876</v>
      </c>
      <c r="D2212" s="167" t="s">
        <v>3336</v>
      </c>
      <c r="E2212" s="167" t="s">
        <v>9374</v>
      </c>
      <c r="F2212" s="167" t="s">
        <v>4564</v>
      </c>
      <c r="G2212" s="167" t="s">
        <v>4503</v>
      </c>
      <c r="H2212" s="167" t="s">
        <v>6</v>
      </c>
      <c r="I2212" s="167" t="s">
        <v>13036</v>
      </c>
      <c r="J2212" s="167" t="s">
        <v>13523</v>
      </c>
      <c r="K2212" s="167">
        <v>26616349</v>
      </c>
      <c r="L2212" s="167">
        <v>26500014</v>
      </c>
    </row>
    <row r="2213" spans="1:12" x14ac:dyDescent="0.2">
      <c r="A2213" s="167" t="s">
        <v>4696</v>
      </c>
      <c r="B2213" s="167" t="s">
        <v>4695</v>
      </c>
      <c r="D2213" s="167" t="s">
        <v>3485</v>
      </c>
      <c r="E2213" s="167" t="s">
        <v>9349</v>
      </c>
      <c r="F2213" s="167" t="s">
        <v>4059</v>
      </c>
      <c r="G2213" s="167" t="s">
        <v>4503</v>
      </c>
      <c r="H2213" s="167" t="s">
        <v>6</v>
      </c>
      <c r="I2213" s="167" t="s">
        <v>13036</v>
      </c>
      <c r="J2213" s="167" t="s">
        <v>13524</v>
      </c>
      <c r="K2213" s="167">
        <v>25140517</v>
      </c>
      <c r="L2213" s="167">
        <v>26500014</v>
      </c>
    </row>
    <row r="2214" spans="1:12" x14ac:dyDescent="0.2">
      <c r="A2214" s="167" t="s">
        <v>9313</v>
      </c>
      <c r="B2214" s="167" t="s">
        <v>4497</v>
      </c>
      <c r="D2214" s="167" t="s">
        <v>1410</v>
      </c>
      <c r="E2214" s="167" t="s">
        <v>9193</v>
      </c>
      <c r="F2214" s="167" t="s">
        <v>10735</v>
      </c>
      <c r="G2214" s="167" t="s">
        <v>4176</v>
      </c>
      <c r="H2214" s="167" t="s">
        <v>5</v>
      </c>
      <c r="I2214" s="167" t="s">
        <v>13036</v>
      </c>
      <c r="J2214" s="167" t="s">
        <v>10736</v>
      </c>
      <c r="K2214" s="167">
        <v>26871055</v>
      </c>
      <c r="L2214" s="167">
        <v>0</v>
      </c>
    </row>
    <row r="2215" spans="1:12" x14ac:dyDescent="0.2">
      <c r="A2215" s="167" t="s">
        <v>9314</v>
      </c>
      <c r="B2215" s="167" t="s">
        <v>4663</v>
      </c>
      <c r="D2215" s="167" t="s">
        <v>9983</v>
      </c>
      <c r="E2215" s="167" t="s">
        <v>9360</v>
      </c>
      <c r="F2215" s="167" t="s">
        <v>10847</v>
      </c>
      <c r="G2215" s="167" t="s">
        <v>4503</v>
      </c>
      <c r="H2215" s="167" t="s">
        <v>6</v>
      </c>
      <c r="I2215" s="167" t="s">
        <v>13036</v>
      </c>
      <c r="J2215" s="167" t="s">
        <v>10903</v>
      </c>
      <c r="K2215" s="167">
        <v>26500868</v>
      </c>
      <c r="L2215" s="167">
        <v>26500014</v>
      </c>
    </row>
    <row r="2216" spans="1:12" x14ac:dyDescent="0.2">
      <c r="A2216" s="167" t="s">
        <v>6141</v>
      </c>
      <c r="B2216" s="167" t="s">
        <v>7051</v>
      </c>
      <c r="D2216" s="167" t="s">
        <v>6527</v>
      </c>
      <c r="E2216" s="167" t="s">
        <v>9368</v>
      </c>
      <c r="F2216" s="167" t="s">
        <v>875</v>
      </c>
      <c r="G2216" s="167" t="s">
        <v>4503</v>
      </c>
      <c r="H2216" s="167" t="s">
        <v>6</v>
      </c>
      <c r="I2216" s="167" t="s">
        <v>13036</v>
      </c>
      <c r="J2216" s="167" t="s">
        <v>12000</v>
      </c>
      <c r="K2216" s="167">
        <v>26500014</v>
      </c>
      <c r="L2216" s="167">
        <v>0</v>
      </c>
    </row>
    <row r="2217" spans="1:12" x14ac:dyDescent="0.2">
      <c r="A2217" s="167" t="s">
        <v>4646</v>
      </c>
      <c r="B2217" s="167" t="s">
        <v>4645</v>
      </c>
      <c r="D2217" s="167" t="s">
        <v>7269</v>
      </c>
      <c r="E2217" s="167" t="s">
        <v>4861</v>
      </c>
      <c r="F2217" s="167" t="s">
        <v>1493</v>
      </c>
      <c r="G2217" s="167" t="s">
        <v>4503</v>
      </c>
      <c r="H2217" s="167" t="s">
        <v>3</v>
      </c>
      <c r="I2217" s="167" t="s">
        <v>13036</v>
      </c>
      <c r="J2217" s="167" t="s">
        <v>12001</v>
      </c>
      <c r="K2217" s="167">
        <v>26501968</v>
      </c>
      <c r="L2217" s="167">
        <v>0</v>
      </c>
    </row>
    <row r="2218" spans="1:12" x14ac:dyDescent="0.2">
      <c r="A2218" s="167" t="s">
        <v>4675</v>
      </c>
      <c r="B2218" s="167" t="s">
        <v>7464</v>
      </c>
      <c r="D2218" s="167" t="s">
        <v>4863</v>
      </c>
      <c r="E2218" s="167" t="s">
        <v>4864</v>
      </c>
      <c r="F2218" s="167" t="s">
        <v>11710</v>
      </c>
      <c r="G2218" s="167" t="s">
        <v>4503</v>
      </c>
      <c r="H2218" s="167" t="s">
        <v>3</v>
      </c>
      <c r="I2218" s="167" t="s">
        <v>13036</v>
      </c>
      <c r="J2218" s="167" t="s">
        <v>12471</v>
      </c>
      <c r="K2218" s="167">
        <v>26410247</v>
      </c>
      <c r="L2218" s="167">
        <v>26410247</v>
      </c>
    </row>
    <row r="2219" spans="1:12" x14ac:dyDescent="0.2">
      <c r="A2219" s="167" t="s">
        <v>9315</v>
      </c>
      <c r="B2219" s="167" t="s">
        <v>4754</v>
      </c>
      <c r="D2219" s="167" t="s">
        <v>2742</v>
      </c>
      <c r="E2219" s="167" t="s">
        <v>4865</v>
      </c>
      <c r="F2219" s="167" t="s">
        <v>4866</v>
      </c>
      <c r="G2219" s="167" t="s">
        <v>4503</v>
      </c>
      <c r="H2219" s="167" t="s">
        <v>5</v>
      </c>
      <c r="I2219" s="167" t="s">
        <v>13036</v>
      </c>
      <c r="J2219" s="167" t="s">
        <v>13525</v>
      </c>
      <c r="K2219" s="167">
        <v>26500435</v>
      </c>
      <c r="L2219" s="167">
        <v>26500435</v>
      </c>
    </row>
    <row r="2220" spans="1:12" x14ac:dyDescent="0.2">
      <c r="A2220" s="167" t="s">
        <v>6366</v>
      </c>
      <c r="B2220" s="167" t="s">
        <v>7453</v>
      </c>
      <c r="D2220" s="167" t="s">
        <v>4141</v>
      </c>
      <c r="E2220" s="167" t="s">
        <v>4868</v>
      </c>
      <c r="F2220" s="167" t="s">
        <v>4869</v>
      </c>
      <c r="G2220" s="167" t="s">
        <v>4503</v>
      </c>
      <c r="H2220" s="167" t="s">
        <v>3</v>
      </c>
      <c r="I2220" s="167" t="s">
        <v>13036</v>
      </c>
      <c r="J2220" s="167" t="s">
        <v>12472</v>
      </c>
      <c r="K2220" s="167">
        <v>26831070</v>
      </c>
      <c r="L2220" s="167">
        <v>0</v>
      </c>
    </row>
    <row r="2221" spans="1:12" x14ac:dyDescent="0.2">
      <c r="A2221" s="167" t="s">
        <v>4699</v>
      </c>
      <c r="B2221" s="167" t="s">
        <v>1252</v>
      </c>
      <c r="D2221" s="167" t="s">
        <v>9977</v>
      </c>
      <c r="E2221" s="167" t="s">
        <v>9337</v>
      </c>
      <c r="F2221" s="167" t="s">
        <v>10880</v>
      </c>
      <c r="G2221" s="167" t="s">
        <v>4503</v>
      </c>
      <c r="H2221" s="167" t="s">
        <v>5</v>
      </c>
      <c r="I2221" s="167" t="s">
        <v>13036</v>
      </c>
      <c r="J2221" s="167" t="s">
        <v>13526</v>
      </c>
      <c r="K2221" s="167">
        <v>26502052</v>
      </c>
      <c r="L2221" s="167">
        <v>26502052</v>
      </c>
    </row>
    <row r="2222" spans="1:12" x14ac:dyDescent="0.2">
      <c r="A2222" s="167" t="s">
        <v>6237</v>
      </c>
      <c r="B2222" s="167" t="s">
        <v>7305</v>
      </c>
      <c r="D2222" s="167" t="s">
        <v>6962</v>
      </c>
      <c r="E2222" s="167" t="s">
        <v>4871</v>
      </c>
      <c r="F2222" s="167" t="s">
        <v>4872</v>
      </c>
      <c r="G2222" s="167" t="s">
        <v>74</v>
      </c>
      <c r="H2222" s="167" t="s">
        <v>6</v>
      </c>
      <c r="I2222" s="167" t="s">
        <v>13036</v>
      </c>
      <c r="J2222" s="167" t="s">
        <v>1944</v>
      </c>
      <c r="K2222" s="167">
        <v>24382167</v>
      </c>
      <c r="L2222" s="167">
        <v>24382167</v>
      </c>
    </row>
    <row r="2223" spans="1:12" x14ac:dyDescent="0.2">
      <c r="A2223" s="167" t="s">
        <v>7777</v>
      </c>
      <c r="B2223" s="167" t="s">
        <v>7481</v>
      </c>
      <c r="D2223" s="167" t="s">
        <v>2828</v>
      </c>
      <c r="E2223" s="167" t="s">
        <v>4873</v>
      </c>
      <c r="F2223" s="167" t="s">
        <v>11711</v>
      </c>
      <c r="G2223" s="167" t="s">
        <v>4503</v>
      </c>
      <c r="H2223" s="167" t="s">
        <v>3</v>
      </c>
      <c r="I2223" s="167" t="s">
        <v>13036</v>
      </c>
      <c r="J2223" s="167" t="s">
        <v>12002</v>
      </c>
      <c r="K2223" s="167">
        <v>26830286</v>
      </c>
      <c r="L2223" s="167">
        <v>26830286</v>
      </c>
    </row>
    <row r="2224" spans="1:12" x14ac:dyDescent="0.2">
      <c r="A2224" s="167" t="s">
        <v>9316</v>
      </c>
      <c r="B2224" s="167" t="s">
        <v>7870</v>
      </c>
      <c r="D2224" s="167" t="s">
        <v>4875</v>
      </c>
      <c r="E2224" s="167" t="s">
        <v>9346</v>
      </c>
      <c r="F2224" s="167" t="s">
        <v>10887</v>
      </c>
      <c r="G2224" s="167" t="s">
        <v>4503</v>
      </c>
      <c r="H2224" s="167" t="s">
        <v>3</v>
      </c>
      <c r="I2224" s="167" t="s">
        <v>13036</v>
      </c>
      <c r="J2224" s="167" t="s">
        <v>10888</v>
      </c>
      <c r="K2224" s="167">
        <v>0</v>
      </c>
      <c r="L2224" s="167">
        <v>0</v>
      </c>
    </row>
    <row r="2225" spans="1:12" x14ac:dyDescent="0.2">
      <c r="A2225" s="167" t="s">
        <v>4705</v>
      </c>
      <c r="B2225" s="167" t="s">
        <v>4308</v>
      </c>
      <c r="D2225" s="167" t="s">
        <v>2830</v>
      </c>
      <c r="E2225" s="167" t="s">
        <v>4876</v>
      </c>
      <c r="F2225" s="167" t="s">
        <v>1452</v>
      </c>
      <c r="G2225" s="167" t="s">
        <v>4503</v>
      </c>
      <c r="H2225" s="167" t="s">
        <v>3</v>
      </c>
      <c r="I2225" s="167" t="s">
        <v>13036</v>
      </c>
      <c r="J2225" s="167" t="s">
        <v>8167</v>
      </c>
      <c r="K2225" s="167">
        <v>26410103</v>
      </c>
      <c r="L2225" s="167">
        <v>0</v>
      </c>
    </row>
    <row r="2226" spans="1:12" x14ac:dyDescent="0.2">
      <c r="A2226" s="167" t="s">
        <v>4713</v>
      </c>
      <c r="B2226" s="167" t="s">
        <v>1226</v>
      </c>
      <c r="D2226" s="167" t="s">
        <v>2860</v>
      </c>
      <c r="E2226" s="167" t="s">
        <v>9363</v>
      </c>
      <c r="F2226" s="167" t="s">
        <v>10905</v>
      </c>
      <c r="G2226" s="167" t="s">
        <v>4503</v>
      </c>
      <c r="H2226" s="167" t="s">
        <v>5</v>
      </c>
      <c r="I2226" s="167" t="s">
        <v>13036</v>
      </c>
      <c r="J2226" s="167" t="s">
        <v>12003</v>
      </c>
      <c r="K2226" s="167">
        <v>26500414</v>
      </c>
      <c r="L2226" s="167">
        <v>0</v>
      </c>
    </row>
    <row r="2227" spans="1:12" x14ac:dyDescent="0.2">
      <c r="A2227" s="167" t="s">
        <v>9317</v>
      </c>
      <c r="B2227" s="167" t="s">
        <v>4749</v>
      </c>
      <c r="D2227" s="167" t="s">
        <v>2915</v>
      </c>
      <c r="E2227" s="167" t="s">
        <v>9380</v>
      </c>
      <c r="F2227" s="167" t="s">
        <v>11712</v>
      </c>
      <c r="G2227" s="167" t="s">
        <v>4503</v>
      </c>
      <c r="H2227" s="167" t="s">
        <v>3</v>
      </c>
      <c r="I2227" s="167" t="s">
        <v>13036</v>
      </c>
      <c r="J2227" s="167" t="s">
        <v>12004</v>
      </c>
      <c r="K2227" s="167">
        <v>26502016</v>
      </c>
      <c r="L2227" s="167">
        <v>0</v>
      </c>
    </row>
    <row r="2228" spans="1:12" x14ac:dyDescent="0.2">
      <c r="A2228" s="167" t="s">
        <v>4697</v>
      </c>
      <c r="B2228" s="167" t="s">
        <v>6711</v>
      </c>
      <c r="D2228" s="167" t="s">
        <v>7251</v>
      </c>
      <c r="E2228" s="167" t="s">
        <v>4877</v>
      </c>
      <c r="F2228" s="167" t="s">
        <v>4233</v>
      </c>
      <c r="G2228" s="167" t="s">
        <v>4503</v>
      </c>
      <c r="H2228" s="167" t="s">
        <v>3</v>
      </c>
      <c r="I2228" s="167" t="s">
        <v>13036</v>
      </c>
      <c r="J2228" s="167" t="s">
        <v>11509</v>
      </c>
      <c r="K2228" s="167">
        <v>26831190</v>
      </c>
      <c r="L2228" s="167">
        <v>26830080</v>
      </c>
    </row>
    <row r="2229" spans="1:12" x14ac:dyDescent="0.2">
      <c r="A2229" s="167" t="s">
        <v>4723</v>
      </c>
      <c r="B2229" s="167" t="s">
        <v>2310</v>
      </c>
      <c r="D2229" s="167" t="s">
        <v>8357</v>
      </c>
      <c r="E2229" s="167" t="s">
        <v>9389</v>
      </c>
      <c r="F2229" s="167" t="s">
        <v>2896</v>
      </c>
      <c r="G2229" s="167" t="s">
        <v>4503</v>
      </c>
      <c r="H2229" s="167" t="s">
        <v>4</v>
      </c>
      <c r="I2229" s="167" t="s">
        <v>13036</v>
      </c>
      <c r="J2229" s="167" t="s">
        <v>12005</v>
      </c>
      <c r="K2229" s="167">
        <v>88191835</v>
      </c>
      <c r="L2229" s="167">
        <v>0</v>
      </c>
    </row>
    <row r="2230" spans="1:12" x14ac:dyDescent="0.2">
      <c r="A2230" s="167" t="s">
        <v>9318</v>
      </c>
      <c r="B2230" s="167" t="s">
        <v>9971</v>
      </c>
      <c r="D2230" s="167" t="s">
        <v>7309</v>
      </c>
      <c r="E2230" s="167" t="s">
        <v>4878</v>
      </c>
      <c r="F2230" s="167" t="s">
        <v>134</v>
      </c>
      <c r="G2230" s="167" t="s">
        <v>4503</v>
      </c>
      <c r="H2230" s="167" t="s">
        <v>3</v>
      </c>
      <c r="I2230" s="167" t="s">
        <v>13036</v>
      </c>
      <c r="J2230" s="167" t="s">
        <v>12006</v>
      </c>
      <c r="K2230" s="167">
        <v>26410057</v>
      </c>
      <c r="L2230" s="167">
        <v>0</v>
      </c>
    </row>
    <row r="2231" spans="1:12" x14ac:dyDescent="0.2">
      <c r="A2231" s="167" t="s">
        <v>9319</v>
      </c>
      <c r="B2231" s="167" t="s">
        <v>2926</v>
      </c>
      <c r="D2231" s="167" t="s">
        <v>4783</v>
      </c>
      <c r="E2231" s="167" t="s">
        <v>4880</v>
      </c>
      <c r="F2231" s="167" t="s">
        <v>4881</v>
      </c>
      <c r="G2231" s="167" t="s">
        <v>117</v>
      </c>
      <c r="H2231" s="167" t="s">
        <v>9</v>
      </c>
      <c r="I2231" s="167" t="s">
        <v>13036</v>
      </c>
      <c r="J2231" s="167" t="s">
        <v>12866</v>
      </c>
      <c r="K2231" s="167">
        <v>26455155</v>
      </c>
      <c r="L2231" s="167">
        <v>26455155</v>
      </c>
    </row>
    <row r="2232" spans="1:12" x14ac:dyDescent="0.2">
      <c r="A2232" s="167" t="s">
        <v>4736</v>
      </c>
      <c r="B2232" s="167" t="s">
        <v>485</v>
      </c>
      <c r="D2232" s="167" t="s">
        <v>7233</v>
      </c>
      <c r="E2232" s="167" t="s">
        <v>4882</v>
      </c>
      <c r="F2232" s="167" t="s">
        <v>7234</v>
      </c>
      <c r="G2232" s="167" t="s">
        <v>117</v>
      </c>
      <c r="H2232" s="167" t="s">
        <v>9</v>
      </c>
      <c r="I2232" s="167" t="s">
        <v>13036</v>
      </c>
      <c r="J2232" s="167" t="s">
        <v>4883</v>
      </c>
      <c r="K2232" s="167">
        <v>26471075</v>
      </c>
      <c r="L2232" s="167">
        <v>26471075</v>
      </c>
    </row>
    <row r="2233" spans="1:12" x14ac:dyDescent="0.2">
      <c r="A2233" s="167" t="s">
        <v>4651</v>
      </c>
      <c r="B2233" s="167" t="s">
        <v>4650</v>
      </c>
      <c r="D2233" s="167" t="s">
        <v>6719</v>
      </c>
      <c r="E2233" s="167" t="s">
        <v>4885</v>
      </c>
      <c r="F2233" s="167" t="s">
        <v>426</v>
      </c>
      <c r="G2233" s="167" t="s">
        <v>117</v>
      </c>
      <c r="H2233" s="167" t="s">
        <v>9</v>
      </c>
      <c r="I2233" s="167" t="s">
        <v>13036</v>
      </c>
      <c r="J2233" s="167" t="s">
        <v>12867</v>
      </c>
      <c r="K2233" s="167">
        <v>26455555</v>
      </c>
      <c r="L2233" s="167">
        <v>26455555</v>
      </c>
    </row>
    <row r="2234" spans="1:12" x14ac:dyDescent="0.2">
      <c r="A2234" s="167" t="s">
        <v>6364</v>
      </c>
      <c r="B2234" s="167" t="s">
        <v>7176</v>
      </c>
      <c r="D2234" s="167" t="s">
        <v>4806</v>
      </c>
      <c r="E2234" s="167" t="s">
        <v>9350</v>
      </c>
      <c r="F2234" s="167" t="s">
        <v>10890</v>
      </c>
      <c r="G2234" s="167" t="s">
        <v>117</v>
      </c>
      <c r="H2234" s="167" t="s">
        <v>9</v>
      </c>
      <c r="I2234" s="167" t="s">
        <v>13036</v>
      </c>
      <c r="J2234" s="167" t="s">
        <v>10891</v>
      </c>
      <c r="K2234" s="167">
        <v>26471279</v>
      </c>
      <c r="L2234" s="167">
        <v>26471279</v>
      </c>
    </row>
    <row r="2235" spans="1:12" x14ac:dyDescent="0.2">
      <c r="A2235" s="167" t="s">
        <v>4661</v>
      </c>
      <c r="B2235" s="167" t="s">
        <v>1741</v>
      </c>
      <c r="D2235" s="167" t="s">
        <v>4887</v>
      </c>
      <c r="E2235" s="167" t="s">
        <v>4888</v>
      </c>
      <c r="F2235" s="167" t="s">
        <v>4889</v>
      </c>
      <c r="G2235" s="167" t="s">
        <v>117</v>
      </c>
      <c r="H2235" s="167" t="s">
        <v>9</v>
      </c>
      <c r="I2235" s="167" t="s">
        <v>13036</v>
      </c>
      <c r="J2235" s="167" t="s">
        <v>12007</v>
      </c>
      <c r="K2235" s="167">
        <v>26456545</v>
      </c>
      <c r="L2235" s="167">
        <v>0</v>
      </c>
    </row>
    <row r="2236" spans="1:12" x14ac:dyDescent="0.2">
      <c r="A2236" s="167" t="s">
        <v>4687</v>
      </c>
      <c r="B2236" s="167" t="s">
        <v>7240</v>
      </c>
      <c r="D2236" s="167" t="s">
        <v>4884</v>
      </c>
      <c r="E2236" s="167" t="s">
        <v>9369</v>
      </c>
      <c r="F2236" s="167" t="s">
        <v>1262</v>
      </c>
      <c r="G2236" s="167" t="s">
        <v>117</v>
      </c>
      <c r="H2236" s="167" t="s">
        <v>9</v>
      </c>
      <c r="I2236" s="167" t="s">
        <v>13036</v>
      </c>
      <c r="J2236" s="167" t="s">
        <v>13527</v>
      </c>
      <c r="K2236" s="167">
        <v>26471176</v>
      </c>
      <c r="L2236" s="167">
        <v>0</v>
      </c>
    </row>
    <row r="2237" spans="1:12" x14ac:dyDescent="0.2">
      <c r="A2237" s="167" t="s">
        <v>4689</v>
      </c>
      <c r="B2237" s="167" t="s">
        <v>6709</v>
      </c>
      <c r="D2237" s="167" t="s">
        <v>7367</v>
      </c>
      <c r="E2237" s="167" t="s">
        <v>4890</v>
      </c>
      <c r="F2237" s="167" t="s">
        <v>4891</v>
      </c>
      <c r="G2237" s="167" t="s">
        <v>117</v>
      </c>
      <c r="H2237" s="167" t="s">
        <v>9</v>
      </c>
      <c r="I2237" s="167" t="s">
        <v>13036</v>
      </c>
      <c r="J2237" s="167" t="s">
        <v>8168</v>
      </c>
      <c r="K2237" s="167">
        <v>26457327</v>
      </c>
      <c r="L2237" s="167">
        <v>26456529</v>
      </c>
    </row>
    <row r="2238" spans="1:12" x14ac:dyDescent="0.2">
      <c r="A2238" s="167" t="s">
        <v>4725</v>
      </c>
      <c r="B2238" s="167" t="s">
        <v>4724</v>
      </c>
      <c r="D2238" s="167" t="s">
        <v>9985</v>
      </c>
      <c r="E2238" s="167" t="s">
        <v>9376</v>
      </c>
      <c r="F2238" s="167" t="s">
        <v>63</v>
      </c>
      <c r="G2238" s="167" t="s">
        <v>117</v>
      </c>
      <c r="H2238" s="167" t="s">
        <v>9</v>
      </c>
      <c r="I2238" s="167" t="s">
        <v>13036</v>
      </c>
      <c r="J2238" s="167" t="s">
        <v>10913</v>
      </c>
      <c r="K2238" s="167">
        <v>26471901</v>
      </c>
      <c r="L2238" s="167">
        <v>26471901</v>
      </c>
    </row>
    <row r="2239" spans="1:12" x14ac:dyDescent="0.2">
      <c r="A2239" s="167" t="s">
        <v>9320</v>
      </c>
      <c r="B2239" s="167" t="s">
        <v>9972</v>
      </c>
      <c r="D2239" s="167" t="s">
        <v>6914</v>
      </c>
      <c r="E2239" s="167" t="s">
        <v>4893</v>
      </c>
      <c r="F2239" s="167" t="s">
        <v>8169</v>
      </c>
      <c r="G2239" s="167" t="s">
        <v>11657</v>
      </c>
      <c r="H2239" s="167" t="s">
        <v>3</v>
      </c>
      <c r="I2239" s="167" t="s">
        <v>13036</v>
      </c>
      <c r="J2239" s="167" t="s">
        <v>4894</v>
      </c>
      <c r="K2239" s="167">
        <v>27713020</v>
      </c>
      <c r="L2239" s="167">
        <v>27713020</v>
      </c>
    </row>
    <row r="2240" spans="1:12" x14ac:dyDescent="0.2">
      <c r="A2240" s="167" t="s">
        <v>4740</v>
      </c>
      <c r="B2240" s="167" t="s">
        <v>4739</v>
      </c>
      <c r="D2240" s="167" t="s">
        <v>9989</v>
      </c>
      <c r="E2240" s="167" t="s">
        <v>9390</v>
      </c>
      <c r="F2240" s="167" t="s">
        <v>644</v>
      </c>
      <c r="G2240" s="167" t="s">
        <v>117</v>
      </c>
      <c r="H2240" s="167" t="s">
        <v>9</v>
      </c>
      <c r="I2240" s="167" t="s">
        <v>13036</v>
      </c>
      <c r="J2240" s="167" t="s">
        <v>13528</v>
      </c>
      <c r="K2240" s="167">
        <v>22004759</v>
      </c>
      <c r="L2240" s="167">
        <v>0</v>
      </c>
    </row>
    <row r="2241" spans="1:12" x14ac:dyDescent="0.2">
      <c r="A2241" s="167" t="s">
        <v>4719</v>
      </c>
      <c r="B2241" s="167" t="s">
        <v>6712</v>
      </c>
      <c r="D2241" s="167" t="s">
        <v>681</v>
      </c>
      <c r="E2241" s="167" t="s">
        <v>9394</v>
      </c>
      <c r="F2241" s="167" t="s">
        <v>1104</v>
      </c>
      <c r="G2241" s="167" t="s">
        <v>117</v>
      </c>
      <c r="H2241" s="167" t="s">
        <v>9</v>
      </c>
      <c r="I2241" s="167" t="s">
        <v>13036</v>
      </c>
      <c r="J2241" s="167" t="s">
        <v>13529</v>
      </c>
      <c r="K2241" s="167">
        <v>26471900</v>
      </c>
      <c r="L2241" s="167">
        <v>0</v>
      </c>
    </row>
    <row r="2242" spans="1:12" x14ac:dyDescent="0.2">
      <c r="A2242" s="167" t="s">
        <v>4728</v>
      </c>
      <c r="B2242" s="167" t="s">
        <v>6994</v>
      </c>
      <c r="D2242" s="167" t="s">
        <v>4895</v>
      </c>
      <c r="E2242" s="167" t="s">
        <v>4896</v>
      </c>
      <c r="F2242" s="167" t="s">
        <v>230</v>
      </c>
      <c r="G2242" s="167" t="s">
        <v>4503</v>
      </c>
      <c r="H2242" s="167" t="s">
        <v>4</v>
      </c>
      <c r="I2242" s="167" t="s">
        <v>13036</v>
      </c>
      <c r="J2242" s="167" t="s">
        <v>13530</v>
      </c>
      <c r="K2242" s="167">
        <v>26421069</v>
      </c>
      <c r="L2242" s="167">
        <v>26421069</v>
      </c>
    </row>
    <row r="2243" spans="1:12" x14ac:dyDescent="0.2">
      <c r="A2243" s="167" t="s">
        <v>4743</v>
      </c>
      <c r="B2243" s="167" t="s">
        <v>1266</v>
      </c>
      <c r="D2243" s="167" t="s">
        <v>1680</v>
      </c>
      <c r="E2243" s="167" t="s">
        <v>4897</v>
      </c>
      <c r="F2243" s="167" t="s">
        <v>4898</v>
      </c>
      <c r="G2243" s="167" t="s">
        <v>4503</v>
      </c>
      <c r="H2243" s="167" t="s">
        <v>4</v>
      </c>
      <c r="I2243" s="167" t="s">
        <v>13036</v>
      </c>
      <c r="J2243" s="167" t="s">
        <v>12868</v>
      </c>
      <c r="K2243" s="167">
        <v>26421576</v>
      </c>
      <c r="L2243" s="167">
        <v>26421576</v>
      </c>
    </row>
    <row r="2244" spans="1:12" x14ac:dyDescent="0.2">
      <c r="A2244" s="167" t="s">
        <v>9321</v>
      </c>
      <c r="B2244" s="167" t="s">
        <v>1785</v>
      </c>
      <c r="D2244" s="167" t="s">
        <v>1761</v>
      </c>
      <c r="E2244" s="167" t="s">
        <v>9332</v>
      </c>
      <c r="F2244" s="167" t="s">
        <v>10873</v>
      </c>
      <c r="G2244" s="167" t="s">
        <v>4503</v>
      </c>
      <c r="H2244" s="167" t="s">
        <v>4</v>
      </c>
      <c r="I2244" s="167" t="s">
        <v>13036</v>
      </c>
      <c r="J2244" s="167" t="s">
        <v>12473</v>
      </c>
      <c r="K2244" s="167">
        <v>26830515</v>
      </c>
      <c r="L2244" s="167">
        <v>26830515</v>
      </c>
    </row>
    <row r="2245" spans="1:12" x14ac:dyDescent="0.2">
      <c r="A2245" s="167" t="s">
        <v>4639</v>
      </c>
      <c r="B2245" s="167" t="s">
        <v>6707</v>
      </c>
      <c r="D2245" s="167" t="s">
        <v>3832</v>
      </c>
      <c r="E2245" s="167" t="s">
        <v>4899</v>
      </c>
      <c r="F2245" s="167" t="s">
        <v>319</v>
      </c>
      <c r="G2245" s="167" t="s">
        <v>4503</v>
      </c>
      <c r="H2245" s="167" t="s">
        <v>4</v>
      </c>
      <c r="I2245" s="167" t="s">
        <v>13036</v>
      </c>
      <c r="J2245" s="167" t="s">
        <v>13531</v>
      </c>
      <c r="K2245" s="167">
        <v>83163515</v>
      </c>
      <c r="L2245" s="167">
        <v>0</v>
      </c>
    </row>
    <row r="2246" spans="1:12" x14ac:dyDescent="0.2">
      <c r="A2246" s="167" t="s">
        <v>4692</v>
      </c>
      <c r="B2246" s="167" t="s">
        <v>2052</v>
      </c>
      <c r="D2246" s="167" t="s">
        <v>4823</v>
      </c>
      <c r="E2246" s="167" t="s">
        <v>4900</v>
      </c>
      <c r="F2246" s="167" t="s">
        <v>1388</v>
      </c>
      <c r="G2246" s="167" t="s">
        <v>4503</v>
      </c>
      <c r="H2246" s="167" t="s">
        <v>4</v>
      </c>
      <c r="I2246" s="167" t="s">
        <v>13036</v>
      </c>
      <c r="J2246" s="167" t="s">
        <v>12865</v>
      </c>
      <c r="K2246" s="167">
        <v>26400305</v>
      </c>
      <c r="L2246" s="167">
        <v>26400305</v>
      </c>
    </row>
    <row r="2247" spans="1:12" x14ac:dyDescent="0.2">
      <c r="A2247" s="167" t="s">
        <v>9322</v>
      </c>
      <c r="B2247" s="167" t="s">
        <v>4745</v>
      </c>
      <c r="D2247" s="167" t="s">
        <v>1672</v>
      </c>
      <c r="E2247" s="167" t="s">
        <v>9336</v>
      </c>
      <c r="F2247" s="167" t="s">
        <v>10879</v>
      </c>
      <c r="G2247" s="167" t="s">
        <v>4503</v>
      </c>
      <c r="H2247" s="167" t="s">
        <v>6</v>
      </c>
      <c r="I2247" s="167" t="s">
        <v>13036</v>
      </c>
      <c r="J2247" s="167" t="s">
        <v>11988</v>
      </c>
      <c r="K2247" s="167">
        <v>26500014</v>
      </c>
      <c r="L2247" s="167">
        <v>26500438</v>
      </c>
    </row>
    <row r="2248" spans="1:12" x14ac:dyDescent="0.2">
      <c r="A2248" s="167" t="s">
        <v>9323</v>
      </c>
      <c r="B2248" s="167" t="s">
        <v>4664</v>
      </c>
      <c r="D2248" s="167" t="s">
        <v>7143</v>
      </c>
      <c r="E2248" s="167" t="s">
        <v>4901</v>
      </c>
      <c r="F2248" s="167" t="s">
        <v>4902</v>
      </c>
      <c r="G2248" s="167" t="s">
        <v>4503</v>
      </c>
      <c r="H2248" s="167" t="s">
        <v>3</v>
      </c>
      <c r="I2248" s="167" t="s">
        <v>13036</v>
      </c>
      <c r="J2248" s="167" t="s">
        <v>12474</v>
      </c>
      <c r="K2248" s="167">
        <v>26830205</v>
      </c>
      <c r="L2248" s="167">
        <v>0</v>
      </c>
    </row>
    <row r="2249" spans="1:12" x14ac:dyDescent="0.2">
      <c r="A2249" s="167" t="s">
        <v>4702</v>
      </c>
      <c r="B2249" s="167" t="s">
        <v>4701</v>
      </c>
      <c r="D2249" s="167" t="s">
        <v>4903</v>
      </c>
      <c r="E2249" s="167" t="s">
        <v>8370</v>
      </c>
      <c r="F2249" s="167" t="s">
        <v>11713</v>
      </c>
      <c r="G2249" s="167" t="s">
        <v>4503</v>
      </c>
      <c r="H2249" s="167" t="s">
        <v>4</v>
      </c>
      <c r="I2249" s="167" t="s">
        <v>13036</v>
      </c>
      <c r="J2249" s="167" t="s">
        <v>12197</v>
      </c>
      <c r="K2249" s="167">
        <v>26401926</v>
      </c>
      <c r="L2249" s="167">
        <v>26400415</v>
      </c>
    </row>
    <row r="2250" spans="1:12" x14ac:dyDescent="0.2">
      <c r="A2250" s="167" t="s">
        <v>9324</v>
      </c>
      <c r="B2250" s="167" t="s">
        <v>2634</v>
      </c>
      <c r="D2250" s="167" t="s">
        <v>4487</v>
      </c>
      <c r="E2250" s="167" t="s">
        <v>4904</v>
      </c>
      <c r="F2250" s="167" t="s">
        <v>1567</v>
      </c>
      <c r="G2250" s="167" t="s">
        <v>4503</v>
      </c>
      <c r="H2250" s="167" t="s">
        <v>4</v>
      </c>
      <c r="I2250" s="167" t="s">
        <v>13036</v>
      </c>
      <c r="J2250" s="167" t="s">
        <v>12475</v>
      </c>
      <c r="K2250" s="167">
        <v>26421553</v>
      </c>
      <c r="L2250" s="167">
        <v>26421553</v>
      </c>
    </row>
    <row r="2251" spans="1:12" x14ac:dyDescent="0.2">
      <c r="A2251" s="167" t="s">
        <v>4655</v>
      </c>
      <c r="B2251" s="167" t="s">
        <v>1833</v>
      </c>
      <c r="D2251" s="167" t="s">
        <v>1806</v>
      </c>
      <c r="E2251" s="167" t="s">
        <v>8292</v>
      </c>
      <c r="F2251" s="167" t="s">
        <v>8293</v>
      </c>
      <c r="G2251" s="167" t="s">
        <v>11667</v>
      </c>
      <c r="H2251" s="167" t="s">
        <v>18</v>
      </c>
      <c r="I2251" s="167" t="s">
        <v>13036</v>
      </c>
      <c r="J2251" s="167" t="s">
        <v>12870</v>
      </c>
      <c r="K2251" s="167">
        <v>85508837</v>
      </c>
      <c r="L2251" s="167">
        <v>0</v>
      </c>
    </row>
    <row r="2252" spans="1:12" x14ac:dyDescent="0.2">
      <c r="A2252" s="167" t="s">
        <v>4729</v>
      </c>
      <c r="B2252" s="167" t="s">
        <v>2951</v>
      </c>
      <c r="D2252" s="167" t="s">
        <v>1372</v>
      </c>
      <c r="E2252" s="167" t="s">
        <v>9384</v>
      </c>
      <c r="F2252" s="167" t="s">
        <v>11714</v>
      </c>
      <c r="G2252" s="167" t="s">
        <v>4503</v>
      </c>
      <c r="H2252" s="167" t="s">
        <v>6</v>
      </c>
      <c r="I2252" s="167" t="s">
        <v>13036</v>
      </c>
      <c r="J2252" s="167" t="s">
        <v>12476</v>
      </c>
      <c r="K2252" s="167">
        <v>22065661</v>
      </c>
      <c r="L2252" s="167">
        <v>0</v>
      </c>
    </row>
    <row r="2253" spans="1:12" x14ac:dyDescent="0.2">
      <c r="A2253" s="167" t="s">
        <v>4704</v>
      </c>
      <c r="B2253" s="167" t="s">
        <v>2226</v>
      </c>
      <c r="D2253" s="167" t="s">
        <v>4906</v>
      </c>
      <c r="E2253" s="167" t="s">
        <v>7953</v>
      </c>
      <c r="F2253" s="167" t="s">
        <v>228</v>
      </c>
      <c r="G2253" s="167" t="s">
        <v>4503</v>
      </c>
      <c r="H2253" s="167" t="s">
        <v>4</v>
      </c>
      <c r="I2253" s="167" t="s">
        <v>13036</v>
      </c>
      <c r="J2253" s="167" t="s">
        <v>13532</v>
      </c>
      <c r="K2253" s="167">
        <v>89269121</v>
      </c>
      <c r="L2253" s="167">
        <v>0</v>
      </c>
    </row>
    <row r="2254" spans="1:12" x14ac:dyDescent="0.2">
      <c r="A2254" s="167" t="s">
        <v>9325</v>
      </c>
      <c r="B2254" s="167" t="s">
        <v>536</v>
      </c>
      <c r="D2254" s="167" t="s">
        <v>4433</v>
      </c>
      <c r="E2254" s="167" t="s">
        <v>4907</v>
      </c>
      <c r="F2254" s="167" t="s">
        <v>4001</v>
      </c>
      <c r="G2254" s="167" t="s">
        <v>4503</v>
      </c>
      <c r="H2254" s="167" t="s">
        <v>4</v>
      </c>
      <c r="I2254" s="167" t="s">
        <v>13036</v>
      </c>
      <c r="J2254" s="167" t="s">
        <v>12871</v>
      </c>
      <c r="K2254" s="167">
        <v>26421160</v>
      </c>
      <c r="L2254" s="167">
        <v>0</v>
      </c>
    </row>
    <row r="2255" spans="1:12" x14ac:dyDescent="0.2">
      <c r="A2255" s="167" t="s">
        <v>4678</v>
      </c>
      <c r="B2255" s="167" t="s">
        <v>2569</v>
      </c>
      <c r="D2255" s="167" t="s">
        <v>3130</v>
      </c>
      <c r="E2255" s="167" t="s">
        <v>4909</v>
      </c>
      <c r="F2255" s="167" t="s">
        <v>1033</v>
      </c>
      <c r="G2255" s="167" t="s">
        <v>4503</v>
      </c>
      <c r="H2255" s="167" t="s">
        <v>4</v>
      </c>
      <c r="I2255" s="167" t="s">
        <v>13036</v>
      </c>
      <c r="J2255" s="167" t="s">
        <v>12012</v>
      </c>
      <c r="K2255" s="167">
        <v>26421417</v>
      </c>
      <c r="L2255" s="167">
        <v>0</v>
      </c>
    </row>
    <row r="2256" spans="1:12" x14ac:dyDescent="0.2">
      <c r="A2256" s="167" t="s">
        <v>4680</v>
      </c>
      <c r="B2256" s="167" t="s">
        <v>7348</v>
      </c>
      <c r="D2256" s="167" t="s">
        <v>4703</v>
      </c>
      <c r="E2256" s="167" t="s">
        <v>9383</v>
      </c>
      <c r="F2256" s="167" t="s">
        <v>1793</v>
      </c>
      <c r="G2256" s="167" t="s">
        <v>4503</v>
      </c>
      <c r="H2256" s="167" t="s">
        <v>4</v>
      </c>
      <c r="I2256" s="167" t="s">
        <v>13036</v>
      </c>
      <c r="J2256" s="167" t="s">
        <v>12013</v>
      </c>
      <c r="K2256" s="167">
        <v>26420882</v>
      </c>
      <c r="L2256" s="167">
        <v>26420211</v>
      </c>
    </row>
    <row r="2257" spans="1:13" x14ac:dyDescent="0.2">
      <c r="A2257" s="167" t="s">
        <v>9326</v>
      </c>
      <c r="B2257" s="167" t="s">
        <v>9973</v>
      </c>
      <c r="D2257" s="167" t="s">
        <v>4087</v>
      </c>
      <c r="E2257" s="167" t="s">
        <v>9355</v>
      </c>
      <c r="F2257" s="167" t="s">
        <v>7131</v>
      </c>
      <c r="G2257" s="167" t="s">
        <v>4503</v>
      </c>
      <c r="H2257" s="167" t="s">
        <v>4</v>
      </c>
      <c r="I2257" s="167" t="s">
        <v>13036</v>
      </c>
      <c r="J2257" s="167" t="s">
        <v>8499</v>
      </c>
      <c r="K2257" s="167">
        <v>26830380</v>
      </c>
      <c r="L2257" s="167">
        <v>26830380</v>
      </c>
    </row>
    <row r="2258" spans="1:13" x14ac:dyDescent="0.2">
      <c r="A2258" s="167" t="s">
        <v>4730</v>
      </c>
      <c r="B2258" s="167" t="s">
        <v>6713</v>
      </c>
      <c r="D2258" s="167" t="s">
        <v>4715</v>
      </c>
      <c r="E2258" s="167" t="s">
        <v>7778</v>
      </c>
      <c r="F2258" s="167" t="s">
        <v>661</v>
      </c>
      <c r="G2258" s="167" t="s">
        <v>4503</v>
      </c>
      <c r="H2258" s="167" t="s">
        <v>4</v>
      </c>
      <c r="I2258" s="167" t="s">
        <v>13036</v>
      </c>
      <c r="J2258" s="167" t="s">
        <v>13533</v>
      </c>
      <c r="K2258" s="167">
        <v>26420838</v>
      </c>
      <c r="L2258" s="167">
        <v>26420838</v>
      </c>
    </row>
    <row r="2259" spans="1:13" x14ac:dyDescent="0.2">
      <c r="A2259" s="167" t="s">
        <v>4746</v>
      </c>
      <c r="B2259" s="167" t="s">
        <v>6715</v>
      </c>
      <c r="D2259" s="167" t="s">
        <v>1280</v>
      </c>
      <c r="E2259" s="167" t="s">
        <v>4911</v>
      </c>
      <c r="F2259" s="167" t="s">
        <v>4912</v>
      </c>
      <c r="G2259" s="167" t="s">
        <v>116</v>
      </c>
      <c r="H2259" s="167" t="s">
        <v>6</v>
      </c>
      <c r="I2259" s="167" t="s">
        <v>13036</v>
      </c>
      <c r="J2259" s="167" t="s">
        <v>13534</v>
      </c>
      <c r="K2259" s="167">
        <v>27418082</v>
      </c>
      <c r="L2259" s="167">
        <v>0</v>
      </c>
    </row>
    <row r="2260" spans="1:13" x14ac:dyDescent="0.2">
      <c r="A2260" s="167" t="s">
        <v>9327</v>
      </c>
      <c r="B2260" s="167" t="s">
        <v>4682</v>
      </c>
      <c r="D2260" s="167" t="s">
        <v>7926</v>
      </c>
      <c r="E2260" s="167" t="s">
        <v>9339</v>
      </c>
      <c r="F2260" s="167" t="s">
        <v>10882</v>
      </c>
      <c r="G2260" s="167" t="s">
        <v>117</v>
      </c>
      <c r="H2260" s="167" t="s">
        <v>10</v>
      </c>
      <c r="I2260" s="167" t="s">
        <v>13036</v>
      </c>
      <c r="J2260" s="167" t="s">
        <v>12878</v>
      </c>
      <c r="K2260" s="167">
        <v>26367135</v>
      </c>
      <c r="L2260" s="167">
        <v>0</v>
      </c>
    </row>
    <row r="2261" spans="1:13" x14ac:dyDescent="0.2">
      <c r="A2261" s="167" t="s">
        <v>4732</v>
      </c>
      <c r="B2261" s="167" t="s">
        <v>6967</v>
      </c>
      <c r="D2261" s="167" t="s">
        <v>8171</v>
      </c>
      <c r="E2261" s="167" t="s">
        <v>7955</v>
      </c>
      <c r="F2261" s="167" t="s">
        <v>8170</v>
      </c>
      <c r="G2261" s="167" t="s">
        <v>117</v>
      </c>
      <c r="H2261" s="167" t="s">
        <v>12</v>
      </c>
      <c r="I2261" s="167" t="s">
        <v>13036</v>
      </c>
      <c r="J2261" s="167" t="s">
        <v>8444</v>
      </c>
      <c r="K2261" s="167">
        <v>26344192</v>
      </c>
      <c r="L2261" s="167">
        <v>26355272</v>
      </c>
    </row>
    <row r="2262" spans="1:13" x14ac:dyDescent="0.2">
      <c r="A2262" s="167" t="s">
        <v>9328</v>
      </c>
      <c r="B2262" s="167" t="s">
        <v>9974</v>
      </c>
      <c r="D2262" s="167" t="s">
        <v>1256</v>
      </c>
      <c r="E2262" s="167" t="s">
        <v>4913</v>
      </c>
      <c r="F2262" s="167" t="s">
        <v>4914</v>
      </c>
      <c r="G2262" s="167" t="s">
        <v>117</v>
      </c>
      <c r="H2262" s="167" t="s">
        <v>12</v>
      </c>
      <c r="I2262" s="167" t="s">
        <v>13036</v>
      </c>
      <c r="J2262" s="167" t="s">
        <v>12874</v>
      </c>
      <c r="K2262" s="167">
        <v>26350814</v>
      </c>
      <c r="L2262" s="167">
        <v>26350313</v>
      </c>
    </row>
    <row r="2263" spans="1:13" x14ac:dyDescent="0.2">
      <c r="A2263" s="167" t="s">
        <v>4709</v>
      </c>
      <c r="B2263" s="167" t="s">
        <v>7446</v>
      </c>
      <c r="D2263" s="167" t="s">
        <v>3836</v>
      </c>
      <c r="E2263" s="167" t="s">
        <v>4916</v>
      </c>
      <c r="F2263" s="167" t="s">
        <v>4917</v>
      </c>
      <c r="G2263" s="167" t="s">
        <v>117</v>
      </c>
      <c r="H2263" s="167" t="s">
        <v>10</v>
      </c>
      <c r="I2263" s="167" t="s">
        <v>13036</v>
      </c>
      <c r="J2263" s="167" t="s">
        <v>7686</v>
      </c>
      <c r="K2263" s="167">
        <v>26355551</v>
      </c>
      <c r="L2263" s="167">
        <v>26355551</v>
      </c>
    </row>
    <row r="2264" spans="1:13" x14ac:dyDescent="0.2">
      <c r="A2264" s="167" t="s">
        <v>4683</v>
      </c>
      <c r="B2264" s="167" t="s">
        <v>401</v>
      </c>
      <c r="D2264" s="167" t="s">
        <v>4918</v>
      </c>
      <c r="E2264" s="167" t="s">
        <v>9340</v>
      </c>
      <c r="F2264" s="167" t="s">
        <v>10883</v>
      </c>
      <c r="G2264" s="167" t="s">
        <v>117</v>
      </c>
      <c r="H2264" s="167" t="s">
        <v>12</v>
      </c>
      <c r="I2264" s="167" t="s">
        <v>13036</v>
      </c>
      <c r="J2264" s="167" t="s">
        <v>10884</v>
      </c>
      <c r="K2264" s="167">
        <v>26366130</v>
      </c>
      <c r="L2264" s="167">
        <v>26366130</v>
      </c>
    </row>
    <row r="2265" spans="1:13" x14ac:dyDescent="0.2">
      <c r="A2265" s="167" t="s">
        <v>9329</v>
      </c>
      <c r="B2265" s="167" t="s">
        <v>1368</v>
      </c>
      <c r="D2265" s="167" t="s">
        <v>1610</v>
      </c>
      <c r="E2265" s="167" t="s">
        <v>4919</v>
      </c>
      <c r="F2265" s="167" t="s">
        <v>4920</v>
      </c>
      <c r="G2265" s="167" t="s">
        <v>117</v>
      </c>
      <c r="H2265" s="167" t="s">
        <v>10</v>
      </c>
      <c r="I2265" s="167" t="s">
        <v>13036</v>
      </c>
      <c r="J2265" s="167" t="s">
        <v>13535</v>
      </c>
      <c r="K2265" s="167">
        <v>26367625</v>
      </c>
      <c r="L2265" s="167">
        <v>26367625</v>
      </c>
    </row>
    <row r="2266" spans="1:13" x14ac:dyDescent="0.2">
      <c r="A2266" s="167" t="s">
        <v>9330</v>
      </c>
      <c r="B2266" s="167" t="s">
        <v>7872</v>
      </c>
      <c r="D2266" s="167" t="s">
        <v>9981</v>
      </c>
      <c r="E2266" s="167" t="s">
        <v>9343</v>
      </c>
      <c r="F2266" s="167" t="s">
        <v>4283</v>
      </c>
      <c r="G2266" s="167" t="s">
        <v>117</v>
      </c>
      <c r="H2266" s="167" t="s">
        <v>10</v>
      </c>
      <c r="I2266" s="167" t="s">
        <v>13036</v>
      </c>
      <c r="J2266" s="167" t="s">
        <v>13536</v>
      </c>
      <c r="K2266" s="167">
        <v>26352345</v>
      </c>
      <c r="L2266" s="167">
        <v>0</v>
      </c>
    </row>
    <row r="2267" spans="1:13" x14ac:dyDescent="0.2">
      <c r="A2267" s="167" t="s">
        <v>9331</v>
      </c>
      <c r="B2267" s="167" t="s">
        <v>9975</v>
      </c>
      <c r="D2267" s="167" t="s">
        <v>7209</v>
      </c>
      <c r="E2267" s="167" t="s">
        <v>4921</v>
      </c>
      <c r="F2267" s="167" t="s">
        <v>4239</v>
      </c>
      <c r="G2267" s="167" t="s">
        <v>117</v>
      </c>
      <c r="H2267" s="167" t="s">
        <v>10</v>
      </c>
      <c r="I2267" s="167" t="s">
        <v>13036</v>
      </c>
      <c r="J2267" s="167" t="s">
        <v>13537</v>
      </c>
      <c r="K2267" s="167">
        <v>24633486</v>
      </c>
      <c r="L2267" s="167">
        <v>0</v>
      </c>
    </row>
    <row r="2268" spans="1:13" x14ac:dyDescent="0.2">
      <c r="A2268" s="167" t="s">
        <v>4807</v>
      </c>
      <c r="B2268" s="167" t="s">
        <v>7280</v>
      </c>
      <c r="D2268" s="167" t="s">
        <v>6722</v>
      </c>
      <c r="E2268" s="167" t="s">
        <v>4922</v>
      </c>
      <c r="F2268" s="167" t="s">
        <v>8172</v>
      </c>
      <c r="G2268" s="167" t="s">
        <v>117</v>
      </c>
      <c r="H2268" s="167" t="s">
        <v>10</v>
      </c>
      <c r="I2268" s="167" t="s">
        <v>13036</v>
      </c>
      <c r="J2268" s="167" t="s">
        <v>4923</v>
      </c>
      <c r="K2268" s="167">
        <v>26367555</v>
      </c>
      <c r="L2268" s="167">
        <v>26367555</v>
      </c>
    </row>
    <row r="2269" spans="1:13" x14ac:dyDescent="0.2">
      <c r="A2269" s="167" t="s">
        <v>9332</v>
      </c>
      <c r="B2269" s="167" t="s">
        <v>1761</v>
      </c>
      <c r="D2269" s="167" t="s">
        <v>471</v>
      </c>
      <c r="E2269" s="167" t="s">
        <v>4924</v>
      </c>
      <c r="F2269" s="167" t="s">
        <v>4925</v>
      </c>
      <c r="G2269" s="167" t="s">
        <v>117</v>
      </c>
      <c r="H2269" s="167" t="s">
        <v>12</v>
      </c>
      <c r="I2269" s="167" t="s">
        <v>13036</v>
      </c>
      <c r="J2269" s="167" t="s">
        <v>12875</v>
      </c>
      <c r="K2269" s="167">
        <v>24285433</v>
      </c>
      <c r="L2269" s="167">
        <v>24285433</v>
      </c>
    </row>
    <row r="2270" spans="1:13" x14ac:dyDescent="0.2">
      <c r="A2270" s="167" t="s">
        <v>4855</v>
      </c>
      <c r="B2270" s="167" t="s">
        <v>7359</v>
      </c>
      <c r="D2270" s="167" t="s">
        <v>461</v>
      </c>
      <c r="E2270" s="167" t="s">
        <v>4927</v>
      </c>
      <c r="F2270" s="167" t="s">
        <v>4928</v>
      </c>
      <c r="G2270" s="167" t="s">
        <v>117</v>
      </c>
      <c r="H2270" s="167" t="s">
        <v>12</v>
      </c>
      <c r="I2270" s="167" t="s">
        <v>13036</v>
      </c>
      <c r="J2270" s="167" t="s">
        <v>11532</v>
      </c>
      <c r="K2270" s="167">
        <v>26367993</v>
      </c>
      <c r="L2270" s="167">
        <v>26367393</v>
      </c>
      <c r="M2270" s="43">
        <v>13</v>
      </c>
    </row>
    <row r="2271" spans="1:13" x14ac:dyDescent="0.2">
      <c r="A2271" s="167" t="s">
        <v>4865</v>
      </c>
      <c r="B2271" s="167" t="s">
        <v>2742</v>
      </c>
      <c r="D2271" s="167" t="s">
        <v>7238</v>
      </c>
      <c r="E2271" s="167" t="s">
        <v>4929</v>
      </c>
      <c r="F2271" s="167" t="s">
        <v>4930</v>
      </c>
      <c r="G2271" s="167" t="s">
        <v>117</v>
      </c>
      <c r="H2271" s="167" t="s">
        <v>12</v>
      </c>
      <c r="I2271" s="167" t="s">
        <v>13036</v>
      </c>
      <c r="J2271" s="167" t="s">
        <v>12876</v>
      </c>
      <c r="K2271" s="167">
        <v>26343068</v>
      </c>
      <c r="L2271" s="167">
        <v>26343068</v>
      </c>
    </row>
    <row r="2272" spans="1:13" x14ac:dyDescent="0.2">
      <c r="A2272" s="167" t="s">
        <v>4899</v>
      </c>
      <c r="B2272" s="167" t="s">
        <v>3832</v>
      </c>
      <c r="D2272" s="167" t="s">
        <v>7873</v>
      </c>
      <c r="E2272" s="167" t="s">
        <v>8311</v>
      </c>
      <c r="F2272" s="167" t="s">
        <v>8312</v>
      </c>
      <c r="G2272" s="167" t="s">
        <v>117</v>
      </c>
      <c r="H2272" s="167" t="s">
        <v>12</v>
      </c>
      <c r="I2272" s="167" t="s">
        <v>13036</v>
      </c>
      <c r="J2272" s="167" t="s">
        <v>13538</v>
      </c>
      <c r="K2272" s="167">
        <v>24287801</v>
      </c>
      <c r="L2272" s="167">
        <v>0</v>
      </c>
    </row>
    <row r="2273" spans="1:12" x14ac:dyDescent="0.2">
      <c r="A2273" s="167" t="s">
        <v>4900</v>
      </c>
      <c r="B2273" s="167" t="s">
        <v>4823</v>
      </c>
      <c r="D2273" s="167" t="s">
        <v>6724</v>
      </c>
      <c r="E2273" s="167" t="s">
        <v>4932</v>
      </c>
      <c r="F2273" s="167" t="s">
        <v>4933</v>
      </c>
      <c r="G2273" s="167" t="s">
        <v>117</v>
      </c>
      <c r="H2273" s="167" t="s">
        <v>12</v>
      </c>
      <c r="I2273" s="167" t="s">
        <v>13036</v>
      </c>
      <c r="J2273" s="167" t="s">
        <v>13539</v>
      </c>
      <c r="K2273" s="167">
        <v>24282891</v>
      </c>
      <c r="L2273" s="167">
        <v>24282891</v>
      </c>
    </row>
    <row r="2274" spans="1:12" x14ac:dyDescent="0.2">
      <c r="A2274" s="167" t="s">
        <v>4868</v>
      </c>
      <c r="B2274" s="167" t="s">
        <v>4141</v>
      </c>
      <c r="D2274" s="167" t="s">
        <v>7874</v>
      </c>
      <c r="E2274" s="167" t="s">
        <v>9348</v>
      </c>
      <c r="F2274" s="167" t="s">
        <v>10889</v>
      </c>
      <c r="G2274" s="167" t="s">
        <v>117</v>
      </c>
      <c r="H2274" s="167" t="s">
        <v>10</v>
      </c>
      <c r="I2274" s="167" t="s">
        <v>13036</v>
      </c>
      <c r="J2274" s="167" t="s">
        <v>12877</v>
      </c>
      <c r="K2274" s="167">
        <v>26362717</v>
      </c>
      <c r="L2274" s="167">
        <v>0</v>
      </c>
    </row>
    <row r="2275" spans="1:12" x14ac:dyDescent="0.2">
      <c r="A2275" s="167" t="s">
        <v>9333</v>
      </c>
      <c r="B2275" s="167" t="s">
        <v>7916</v>
      </c>
      <c r="D2275" s="167" t="s">
        <v>4935</v>
      </c>
      <c r="E2275" s="167" t="s">
        <v>9352</v>
      </c>
      <c r="F2275" s="167" t="s">
        <v>10893</v>
      </c>
      <c r="G2275" s="167" t="s">
        <v>117</v>
      </c>
      <c r="H2275" s="167" t="s">
        <v>10</v>
      </c>
      <c r="I2275" s="167" t="s">
        <v>13036</v>
      </c>
      <c r="J2275" s="167" t="s">
        <v>10894</v>
      </c>
      <c r="K2275" s="167">
        <v>25140065</v>
      </c>
      <c r="L2275" s="167">
        <v>0</v>
      </c>
    </row>
    <row r="2276" spans="1:12" x14ac:dyDescent="0.2">
      <c r="A2276" s="167" t="s">
        <v>6159</v>
      </c>
      <c r="B2276" s="167" t="s">
        <v>7310</v>
      </c>
      <c r="D2276" s="167" t="s">
        <v>7875</v>
      </c>
      <c r="E2276" s="167" t="s">
        <v>9353</v>
      </c>
      <c r="F2276" s="167" t="s">
        <v>1327</v>
      </c>
      <c r="G2276" s="167" t="s">
        <v>117</v>
      </c>
      <c r="H2276" s="167" t="s">
        <v>10</v>
      </c>
      <c r="I2276" s="167" t="s">
        <v>13036</v>
      </c>
      <c r="J2276" s="167" t="s">
        <v>10896</v>
      </c>
      <c r="K2276" s="167">
        <v>0</v>
      </c>
      <c r="L2276" s="167">
        <v>0</v>
      </c>
    </row>
    <row r="2277" spans="1:12" x14ac:dyDescent="0.2">
      <c r="A2277" s="167" t="s">
        <v>6055</v>
      </c>
      <c r="B2277" s="167" t="s">
        <v>7456</v>
      </c>
      <c r="D2277" s="167" t="s">
        <v>7876</v>
      </c>
      <c r="E2277" s="167" t="s">
        <v>9362</v>
      </c>
      <c r="F2277" s="167" t="s">
        <v>4936</v>
      </c>
      <c r="G2277" s="167" t="s">
        <v>117</v>
      </c>
      <c r="H2277" s="167" t="s">
        <v>10</v>
      </c>
      <c r="I2277" s="167" t="s">
        <v>13036</v>
      </c>
      <c r="J2277" s="167" t="s">
        <v>10904</v>
      </c>
      <c r="K2277" s="167">
        <v>26363101</v>
      </c>
      <c r="L2277" s="167">
        <v>26363101</v>
      </c>
    </row>
    <row r="2278" spans="1:12" x14ac:dyDescent="0.2">
      <c r="A2278" s="167" t="s">
        <v>9334</v>
      </c>
      <c r="B2278" s="167" t="s">
        <v>4788</v>
      </c>
      <c r="D2278" s="167" t="s">
        <v>68</v>
      </c>
      <c r="E2278" s="167" t="s">
        <v>9366</v>
      </c>
      <c r="F2278" s="167" t="s">
        <v>10907</v>
      </c>
      <c r="G2278" s="167" t="s">
        <v>117</v>
      </c>
      <c r="H2278" s="167" t="s">
        <v>10</v>
      </c>
      <c r="I2278" s="167" t="s">
        <v>13036</v>
      </c>
      <c r="J2278" s="167" t="s">
        <v>12882</v>
      </c>
      <c r="K2278" s="167">
        <v>26351142</v>
      </c>
      <c r="L2278" s="167">
        <v>0</v>
      </c>
    </row>
    <row r="2279" spans="1:12" x14ac:dyDescent="0.2">
      <c r="A2279" s="167" t="s">
        <v>4781</v>
      </c>
      <c r="B2279" s="167" t="s">
        <v>4780</v>
      </c>
      <c r="D2279" s="167" t="s">
        <v>1756</v>
      </c>
      <c r="E2279" s="167" t="s">
        <v>9377</v>
      </c>
      <c r="F2279" s="167" t="s">
        <v>10914</v>
      </c>
      <c r="G2279" s="167" t="s">
        <v>117</v>
      </c>
      <c r="H2279" s="167" t="s">
        <v>10</v>
      </c>
      <c r="I2279" s="167" t="s">
        <v>13036</v>
      </c>
      <c r="J2279" s="167" t="s">
        <v>13540</v>
      </c>
      <c r="K2279" s="167">
        <v>26363212</v>
      </c>
      <c r="L2279" s="167">
        <v>0</v>
      </c>
    </row>
    <row r="2280" spans="1:12" x14ac:dyDescent="0.2">
      <c r="A2280" s="167" t="s">
        <v>4457</v>
      </c>
      <c r="B2280" s="167" t="s">
        <v>6701</v>
      </c>
      <c r="D2280" s="167" t="s">
        <v>1841</v>
      </c>
      <c r="E2280" s="167" t="s">
        <v>9378</v>
      </c>
      <c r="F2280" s="167" t="s">
        <v>4937</v>
      </c>
      <c r="G2280" s="167" t="s">
        <v>117</v>
      </c>
      <c r="H2280" s="167" t="s">
        <v>12</v>
      </c>
      <c r="I2280" s="167" t="s">
        <v>13036</v>
      </c>
      <c r="J2280" s="167" t="s">
        <v>13541</v>
      </c>
      <c r="K2280" s="167">
        <v>26649004</v>
      </c>
      <c r="L2280" s="167">
        <v>0</v>
      </c>
    </row>
    <row r="2281" spans="1:12" x14ac:dyDescent="0.2">
      <c r="A2281" s="167" t="s">
        <v>4769</v>
      </c>
      <c r="B2281" s="167" t="s">
        <v>4252</v>
      </c>
      <c r="D2281" s="167" t="s">
        <v>4837</v>
      </c>
      <c r="E2281" s="167" t="s">
        <v>4939</v>
      </c>
      <c r="F2281" s="167" t="s">
        <v>4940</v>
      </c>
      <c r="G2281" s="167" t="s">
        <v>117</v>
      </c>
      <c r="H2281" s="167" t="s">
        <v>12</v>
      </c>
      <c r="I2281" s="167" t="s">
        <v>13036</v>
      </c>
      <c r="J2281" s="167" t="s">
        <v>13542</v>
      </c>
      <c r="K2281" s="167">
        <v>26369005</v>
      </c>
      <c r="L2281" s="167">
        <v>0</v>
      </c>
    </row>
    <row r="2282" spans="1:12" x14ac:dyDescent="0.2">
      <c r="A2282" s="167" t="s">
        <v>9335</v>
      </c>
      <c r="B2282" s="167" t="s">
        <v>9976</v>
      </c>
      <c r="D2282" s="167" t="s">
        <v>4870</v>
      </c>
      <c r="E2282" s="167" t="s">
        <v>9344</v>
      </c>
      <c r="F2282" s="167" t="s">
        <v>1935</v>
      </c>
      <c r="G2282" s="167" t="s">
        <v>117</v>
      </c>
      <c r="H2282" s="167" t="s">
        <v>6</v>
      </c>
      <c r="I2282" s="167" t="s">
        <v>13036</v>
      </c>
      <c r="J2282" s="167" t="s">
        <v>12879</v>
      </c>
      <c r="K2282" s="167">
        <v>26392049</v>
      </c>
      <c r="L2282" s="167">
        <v>0</v>
      </c>
    </row>
    <row r="2283" spans="1:12" x14ac:dyDescent="0.2">
      <c r="A2283" s="167" t="s">
        <v>6162</v>
      </c>
      <c r="B2283" s="167" t="s">
        <v>6917</v>
      </c>
      <c r="D2283" s="167" t="s">
        <v>7202</v>
      </c>
      <c r="E2283" s="167" t="s">
        <v>4942</v>
      </c>
      <c r="F2283" s="167" t="s">
        <v>1820</v>
      </c>
      <c r="G2283" s="167" t="s">
        <v>117</v>
      </c>
      <c r="H2283" s="167" t="s">
        <v>6</v>
      </c>
      <c r="I2283" s="167" t="s">
        <v>13036</v>
      </c>
      <c r="J2283" s="167" t="s">
        <v>13543</v>
      </c>
      <c r="K2283" s="167">
        <v>26478010</v>
      </c>
      <c r="L2283" s="167">
        <v>0</v>
      </c>
    </row>
    <row r="2284" spans="1:12" x14ac:dyDescent="0.2">
      <c r="A2284" s="167" t="s">
        <v>6158</v>
      </c>
      <c r="B2284" s="167" t="s">
        <v>7268</v>
      </c>
      <c r="D2284" s="167" t="s">
        <v>990</v>
      </c>
      <c r="E2284" s="167" t="s">
        <v>4943</v>
      </c>
      <c r="F2284" s="167" t="s">
        <v>228</v>
      </c>
      <c r="G2284" s="167" t="s">
        <v>117</v>
      </c>
      <c r="H2284" s="167" t="s">
        <v>6</v>
      </c>
      <c r="I2284" s="167" t="s">
        <v>13036</v>
      </c>
      <c r="J2284" s="167" t="s">
        <v>8472</v>
      </c>
      <c r="K2284" s="167">
        <v>26396103</v>
      </c>
      <c r="L2284" s="167">
        <v>26396103</v>
      </c>
    </row>
    <row r="2285" spans="1:12" x14ac:dyDescent="0.2">
      <c r="A2285" s="167" t="s">
        <v>4785</v>
      </c>
      <c r="B2285" s="167" t="s">
        <v>4784</v>
      </c>
      <c r="D2285" s="167" t="s">
        <v>4944</v>
      </c>
      <c r="E2285" s="167" t="s">
        <v>4945</v>
      </c>
      <c r="F2285" s="167" t="s">
        <v>1104</v>
      </c>
      <c r="G2285" s="167" t="s">
        <v>117</v>
      </c>
      <c r="H2285" s="167" t="s">
        <v>6</v>
      </c>
      <c r="I2285" s="167" t="s">
        <v>13036</v>
      </c>
      <c r="J2285" s="167" t="s">
        <v>6663</v>
      </c>
      <c r="K2285" s="167">
        <v>26393061</v>
      </c>
      <c r="L2285" s="167">
        <v>26393061</v>
      </c>
    </row>
    <row r="2286" spans="1:12" x14ac:dyDescent="0.2">
      <c r="A2286" s="167" t="s">
        <v>9336</v>
      </c>
      <c r="B2286" s="167" t="s">
        <v>1672</v>
      </c>
      <c r="D2286" s="167" t="s">
        <v>4946</v>
      </c>
      <c r="E2286" s="167" t="s">
        <v>4947</v>
      </c>
      <c r="F2286" s="167" t="s">
        <v>257</v>
      </c>
      <c r="G2286" s="167" t="s">
        <v>117</v>
      </c>
      <c r="H2286" s="167" t="s">
        <v>6</v>
      </c>
      <c r="I2286" s="167" t="s">
        <v>13036</v>
      </c>
      <c r="J2286" s="167" t="s">
        <v>10900</v>
      </c>
      <c r="K2286" s="167">
        <v>26399068</v>
      </c>
      <c r="L2286" s="167">
        <v>26398229</v>
      </c>
    </row>
    <row r="2287" spans="1:12" x14ac:dyDescent="0.2">
      <c r="A2287" s="167" t="s">
        <v>9337</v>
      </c>
      <c r="B2287" s="167" t="s">
        <v>9977</v>
      </c>
      <c r="D2287" s="167" t="s">
        <v>4426</v>
      </c>
      <c r="E2287" s="167" t="s">
        <v>9356</v>
      </c>
      <c r="F2287" s="167" t="s">
        <v>1460</v>
      </c>
      <c r="G2287" s="167" t="s">
        <v>73</v>
      </c>
      <c r="H2287" s="167" t="s">
        <v>5</v>
      </c>
      <c r="I2287" s="167" t="s">
        <v>13036</v>
      </c>
      <c r="J2287" s="167" t="s">
        <v>10898</v>
      </c>
      <c r="K2287" s="167">
        <v>22495293</v>
      </c>
      <c r="L2287" s="167">
        <v>0</v>
      </c>
    </row>
    <row r="2288" spans="1:12" x14ac:dyDescent="0.2">
      <c r="A2288" s="167" t="s">
        <v>6053</v>
      </c>
      <c r="B2288" s="167" t="s">
        <v>6923</v>
      </c>
      <c r="D2288" s="167" t="s">
        <v>3549</v>
      </c>
      <c r="E2288" s="167" t="s">
        <v>9364</v>
      </c>
      <c r="F2288" s="167" t="s">
        <v>10906</v>
      </c>
      <c r="G2288" s="167" t="s">
        <v>117</v>
      </c>
      <c r="H2288" s="167" t="s">
        <v>6</v>
      </c>
      <c r="I2288" s="167" t="s">
        <v>13036</v>
      </c>
      <c r="J2288" s="167" t="s">
        <v>13544</v>
      </c>
      <c r="K2288" s="167">
        <v>26399929</v>
      </c>
      <c r="L2288" s="167">
        <v>0</v>
      </c>
    </row>
    <row r="2289" spans="1:12" x14ac:dyDescent="0.2">
      <c r="A2289" s="167" t="s">
        <v>9338</v>
      </c>
      <c r="B2289" s="167" t="s">
        <v>9978</v>
      </c>
      <c r="D2289" s="167" t="s">
        <v>4948</v>
      </c>
      <c r="E2289" s="167" t="s">
        <v>9371</v>
      </c>
      <c r="F2289" s="167" t="s">
        <v>597</v>
      </c>
      <c r="G2289" s="167" t="s">
        <v>117</v>
      </c>
      <c r="H2289" s="167" t="s">
        <v>6</v>
      </c>
      <c r="I2289" s="167" t="s">
        <v>13036</v>
      </c>
      <c r="J2289" s="167" t="s">
        <v>10910</v>
      </c>
      <c r="K2289" s="167">
        <v>21001215</v>
      </c>
      <c r="L2289" s="167">
        <v>0</v>
      </c>
    </row>
    <row r="2290" spans="1:12" x14ac:dyDescent="0.2">
      <c r="A2290" s="167" t="s">
        <v>4811</v>
      </c>
      <c r="B2290" s="167" t="s">
        <v>1102</v>
      </c>
      <c r="D2290" s="167" t="s">
        <v>7877</v>
      </c>
      <c r="E2290" s="167" t="s">
        <v>9372</v>
      </c>
      <c r="F2290" s="167" t="s">
        <v>1407</v>
      </c>
      <c r="G2290" s="167" t="s">
        <v>117</v>
      </c>
      <c r="H2290" s="167" t="s">
        <v>6</v>
      </c>
      <c r="I2290" s="167" t="s">
        <v>13036</v>
      </c>
      <c r="J2290" s="167" t="s">
        <v>10911</v>
      </c>
      <c r="K2290" s="167">
        <v>26398441</v>
      </c>
      <c r="L2290" s="167">
        <v>26398441</v>
      </c>
    </row>
    <row r="2291" spans="1:12" x14ac:dyDescent="0.2">
      <c r="A2291" s="167" t="s">
        <v>6207</v>
      </c>
      <c r="B2291" s="167" t="s">
        <v>7328</v>
      </c>
      <c r="D2291" s="167" t="s">
        <v>4949</v>
      </c>
      <c r="E2291" s="167" t="s">
        <v>8800</v>
      </c>
      <c r="F2291" s="167" t="s">
        <v>10390</v>
      </c>
      <c r="G2291" s="167" t="s">
        <v>11667</v>
      </c>
      <c r="H2291" s="167" t="s">
        <v>3</v>
      </c>
      <c r="I2291" s="167" t="s">
        <v>13036</v>
      </c>
      <c r="J2291" s="167" t="s">
        <v>12478</v>
      </c>
      <c r="K2291" s="167">
        <v>27300722</v>
      </c>
      <c r="L2291" s="167">
        <v>87938945</v>
      </c>
    </row>
    <row r="2292" spans="1:12" x14ac:dyDescent="0.2">
      <c r="A2292" s="167" t="s">
        <v>4815</v>
      </c>
      <c r="B2292" s="167" t="s">
        <v>4814</v>
      </c>
      <c r="D2292" s="167" t="s">
        <v>7878</v>
      </c>
      <c r="E2292" s="167" t="s">
        <v>9375</v>
      </c>
      <c r="F2292" s="167" t="s">
        <v>10912</v>
      </c>
      <c r="G2292" s="167" t="s">
        <v>117</v>
      </c>
      <c r="H2292" s="167" t="s">
        <v>6</v>
      </c>
      <c r="I2292" s="167" t="s">
        <v>13036</v>
      </c>
      <c r="J2292" s="167" t="s">
        <v>12881</v>
      </c>
      <c r="K2292" s="167">
        <v>26478235</v>
      </c>
      <c r="L2292" s="167">
        <v>0</v>
      </c>
    </row>
    <row r="2293" spans="1:12" x14ac:dyDescent="0.2">
      <c r="A2293" s="167" t="s">
        <v>9339</v>
      </c>
      <c r="B2293" s="167" t="s">
        <v>7926</v>
      </c>
      <c r="D2293" s="167" t="s">
        <v>4857</v>
      </c>
      <c r="E2293" s="167" t="s">
        <v>9385</v>
      </c>
      <c r="F2293" s="167" t="s">
        <v>463</v>
      </c>
      <c r="G2293" s="167" t="s">
        <v>117</v>
      </c>
      <c r="H2293" s="167" t="s">
        <v>6</v>
      </c>
      <c r="I2293" s="167" t="s">
        <v>13036</v>
      </c>
      <c r="J2293" s="167" t="s">
        <v>13545</v>
      </c>
      <c r="K2293" s="167">
        <v>26478009</v>
      </c>
      <c r="L2293" s="167">
        <v>0</v>
      </c>
    </row>
    <row r="2294" spans="1:12" x14ac:dyDescent="0.2">
      <c r="A2294" s="167" t="s">
        <v>9340</v>
      </c>
      <c r="B2294" s="167" t="s">
        <v>4918</v>
      </c>
      <c r="D2294" s="167" t="s">
        <v>1397</v>
      </c>
      <c r="E2294" s="167" t="s">
        <v>9387</v>
      </c>
      <c r="F2294" s="167" t="s">
        <v>4693</v>
      </c>
      <c r="G2294" s="167" t="s">
        <v>117</v>
      </c>
      <c r="H2294" s="167" t="s">
        <v>6</v>
      </c>
      <c r="I2294" s="167" t="s">
        <v>13036</v>
      </c>
      <c r="J2294" s="167" t="s">
        <v>11533</v>
      </c>
      <c r="K2294" s="167">
        <v>26398887</v>
      </c>
      <c r="L2294" s="167">
        <v>26398887</v>
      </c>
    </row>
    <row r="2295" spans="1:12" x14ac:dyDescent="0.2">
      <c r="A2295" s="167" t="s">
        <v>9341</v>
      </c>
      <c r="B2295" s="167" t="s">
        <v>9979</v>
      </c>
      <c r="D2295" s="167" t="s">
        <v>1500</v>
      </c>
      <c r="E2295" s="167" t="s">
        <v>9397</v>
      </c>
      <c r="F2295" s="167" t="s">
        <v>10924</v>
      </c>
      <c r="G2295" s="167" t="s">
        <v>117</v>
      </c>
      <c r="H2295" s="167" t="s">
        <v>6</v>
      </c>
      <c r="I2295" s="167" t="s">
        <v>13036</v>
      </c>
      <c r="J2295" s="167" t="s">
        <v>13546</v>
      </c>
      <c r="K2295" s="167">
        <v>26398719</v>
      </c>
      <c r="L2295" s="167">
        <v>0</v>
      </c>
    </row>
    <row r="2296" spans="1:12" x14ac:dyDescent="0.2">
      <c r="A2296" s="167" t="s">
        <v>4666</v>
      </c>
      <c r="B2296" s="167" t="s">
        <v>4665</v>
      </c>
      <c r="D2296" s="167" t="s">
        <v>9991</v>
      </c>
      <c r="E2296" s="167" t="s">
        <v>9398</v>
      </c>
      <c r="F2296" s="167" t="s">
        <v>10925</v>
      </c>
      <c r="G2296" s="167" t="s">
        <v>117</v>
      </c>
      <c r="H2296" s="167" t="s">
        <v>6</v>
      </c>
      <c r="I2296" s="167" t="s">
        <v>13036</v>
      </c>
      <c r="J2296" s="167" t="s">
        <v>13547</v>
      </c>
      <c r="K2296" s="167">
        <v>26391130</v>
      </c>
      <c r="L2296" s="167">
        <v>0</v>
      </c>
    </row>
    <row r="2297" spans="1:12" x14ac:dyDescent="0.2">
      <c r="A2297" s="167" t="s">
        <v>4756</v>
      </c>
      <c r="B2297" s="167" t="s">
        <v>4755</v>
      </c>
      <c r="D2297" s="167" t="s">
        <v>7880</v>
      </c>
      <c r="E2297" s="167" t="s">
        <v>9382</v>
      </c>
      <c r="F2297" s="167" t="s">
        <v>1363</v>
      </c>
      <c r="G2297" s="167" t="s">
        <v>117</v>
      </c>
      <c r="H2297" s="167" t="s">
        <v>6</v>
      </c>
      <c r="I2297" s="167" t="s">
        <v>13036</v>
      </c>
      <c r="J2297" s="167" t="s">
        <v>10917</v>
      </c>
      <c r="K2297" s="167">
        <v>26478113</v>
      </c>
      <c r="L2297" s="167">
        <v>26478113</v>
      </c>
    </row>
    <row r="2298" spans="1:12" x14ac:dyDescent="0.2">
      <c r="A2298" s="167" t="s">
        <v>7955</v>
      </c>
      <c r="B2298" s="167" t="s">
        <v>8171</v>
      </c>
      <c r="D2298" s="167" t="s">
        <v>4011</v>
      </c>
      <c r="E2298" s="167" t="s">
        <v>4950</v>
      </c>
      <c r="F2298" s="167" t="s">
        <v>4951</v>
      </c>
      <c r="G2298" s="167" t="s">
        <v>1259</v>
      </c>
      <c r="H2298" s="167" t="s">
        <v>9</v>
      </c>
      <c r="I2298" s="167" t="s">
        <v>13036</v>
      </c>
      <c r="J2298" s="167" t="s">
        <v>12193</v>
      </c>
      <c r="K2298" s="167">
        <v>27776113</v>
      </c>
      <c r="L2298" s="167">
        <v>27776113</v>
      </c>
    </row>
    <row r="2299" spans="1:12" x14ac:dyDescent="0.2">
      <c r="A2299" s="167" t="s">
        <v>4757</v>
      </c>
      <c r="B2299" s="167" t="s">
        <v>2206</v>
      </c>
      <c r="D2299" s="167" t="s">
        <v>1466</v>
      </c>
      <c r="E2299" s="167" t="s">
        <v>4952</v>
      </c>
      <c r="F2299" s="167" t="s">
        <v>4953</v>
      </c>
      <c r="G2299" s="167" t="s">
        <v>1259</v>
      </c>
      <c r="H2299" s="167" t="s">
        <v>3</v>
      </c>
      <c r="I2299" s="167" t="s">
        <v>13036</v>
      </c>
      <c r="J2299" s="167" t="s">
        <v>13548</v>
      </c>
      <c r="K2299" s="167">
        <v>27774042</v>
      </c>
      <c r="L2299" s="167">
        <v>0</v>
      </c>
    </row>
    <row r="2300" spans="1:12" x14ac:dyDescent="0.2">
      <c r="A2300" s="167" t="s">
        <v>9342</v>
      </c>
      <c r="B2300" s="167" t="s">
        <v>9980</v>
      </c>
      <c r="D2300" s="167" t="s">
        <v>1366</v>
      </c>
      <c r="E2300" s="167" t="s">
        <v>4954</v>
      </c>
      <c r="F2300" s="167" t="s">
        <v>6924</v>
      </c>
      <c r="G2300" s="167" t="s">
        <v>1259</v>
      </c>
      <c r="H2300" s="167" t="s">
        <v>4</v>
      </c>
      <c r="I2300" s="167" t="s">
        <v>13036</v>
      </c>
      <c r="J2300" s="167" t="s">
        <v>12014</v>
      </c>
      <c r="K2300" s="167">
        <v>22005091</v>
      </c>
      <c r="L2300" s="167">
        <v>0</v>
      </c>
    </row>
    <row r="2301" spans="1:12" x14ac:dyDescent="0.2">
      <c r="A2301" s="167" t="s">
        <v>4896</v>
      </c>
      <c r="B2301" s="167" t="s">
        <v>4895</v>
      </c>
      <c r="D2301" s="167" t="s">
        <v>6999</v>
      </c>
      <c r="E2301" s="167" t="s">
        <v>4955</v>
      </c>
      <c r="F2301" s="167" t="s">
        <v>4956</v>
      </c>
      <c r="G2301" s="167" t="s">
        <v>1259</v>
      </c>
      <c r="H2301" s="167" t="s">
        <v>9</v>
      </c>
      <c r="I2301" s="167" t="s">
        <v>13036</v>
      </c>
      <c r="J2301" s="167" t="s">
        <v>13549</v>
      </c>
      <c r="K2301" s="167">
        <v>27770938</v>
      </c>
      <c r="L2301" s="167">
        <v>27770938</v>
      </c>
    </row>
    <row r="2302" spans="1:12" x14ac:dyDescent="0.2">
      <c r="A2302" s="167" t="s">
        <v>9343</v>
      </c>
      <c r="B2302" s="167" t="s">
        <v>9981</v>
      </c>
      <c r="D2302" s="167" t="s">
        <v>4161</v>
      </c>
      <c r="E2302" s="167" t="s">
        <v>4957</v>
      </c>
      <c r="F2302" s="167" t="s">
        <v>354</v>
      </c>
      <c r="G2302" s="167" t="s">
        <v>1259</v>
      </c>
      <c r="H2302" s="167" t="s">
        <v>9</v>
      </c>
      <c r="I2302" s="167" t="s">
        <v>13036</v>
      </c>
      <c r="J2302" s="167" t="s">
        <v>4994</v>
      </c>
      <c r="K2302" s="167">
        <v>27776645</v>
      </c>
      <c r="L2302" s="167">
        <v>27776645</v>
      </c>
    </row>
    <row r="2303" spans="1:12" x14ac:dyDescent="0.2">
      <c r="A2303" s="167" t="s">
        <v>6286</v>
      </c>
      <c r="B2303" s="167" t="s">
        <v>6952</v>
      </c>
      <c r="D2303" s="167" t="s">
        <v>6727</v>
      </c>
      <c r="E2303" s="167" t="s">
        <v>4958</v>
      </c>
      <c r="F2303" s="167" t="s">
        <v>4959</v>
      </c>
      <c r="G2303" s="167" t="s">
        <v>1259</v>
      </c>
      <c r="H2303" s="167" t="s">
        <v>4</v>
      </c>
      <c r="I2303" s="167" t="s">
        <v>13036</v>
      </c>
      <c r="J2303" s="167" t="s">
        <v>13550</v>
      </c>
      <c r="K2303" s="167">
        <v>87037267</v>
      </c>
      <c r="L2303" s="167">
        <v>27877029</v>
      </c>
    </row>
    <row r="2304" spans="1:12" x14ac:dyDescent="0.2">
      <c r="A2304" s="167" t="s">
        <v>8311</v>
      </c>
      <c r="B2304" s="167" t="s">
        <v>7873</v>
      </c>
      <c r="D2304" s="167" t="s">
        <v>4960</v>
      </c>
      <c r="E2304" s="167" t="s">
        <v>4961</v>
      </c>
      <c r="F2304" s="167" t="s">
        <v>4962</v>
      </c>
      <c r="G2304" s="167" t="s">
        <v>1259</v>
      </c>
      <c r="H2304" s="167" t="s">
        <v>4</v>
      </c>
      <c r="I2304" s="167" t="s">
        <v>13036</v>
      </c>
      <c r="J2304" s="167" t="s">
        <v>7736</v>
      </c>
      <c r="K2304" s="167">
        <v>22005828</v>
      </c>
      <c r="L2304" s="167">
        <v>0</v>
      </c>
    </row>
    <row r="2305" spans="1:12" x14ac:dyDescent="0.2">
      <c r="A2305" s="167" t="s">
        <v>9344</v>
      </c>
      <c r="B2305" s="167" t="s">
        <v>4870</v>
      </c>
      <c r="D2305" s="167" t="s">
        <v>2340</v>
      </c>
      <c r="E2305" s="167" t="s">
        <v>4963</v>
      </c>
      <c r="F2305" s="167" t="s">
        <v>4964</v>
      </c>
      <c r="G2305" s="167" t="s">
        <v>1259</v>
      </c>
      <c r="H2305" s="167" t="s">
        <v>3</v>
      </c>
      <c r="I2305" s="167" t="s">
        <v>13036</v>
      </c>
      <c r="J2305" s="167" t="s">
        <v>8173</v>
      </c>
      <c r="K2305" s="167">
        <v>27770440</v>
      </c>
      <c r="L2305" s="167">
        <v>27770440</v>
      </c>
    </row>
    <row r="2306" spans="1:12" x14ac:dyDescent="0.2">
      <c r="A2306" s="167" t="s">
        <v>4812</v>
      </c>
      <c r="B2306" s="167" t="s">
        <v>7307</v>
      </c>
      <c r="D2306" s="167" t="s">
        <v>10056</v>
      </c>
      <c r="E2306" s="167" t="s">
        <v>9628</v>
      </c>
      <c r="F2306" s="167" t="s">
        <v>11135</v>
      </c>
      <c r="G2306" s="167" t="s">
        <v>1259</v>
      </c>
      <c r="H2306" s="167" t="s">
        <v>9</v>
      </c>
      <c r="I2306" s="167" t="s">
        <v>13036</v>
      </c>
      <c r="J2306" s="167" t="s">
        <v>11136</v>
      </c>
      <c r="K2306" s="167">
        <v>89271399</v>
      </c>
      <c r="L2306" s="167">
        <v>0</v>
      </c>
    </row>
    <row r="2307" spans="1:12" x14ac:dyDescent="0.2">
      <c r="A2307" s="167" t="s">
        <v>4761</v>
      </c>
      <c r="B2307" s="167" t="s">
        <v>6882</v>
      </c>
      <c r="D2307" s="167" t="s">
        <v>4965</v>
      </c>
      <c r="E2307" s="167" t="s">
        <v>4966</v>
      </c>
      <c r="F2307" s="167" t="s">
        <v>4967</v>
      </c>
      <c r="G2307" s="167" t="s">
        <v>1259</v>
      </c>
      <c r="H2307" s="167" t="s">
        <v>9</v>
      </c>
      <c r="I2307" s="167" t="s">
        <v>13036</v>
      </c>
      <c r="J2307" s="167" t="s">
        <v>10414</v>
      </c>
      <c r="K2307" s="167">
        <v>88036321</v>
      </c>
      <c r="L2307" s="167">
        <v>0</v>
      </c>
    </row>
    <row r="2308" spans="1:12" x14ac:dyDescent="0.2">
      <c r="A2308" s="167" t="s">
        <v>6234</v>
      </c>
      <c r="B2308" s="167" t="s">
        <v>7308</v>
      </c>
      <c r="D2308" s="167" t="s">
        <v>8288</v>
      </c>
      <c r="E2308" s="167" t="s">
        <v>9614</v>
      </c>
      <c r="F2308" s="167" t="s">
        <v>11119</v>
      </c>
      <c r="G2308" s="167" t="s">
        <v>1259</v>
      </c>
      <c r="H2308" s="167" t="s">
        <v>9</v>
      </c>
      <c r="I2308" s="167" t="s">
        <v>13036</v>
      </c>
      <c r="J2308" s="167" t="s">
        <v>12479</v>
      </c>
      <c r="K2308" s="167">
        <v>27770034</v>
      </c>
      <c r="L2308" s="167">
        <v>0</v>
      </c>
    </row>
    <row r="2309" spans="1:12" x14ac:dyDescent="0.2">
      <c r="A2309" s="167" t="s">
        <v>4873</v>
      </c>
      <c r="B2309" s="167" t="s">
        <v>2828</v>
      </c>
      <c r="D2309" s="167" t="s">
        <v>4399</v>
      </c>
      <c r="E2309" s="167" t="s">
        <v>4970</v>
      </c>
      <c r="F2309" s="167" t="s">
        <v>4971</v>
      </c>
      <c r="G2309" s="167" t="s">
        <v>1259</v>
      </c>
      <c r="H2309" s="167" t="s">
        <v>3</v>
      </c>
      <c r="I2309" s="167" t="s">
        <v>13036</v>
      </c>
      <c r="J2309" s="167" t="s">
        <v>1579</v>
      </c>
      <c r="K2309" s="167">
        <v>27770250</v>
      </c>
      <c r="L2309" s="167">
        <v>27774792</v>
      </c>
    </row>
    <row r="2310" spans="1:12" x14ac:dyDescent="0.2">
      <c r="A2310" s="167" t="s">
        <v>6718</v>
      </c>
      <c r="B2310" s="167" t="s">
        <v>4799</v>
      </c>
      <c r="D2310" s="167" t="s">
        <v>4376</v>
      </c>
      <c r="E2310" s="167" t="s">
        <v>8788</v>
      </c>
      <c r="F2310" s="167" t="s">
        <v>10382</v>
      </c>
      <c r="G2310" s="167" t="s">
        <v>11657</v>
      </c>
      <c r="H2310" s="167" t="s">
        <v>4</v>
      </c>
      <c r="I2310" s="167" t="s">
        <v>13036</v>
      </c>
      <c r="J2310" s="167" t="s">
        <v>12015</v>
      </c>
      <c r="K2310" s="167">
        <v>22005384</v>
      </c>
      <c r="L2310" s="167">
        <v>0</v>
      </c>
    </row>
    <row r="2311" spans="1:12" x14ac:dyDescent="0.2">
      <c r="A2311" s="167" t="s">
        <v>9345</v>
      </c>
      <c r="B2311" s="167" t="s">
        <v>3728</v>
      </c>
      <c r="D2311" s="167" t="s">
        <v>1216</v>
      </c>
      <c r="E2311" s="167" t="s">
        <v>9631</v>
      </c>
      <c r="F2311" s="167" t="s">
        <v>11390</v>
      </c>
      <c r="G2311" s="167" t="s">
        <v>1259</v>
      </c>
      <c r="H2311" s="167" t="s">
        <v>9</v>
      </c>
      <c r="I2311" s="167" t="s">
        <v>13036</v>
      </c>
      <c r="J2311" s="167" t="s">
        <v>11138</v>
      </c>
      <c r="K2311" s="167">
        <v>0</v>
      </c>
      <c r="L2311" s="167">
        <v>0</v>
      </c>
    </row>
    <row r="2312" spans="1:12" x14ac:dyDescent="0.2">
      <c r="A2312" s="167" t="s">
        <v>4828</v>
      </c>
      <c r="B2312" s="167" t="s">
        <v>941</v>
      </c>
      <c r="D2312" s="167" t="s">
        <v>10057</v>
      </c>
      <c r="E2312" s="167" t="s">
        <v>9637</v>
      </c>
      <c r="F2312" s="167" t="s">
        <v>11146</v>
      </c>
      <c r="G2312" s="167" t="s">
        <v>1259</v>
      </c>
      <c r="H2312" s="167" t="s">
        <v>4</v>
      </c>
      <c r="I2312" s="167" t="s">
        <v>13036</v>
      </c>
      <c r="J2312" s="167" t="s">
        <v>13003</v>
      </c>
      <c r="K2312" s="167">
        <v>22005388</v>
      </c>
      <c r="L2312" s="167">
        <v>0</v>
      </c>
    </row>
    <row r="2313" spans="1:12" x14ac:dyDescent="0.2">
      <c r="A2313" s="167" t="s">
        <v>9346</v>
      </c>
      <c r="B2313" s="167" t="s">
        <v>4875</v>
      </c>
      <c r="D2313" s="167" t="s">
        <v>1346</v>
      </c>
      <c r="E2313" s="167" t="s">
        <v>9644</v>
      </c>
      <c r="F2313" s="167" t="s">
        <v>11155</v>
      </c>
      <c r="G2313" s="167" t="s">
        <v>1259</v>
      </c>
      <c r="H2313" s="167" t="s">
        <v>9</v>
      </c>
      <c r="I2313" s="167" t="s">
        <v>13036</v>
      </c>
      <c r="J2313" s="167" t="s">
        <v>11156</v>
      </c>
      <c r="K2313" s="167">
        <v>27773670</v>
      </c>
      <c r="L2313" s="167">
        <v>0</v>
      </c>
    </row>
    <row r="2314" spans="1:12" x14ac:dyDescent="0.2">
      <c r="A2314" s="167" t="s">
        <v>4839</v>
      </c>
      <c r="B2314" s="167" t="s">
        <v>4838</v>
      </c>
      <c r="D2314" s="167" t="s">
        <v>1355</v>
      </c>
      <c r="E2314" s="167" t="s">
        <v>9647</v>
      </c>
      <c r="F2314" s="167" t="s">
        <v>11158</v>
      </c>
      <c r="G2314" s="167" t="s">
        <v>1259</v>
      </c>
      <c r="H2314" s="167" t="s">
        <v>4</v>
      </c>
      <c r="I2314" s="167" t="s">
        <v>13036</v>
      </c>
      <c r="J2314" s="167" t="s">
        <v>11534</v>
      </c>
      <c r="K2314" s="167">
        <v>89890213</v>
      </c>
      <c r="L2314" s="167">
        <v>0</v>
      </c>
    </row>
    <row r="2315" spans="1:12" x14ac:dyDescent="0.2">
      <c r="A2315" s="167" t="s">
        <v>4897</v>
      </c>
      <c r="B2315" s="167" t="s">
        <v>1680</v>
      </c>
      <c r="D2315" s="167" t="s">
        <v>1307</v>
      </c>
      <c r="E2315" s="167" t="s">
        <v>4974</v>
      </c>
      <c r="F2315" s="167" t="s">
        <v>4975</v>
      </c>
      <c r="G2315" s="167" t="s">
        <v>1259</v>
      </c>
      <c r="H2315" s="167" t="s">
        <v>4</v>
      </c>
      <c r="I2315" s="167" t="s">
        <v>13036</v>
      </c>
      <c r="J2315" s="167" t="s">
        <v>4976</v>
      </c>
      <c r="K2315" s="167">
        <v>27875233</v>
      </c>
      <c r="L2315" s="167">
        <v>27875233</v>
      </c>
    </row>
    <row r="2316" spans="1:12" x14ac:dyDescent="0.2">
      <c r="A2316" s="167" t="s">
        <v>4847</v>
      </c>
      <c r="B2316" s="167" t="s">
        <v>1735</v>
      </c>
      <c r="D2316" s="167" t="s">
        <v>1338</v>
      </c>
      <c r="E2316" s="167" t="s">
        <v>4977</v>
      </c>
      <c r="F2316" s="167" t="s">
        <v>4978</v>
      </c>
      <c r="G2316" s="167" t="s">
        <v>1259</v>
      </c>
      <c r="H2316" s="167" t="s">
        <v>3</v>
      </c>
      <c r="I2316" s="167" t="s">
        <v>13036</v>
      </c>
      <c r="J2316" s="167" t="s">
        <v>7731</v>
      </c>
      <c r="K2316" s="167">
        <v>27791119</v>
      </c>
      <c r="L2316" s="167">
        <v>27791119</v>
      </c>
    </row>
    <row r="2317" spans="1:12" x14ac:dyDescent="0.2">
      <c r="A2317" s="167" t="s">
        <v>4932</v>
      </c>
      <c r="B2317" s="167" t="s">
        <v>6724</v>
      </c>
      <c r="D2317" s="167" t="s">
        <v>4495</v>
      </c>
      <c r="E2317" s="167" t="s">
        <v>9619</v>
      </c>
      <c r="F2317" s="167" t="s">
        <v>11125</v>
      </c>
      <c r="G2317" s="167" t="s">
        <v>1259</v>
      </c>
      <c r="H2317" s="167" t="s">
        <v>3</v>
      </c>
      <c r="I2317" s="167" t="s">
        <v>13036</v>
      </c>
      <c r="J2317" s="167" t="s">
        <v>12016</v>
      </c>
      <c r="K2317" s="167">
        <v>25140529</v>
      </c>
      <c r="L2317" s="167">
        <v>0</v>
      </c>
    </row>
    <row r="2318" spans="1:12" x14ac:dyDescent="0.2">
      <c r="A2318" s="167" t="s">
        <v>4942</v>
      </c>
      <c r="B2318" s="167" t="s">
        <v>7202</v>
      </c>
      <c r="D2318" s="167" t="s">
        <v>1414</v>
      </c>
      <c r="E2318" s="167" t="s">
        <v>4979</v>
      </c>
      <c r="F2318" s="167" t="s">
        <v>104</v>
      </c>
      <c r="G2318" s="167" t="s">
        <v>1259</v>
      </c>
      <c r="H2318" s="167" t="s">
        <v>4</v>
      </c>
      <c r="I2318" s="167" t="s">
        <v>13036</v>
      </c>
      <c r="J2318" s="167" t="s">
        <v>11145</v>
      </c>
      <c r="K2318" s="167">
        <v>27870893</v>
      </c>
      <c r="L2318" s="167">
        <v>27870893</v>
      </c>
    </row>
    <row r="2319" spans="1:12" x14ac:dyDescent="0.2">
      <c r="A2319" s="167" t="s">
        <v>9347</v>
      </c>
      <c r="B2319" s="167" t="s">
        <v>2806</v>
      </c>
      <c r="D2319" s="167" t="s">
        <v>7086</v>
      </c>
      <c r="E2319" s="167" t="s">
        <v>4980</v>
      </c>
      <c r="F2319" s="167" t="s">
        <v>3532</v>
      </c>
      <c r="G2319" s="167" t="s">
        <v>1259</v>
      </c>
      <c r="H2319" s="167" t="s">
        <v>3</v>
      </c>
      <c r="I2319" s="167" t="s">
        <v>13036</v>
      </c>
      <c r="J2319" s="167" t="s">
        <v>11141</v>
      </c>
      <c r="K2319" s="167">
        <v>27791367</v>
      </c>
      <c r="L2319" s="167">
        <v>27791367</v>
      </c>
    </row>
    <row r="2320" spans="1:12" x14ac:dyDescent="0.2">
      <c r="A2320" s="167" t="s">
        <v>4880</v>
      </c>
      <c r="B2320" s="167" t="s">
        <v>4783</v>
      </c>
      <c r="D2320" s="167" t="s">
        <v>10054</v>
      </c>
      <c r="E2320" s="167" t="s">
        <v>9621</v>
      </c>
      <c r="F2320" s="167" t="s">
        <v>11126</v>
      </c>
      <c r="G2320" s="167" t="s">
        <v>1259</v>
      </c>
      <c r="H2320" s="167" t="s">
        <v>4</v>
      </c>
      <c r="I2320" s="167" t="s">
        <v>13036</v>
      </c>
      <c r="J2320" s="167" t="s">
        <v>11127</v>
      </c>
      <c r="K2320" s="167">
        <v>0</v>
      </c>
      <c r="L2320" s="167">
        <v>0</v>
      </c>
    </row>
    <row r="2321" spans="1:12" x14ac:dyDescent="0.2">
      <c r="A2321" s="167" t="s">
        <v>4793</v>
      </c>
      <c r="B2321" s="167" t="s">
        <v>4792</v>
      </c>
      <c r="D2321" s="167" t="s">
        <v>8353</v>
      </c>
      <c r="E2321" s="167" t="s">
        <v>9642</v>
      </c>
      <c r="F2321" s="167" t="s">
        <v>11153</v>
      </c>
      <c r="G2321" s="167" t="s">
        <v>1259</v>
      </c>
      <c r="H2321" s="167" t="s">
        <v>3</v>
      </c>
      <c r="I2321" s="167" t="s">
        <v>13036</v>
      </c>
      <c r="J2321" s="167" t="s">
        <v>11154</v>
      </c>
      <c r="K2321" s="167">
        <v>22065075</v>
      </c>
      <c r="L2321" s="167">
        <v>0</v>
      </c>
    </row>
    <row r="2322" spans="1:12" x14ac:dyDescent="0.2">
      <c r="A2322" s="167" t="s">
        <v>4835</v>
      </c>
      <c r="B2322" s="167" t="s">
        <v>88</v>
      </c>
      <c r="D2322" s="167" t="s">
        <v>2974</v>
      </c>
      <c r="E2322" s="167" t="s">
        <v>4981</v>
      </c>
      <c r="F2322" s="167" t="s">
        <v>3086</v>
      </c>
      <c r="G2322" s="167" t="s">
        <v>1259</v>
      </c>
      <c r="H2322" s="167" t="s">
        <v>4</v>
      </c>
      <c r="I2322" s="167" t="s">
        <v>13036</v>
      </c>
      <c r="J2322" s="167" t="s">
        <v>11147</v>
      </c>
      <c r="K2322" s="167">
        <v>27876093</v>
      </c>
      <c r="L2322" s="167">
        <v>0</v>
      </c>
    </row>
    <row r="2323" spans="1:12" x14ac:dyDescent="0.2">
      <c r="A2323" s="167" t="s">
        <v>4824</v>
      </c>
      <c r="B2323" s="167" t="s">
        <v>6716</v>
      </c>
      <c r="D2323" s="167" t="s">
        <v>1664</v>
      </c>
      <c r="E2323" s="167" t="s">
        <v>4983</v>
      </c>
      <c r="F2323" s="167" t="s">
        <v>4984</v>
      </c>
      <c r="G2323" s="167" t="s">
        <v>1259</v>
      </c>
      <c r="H2323" s="167" t="s">
        <v>4</v>
      </c>
      <c r="I2323" s="167" t="s">
        <v>13036</v>
      </c>
      <c r="J2323" s="167" t="s">
        <v>12022</v>
      </c>
      <c r="K2323" s="167">
        <v>27875228</v>
      </c>
      <c r="L2323" s="167">
        <v>27875228</v>
      </c>
    </row>
    <row r="2324" spans="1:12" x14ac:dyDescent="0.2">
      <c r="A2324" s="167" t="s">
        <v>4843</v>
      </c>
      <c r="B2324" s="167" t="s">
        <v>7191</v>
      </c>
      <c r="D2324" s="167" t="s">
        <v>10050</v>
      </c>
      <c r="E2324" s="167" t="s">
        <v>9610</v>
      </c>
      <c r="F2324" s="167" t="s">
        <v>1465</v>
      </c>
      <c r="G2324" s="167" t="s">
        <v>1259</v>
      </c>
      <c r="H2324" s="167" t="s">
        <v>4</v>
      </c>
      <c r="I2324" s="167" t="s">
        <v>13036</v>
      </c>
      <c r="J2324" s="167" t="s">
        <v>13551</v>
      </c>
      <c r="K2324" s="167">
        <v>22005387</v>
      </c>
      <c r="L2324" s="167">
        <v>0</v>
      </c>
    </row>
    <row r="2325" spans="1:12" x14ac:dyDescent="0.2">
      <c r="A2325" s="167" t="s">
        <v>4831</v>
      </c>
      <c r="B2325" s="167" t="s">
        <v>7190</v>
      </c>
      <c r="D2325" s="167" t="s">
        <v>4986</v>
      </c>
      <c r="E2325" s="167" t="s">
        <v>9623</v>
      </c>
      <c r="F2325" s="167" t="s">
        <v>11129</v>
      </c>
      <c r="G2325" s="167" t="s">
        <v>1259</v>
      </c>
      <c r="H2325" s="167" t="s">
        <v>4</v>
      </c>
      <c r="I2325" s="167" t="s">
        <v>13036</v>
      </c>
      <c r="J2325" s="167" t="s">
        <v>12482</v>
      </c>
      <c r="K2325" s="167">
        <v>27770310</v>
      </c>
      <c r="L2325" s="167">
        <v>0</v>
      </c>
    </row>
    <row r="2326" spans="1:12" x14ac:dyDescent="0.2">
      <c r="A2326" s="167" t="s">
        <v>9348</v>
      </c>
      <c r="B2326" s="167" t="s">
        <v>7874</v>
      </c>
      <c r="D2326" s="167" t="s">
        <v>3227</v>
      </c>
      <c r="E2326" s="167" t="s">
        <v>4987</v>
      </c>
      <c r="F2326" s="167" t="s">
        <v>11715</v>
      </c>
      <c r="G2326" s="167" t="s">
        <v>11657</v>
      </c>
      <c r="H2326" s="167" t="s">
        <v>14</v>
      </c>
      <c r="I2326" s="167" t="s">
        <v>13036</v>
      </c>
      <c r="J2326" s="167" t="s">
        <v>11535</v>
      </c>
      <c r="K2326" s="167">
        <v>27719844</v>
      </c>
      <c r="L2326" s="167">
        <v>0</v>
      </c>
    </row>
    <row r="2327" spans="1:12" x14ac:dyDescent="0.2">
      <c r="A2327" s="167" t="s">
        <v>9349</v>
      </c>
      <c r="B2327" s="167" t="s">
        <v>3485</v>
      </c>
      <c r="D2327" s="167" t="s">
        <v>4742</v>
      </c>
      <c r="E2327" s="167" t="s">
        <v>9635</v>
      </c>
      <c r="F2327" s="167" t="s">
        <v>11008</v>
      </c>
      <c r="G2327" s="167" t="s">
        <v>1259</v>
      </c>
      <c r="H2327" s="167" t="s">
        <v>4</v>
      </c>
      <c r="I2327" s="167" t="s">
        <v>13036</v>
      </c>
      <c r="J2327" s="167" t="s">
        <v>12968</v>
      </c>
      <c r="K2327" s="167">
        <v>22005367</v>
      </c>
      <c r="L2327" s="167">
        <v>0</v>
      </c>
    </row>
    <row r="2328" spans="1:12" x14ac:dyDescent="0.2">
      <c r="A2328" s="167" t="s">
        <v>4856</v>
      </c>
      <c r="B2328" s="167" t="s">
        <v>7192</v>
      </c>
      <c r="D2328" s="167" t="s">
        <v>3685</v>
      </c>
      <c r="E2328" s="167" t="s">
        <v>4988</v>
      </c>
      <c r="F2328" s="167" t="s">
        <v>1109</v>
      </c>
      <c r="G2328" s="167" t="s">
        <v>1259</v>
      </c>
      <c r="H2328" s="167" t="s">
        <v>3</v>
      </c>
      <c r="I2328" s="167" t="s">
        <v>13036</v>
      </c>
      <c r="J2328" s="167" t="s">
        <v>4968</v>
      </c>
      <c r="K2328" s="167">
        <v>27791095</v>
      </c>
      <c r="L2328" s="167">
        <v>0</v>
      </c>
    </row>
    <row r="2329" spans="1:12" x14ac:dyDescent="0.2">
      <c r="A2329" s="167" t="s">
        <v>9350</v>
      </c>
      <c r="B2329" s="167" t="s">
        <v>4806</v>
      </c>
      <c r="D2329" s="167" t="s">
        <v>4989</v>
      </c>
      <c r="E2329" s="167" t="s">
        <v>9645</v>
      </c>
      <c r="F2329" s="167" t="s">
        <v>381</v>
      </c>
      <c r="G2329" s="167" t="s">
        <v>1259</v>
      </c>
      <c r="H2329" s="167" t="s">
        <v>4</v>
      </c>
      <c r="I2329" s="167" t="s">
        <v>13036</v>
      </c>
      <c r="J2329" s="167" t="s">
        <v>11157</v>
      </c>
      <c r="K2329" s="167">
        <v>89809407</v>
      </c>
      <c r="L2329" s="167">
        <v>0</v>
      </c>
    </row>
    <row r="2330" spans="1:12" x14ac:dyDescent="0.2">
      <c r="A2330" s="167" t="s">
        <v>4901</v>
      </c>
      <c r="B2330" s="167" t="s">
        <v>7143</v>
      </c>
      <c r="D2330" s="167" t="s">
        <v>10061</v>
      </c>
      <c r="E2330" s="167" t="s">
        <v>9646</v>
      </c>
      <c r="F2330" s="167" t="s">
        <v>2882</v>
      </c>
      <c r="G2330" s="167" t="s">
        <v>1259</v>
      </c>
      <c r="H2330" s="167" t="s">
        <v>4</v>
      </c>
      <c r="I2330" s="167" t="s">
        <v>13036</v>
      </c>
      <c r="J2330" s="167" t="s">
        <v>13552</v>
      </c>
      <c r="K2330" s="167">
        <v>22005834</v>
      </c>
      <c r="L2330" s="167">
        <v>0</v>
      </c>
    </row>
    <row r="2331" spans="1:12" x14ac:dyDescent="0.2">
      <c r="A2331" s="167" t="s">
        <v>4832</v>
      </c>
      <c r="B2331" s="167" t="s">
        <v>1034</v>
      </c>
      <c r="D2331" s="167" t="s">
        <v>4565</v>
      </c>
      <c r="E2331" s="167" t="s">
        <v>4990</v>
      </c>
      <c r="F2331" s="167" t="s">
        <v>397</v>
      </c>
      <c r="G2331" s="167" t="s">
        <v>11657</v>
      </c>
      <c r="H2331" s="167" t="s">
        <v>12</v>
      </c>
      <c r="I2331" s="167" t="s">
        <v>13036</v>
      </c>
      <c r="J2331" s="167" t="s">
        <v>4991</v>
      </c>
      <c r="K2331" s="167">
        <v>0</v>
      </c>
      <c r="L2331" s="167">
        <v>0</v>
      </c>
    </row>
    <row r="2332" spans="1:12" x14ac:dyDescent="0.2">
      <c r="A2332" s="167" t="s">
        <v>4913</v>
      </c>
      <c r="B2332" s="167" t="s">
        <v>1256</v>
      </c>
      <c r="D2332" s="167" t="s">
        <v>170</v>
      </c>
      <c r="E2332" s="167" t="s">
        <v>4993</v>
      </c>
      <c r="F2332" s="167" t="s">
        <v>307</v>
      </c>
      <c r="G2332" s="167" t="s">
        <v>1259</v>
      </c>
      <c r="H2332" s="167" t="s">
        <v>5</v>
      </c>
      <c r="I2332" s="167" t="s">
        <v>13036</v>
      </c>
      <c r="J2332" s="167" t="s">
        <v>12886</v>
      </c>
      <c r="K2332" s="167">
        <v>64784321</v>
      </c>
      <c r="L2332" s="167">
        <v>0</v>
      </c>
    </row>
    <row r="2333" spans="1:12" x14ac:dyDescent="0.2">
      <c r="A2333" s="167" t="s">
        <v>4888</v>
      </c>
      <c r="B2333" s="167" t="s">
        <v>4887</v>
      </c>
      <c r="D2333" s="167" t="s">
        <v>4617</v>
      </c>
      <c r="E2333" s="167" t="s">
        <v>8385</v>
      </c>
      <c r="F2333" s="167" t="s">
        <v>1766</v>
      </c>
      <c r="G2333" s="167" t="s">
        <v>1259</v>
      </c>
      <c r="H2333" s="167" t="s">
        <v>9</v>
      </c>
      <c r="I2333" s="167" t="s">
        <v>13036</v>
      </c>
      <c r="J2333" s="167" t="s">
        <v>11139</v>
      </c>
      <c r="K2333" s="167">
        <v>83445368</v>
      </c>
      <c r="L2333" s="167">
        <v>0</v>
      </c>
    </row>
    <row r="2334" spans="1:12" x14ac:dyDescent="0.2">
      <c r="A2334" s="167" t="s">
        <v>9351</v>
      </c>
      <c r="B2334" s="167" t="s">
        <v>1022</v>
      </c>
      <c r="D2334" s="167" t="s">
        <v>4996</v>
      </c>
      <c r="E2334" s="167" t="s">
        <v>4997</v>
      </c>
      <c r="F2334" s="167" t="s">
        <v>4998</v>
      </c>
      <c r="G2334" s="167" t="s">
        <v>1259</v>
      </c>
      <c r="H2334" s="167" t="s">
        <v>9</v>
      </c>
      <c r="I2334" s="167" t="s">
        <v>13036</v>
      </c>
      <c r="J2334" s="167" t="s">
        <v>4999</v>
      </c>
      <c r="K2334" s="167">
        <v>27795163</v>
      </c>
      <c r="L2334" s="167">
        <v>0</v>
      </c>
    </row>
    <row r="2335" spans="1:12" x14ac:dyDescent="0.2">
      <c r="A2335" s="167" t="s">
        <v>4849</v>
      </c>
      <c r="B2335" s="167" t="s">
        <v>1719</v>
      </c>
      <c r="D2335" s="167" t="s">
        <v>6729</v>
      </c>
      <c r="E2335" s="167" t="s">
        <v>5001</v>
      </c>
      <c r="F2335" s="167" t="s">
        <v>1081</v>
      </c>
      <c r="G2335" s="167" t="s">
        <v>1259</v>
      </c>
      <c r="H2335" s="167" t="s">
        <v>9</v>
      </c>
      <c r="I2335" s="167" t="s">
        <v>13036</v>
      </c>
      <c r="J2335" s="167" t="s">
        <v>12017</v>
      </c>
      <c r="K2335" s="167">
        <v>27794325</v>
      </c>
      <c r="L2335" s="167">
        <v>0</v>
      </c>
    </row>
    <row r="2336" spans="1:12" x14ac:dyDescent="0.2">
      <c r="A2336" s="167" t="s">
        <v>8370</v>
      </c>
      <c r="B2336" s="167" t="s">
        <v>4903</v>
      </c>
      <c r="D2336" s="167" t="s">
        <v>4036</v>
      </c>
      <c r="E2336" s="167" t="s">
        <v>5003</v>
      </c>
      <c r="F2336" s="167" t="s">
        <v>494</v>
      </c>
      <c r="G2336" s="167" t="s">
        <v>1259</v>
      </c>
      <c r="H2336" s="167" t="s">
        <v>5</v>
      </c>
      <c r="I2336" s="167" t="s">
        <v>13036</v>
      </c>
      <c r="J2336" s="167" t="s">
        <v>5004</v>
      </c>
      <c r="K2336" s="167">
        <v>27799151</v>
      </c>
      <c r="L2336" s="167">
        <v>27799151</v>
      </c>
    </row>
    <row r="2337" spans="1:12" x14ac:dyDescent="0.2">
      <c r="A2337" s="167" t="s">
        <v>9352</v>
      </c>
      <c r="B2337" s="167" t="s">
        <v>4935</v>
      </c>
      <c r="D2337" s="167" t="s">
        <v>4088</v>
      </c>
      <c r="E2337" s="167" t="s">
        <v>9612</v>
      </c>
      <c r="F2337" s="167" t="s">
        <v>12887</v>
      </c>
      <c r="G2337" s="167" t="s">
        <v>1259</v>
      </c>
      <c r="H2337" s="167" t="s">
        <v>5</v>
      </c>
      <c r="I2337" s="167" t="s">
        <v>13036</v>
      </c>
      <c r="J2337" s="167" t="s">
        <v>12480</v>
      </c>
      <c r="K2337" s="167">
        <v>87782133</v>
      </c>
      <c r="L2337" s="167">
        <v>0</v>
      </c>
    </row>
    <row r="2338" spans="1:12" x14ac:dyDescent="0.2">
      <c r="A2338" s="167" t="s">
        <v>4844</v>
      </c>
      <c r="B2338" s="167" t="s">
        <v>2315</v>
      </c>
      <c r="D2338" s="167" t="s">
        <v>7228</v>
      </c>
      <c r="E2338" s="167" t="s">
        <v>5005</v>
      </c>
      <c r="F2338" s="167" t="s">
        <v>5006</v>
      </c>
      <c r="G2338" s="167" t="s">
        <v>1259</v>
      </c>
      <c r="H2338" s="167" t="s">
        <v>5</v>
      </c>
      <c r="I2338" s="167" t="s">
        <v>13036</v>
      </c>
      <c r="J2338" s="167" t="s">
        <v>12888</v>
      </c>
      <c r="K2338" s="167">
        <v>27783552</v>
      </c>
      <c r="L2338" s="167">
        <v>27783552</v>
      </c>
    </row>
    <row r="2339" spans="1:12" x14ac:dyDescent="0.2">
      <c r="A2339" s="167" t="s">
        <v>4904</v>
      </c>
      <c r="B2339" s="167" t="s">
        <v>4487</v>
      </c>
      <c r="D2339" s="167" t="s">
        <v>3110</v>
      </c>
      <c r="E2339" s="167" t="s">
        <v>5007</v>
      </c>
      <c r="F2339" s="167" t="s">
        <v>147</v>
      </c>
      <c r="G2339" s="167" t="s">
        <v>1259</v>
      </c>
      <c r="H2339" s="167" t="s">
        <v>5</v>
      </c>
      <c r="I2339" s="167" t="s">
        <v>13036</v>
      </c>
      <c r="J2339" s="167" t="s">
        <v>8591</v>
      </c>
      <c r="K2339" s="167">
        <v>27798978</v>
      </c>
      <c r="L2339" s="167">
        <v>27798978</v>
      </c>
    </row>
    <row r="2340" spans="1:12" x14ac:dyDescent="0.2">
      <c r="A2340" s="167" t="s">
        <v>4790</v>
      </c>
      <c r="B2340" s="167" t="s">
        <v>4789</v>
      </c>
      <c r="D2340" s="167" t="s">
        <v>5008</v>
      </c>
      <c r="E2340" s="167" t="s">
        <v>9638</v>
      </c>
      <c r="F2340" s="167" t="s">
        <v>4506</v>
      </c>
      <c r="G2340" s="167" t="s">
        <v>1259</v>
      </c>
      <c r="H2340" s="167" t="s">
        <v>5</v>
      </c>
      <c r="I2340" s="167" t="s">
        <v>13036</v>
      </c>
      <c r="J2340" s="167" t="s">
        <v>11148</v>
      </c>
      <c r="K2340" s="167">
        <v>27785170</v>
      </c>
      <c r="L2340" s="167">
        <v>0</v>
      </c>
    </row>
    <row r="2341" spans="1:12" x14ac:dyDescent="0.2">
      <c r="A2341" s="167" t="s">
        <v>9353</v>
      </c>
      <c r="B2341" s="167" t="s">
        <v>7875</v>
      </c>
      <c r="D2341" s="167" t="s">
        <v>7881</v>
      </c>
      <c r="E2341" s="167" t="s">
        <v>9620</v>
      </c>
      <c r="F2341" s="167" t="s">
        <v>5009</v>
      </c>
      <c r="G2341" s="167" t="s">
        <v>1259</v>
      </c>
      <c r="H2341" s="167" t="s">
        <v>5</v>
      </c>
      <c r="I2341" s="167" t="s">
        <v>13036</v>
      </c>
      <c r="J2341" s="167" t="s">
        <v>13553</v>
      </c>
      <c r="K2341" s="167">
        <v>27779005</v>
      </c>
      <c r="L2341" s="167">
        <v>87975142</v>
      </c>
    </row>
    <row r="2342" spans="1:12" x14ac:dyDescent="0.2">
      <c r="A2342" s="167" t="s">
        <v>4924</v>
      </c>
      <c r="B2342" s="167" t="s">
        <v>471</v>
      </c>
      <c r="D2342" s="167" t="s">
        <v>10058</v>
      </c>
      <c r="E2342" s="167" t="s">
        <v>9639</v>
      </c>
      <c r="F2342" s="167" t="s">
        <v>11149</v>
      </c>
      <c r="G2342" s="167" t="s">
        <v>1259</v>
      </c>
      <c r="H2342" s="167" t="s">
        <v>5</v>
      </c>
      <c r="I2342" s="167" t="s">
        <v>13036</v>
      </c>
      <c r="J2342" s="167" t="s">
        <v>12889</v>
      </c>
      <c r="K2342" s="167">
        <v>0</v>
      </c>
      <c r="L2342" s="167">
        <v>0</v>
      </c>
    </row>
    <row r="2343" spans="1:12" x14ac:dyDescent="0.2">
      <c r="A2343" s="167" t="s">
        <v>4846</v>
      </c>
      <c r="B2343" s="167" t="s">
        <v>2331</v>
      </c>
      <c r="D2343" s="167" t="s">
        <v>7882</v>
      </c>
      <c r="E2343" s="167" t="s">
        <v>9626</v>
      </c>
      <c r="F2343" s="167" t="s">
        <v>11132</v>
      </c>
      <c r="G2343" s="167" t="s">
        <v>1259</v>
      </c>
      <c r="H2343" s="167" t="s">
        <v>5</v>
      </c>
      <c r="I2343" s="167" t="s">
        <v>13036</v>
      </c>
      <c r="J2343" s="167" t="s">
        <v>11133</v>
      </c>
      <c r="K2343" s="167">
        <v>27794354</v>
      </c>
      <c r="L2343" s="167">
        <v>0</v>
      </c>
    </row>
    <row r="2344" spans="1:12" x14ac:dyDescent="0.2">
      <c r="A2344" s="167" t="s">
        <v>4876</v>
      </c>
      <c r="B2344" s="167" t="s">
        <v>2830</v>
      </c>
      <c r="D2344" s="167" t="s">
        <v>2629</v>
      </c>
      <c r="E2344" s="167" t="s">
        <v>9636</v>
      </c>
      <c r="F2344" s="167" t="s">
        <v>211</v>
      </c>
      <c r="G2344" s="167" t="s">
        <v>1259</v>
      </c>
      <c r="H2344" s="167" t="s">
        <v>9</v>
      </c>
      <c r="I2344" s="167" t="s">
        <v>13036</v>
      </c>
      <c r="J2344" s="167" t="s">
        <v>13554</v>
      </c>
      <c r="K2344" s="167">
        <v>27792028</v>
      </c>
      <c r="L2344" s="167">
        <v>0</v>
      </c>
    </row>
    <row r="2345" spans="1:12" x14ac:dyDescent="0.2">
      <c r="A2345" s="167" t="s">
        <v>9354</v>
      </c>
      <c r="B2345" s="167" t="s">
        <v>9982</v>
      </c>
      <c r="D2345" s="167" t="s">
        <v>1622</v>
      </c>
      <c r="E2345" s="167" t="s">
        <v>9613</v>
      </c>
      <c r="F2345" s="167" t="s">
        <v>5010</v>
      </c>
      <c r="G2345" s="167" t="s">
        <v>1259</v>
      </c>
      <c r="H2345" s="167" t="s">
        <v>5</v>
      </c>
      <c r="I2345" s="167" t="s">
        <v>13036</v>
      </c>
      <c r="J2345" s="167" t="s">
        <v>11118</v>
      </c>
      <c r="K2345" s="167">
        <v>27783709</v>
      </c>
      <c r="L2345" s="167">
        <v>0</v>
      </c>
    </row>
    <row r="2346" spans="1:12" x14ac:dyDescent="0.2">
      <c r="A2346" s="167" t="s">
        <v>4801</v>
      </c>
      <c r="B2346" s="167" t="s">
        <v>4800</v>
      </c>
      <c r="D2346" s="167" t="s">
        <v>2780</v>
      </c>
      <c r="E2346" s="167" t="s">
        <v>9625</v>
      </c>
      <c r="F2346" s="167" t="s">
        <v>11131</v>
      </c>
      <c r="G2346" s="167" t="s">
        <v>1259</v>
      </c>
      <c r="H2346" s="167" t="s">
        <v>5</v>
      </c>
      <c r="I2346" s="167" t="s">
        <v>13036</v>
      </c>
      <c r="J2346" s="167" t="s">
        <v>11536</v>
      </c>
      <c r="K2346" s="167">
        <v>0</v>
      </c>
      <c r="L2346" s="167">
        <v>0</v>
      </c>
    </row>
    <row r="2347" spans="1:12" x14ac:dyDescent="0.2">
      <c r="A2347" s="167" t="s">
        <v>7953</v>
      </c>
      <c r="B2347" s="167" t="s">
        <v>4906</v>
      </c>
      <c r="D2347" s="167" t="s">
        <v>2993</v>
      </c>
      <c r="E2347" s="167" t="s">
        <v>5011</v>
      </c>
      <c r="F2347" s="167" t="s">
        <v>5012</v>
      </c>
      <c r="G2347" s="167" t="s">
        <v>1259</v>
      </c>
      <c r="H2347" s="167" t="s">
        <v>5</v>
      </c>
      <c r="I2347" s="167" t="s">
        <v>13036</v>
      </c>
      <c r="J2347" s="167" t="s">
        <v>12890</v>
      </c>
      <c r="K2347" s="167">
        <v>83204551</v>
      </c>
      <c r="L2347" s="167">
        <v>0</v>
      </c>
    </row>
    <row r="2348" spans="1:12" x14ac:dyDescent="0.2">
      <c r="A2348" s="167" t="s">
        <v>9355</v>
      </c>
      <c r="B2348" s="167" t="s">
        <v>4087</v>
      </c>
      <c r="D2348" s="167" t="s">
        <v>1824</v>
      </c>
      <c r="E2348" s="167" t="s">
        <v>9603</v>
      </c>
      <c r="F2348" s="167" t="s">
        <v>2267</v>
      </c>
      <c r="G2348" s="167" t="s">
        <v>5785</v>
      </c>
      <c r="H2348" s="167" t="s">
        <v>7</v>
      </c>
      <c r="I2348" s="167" t="s">
        <v>13036</v>
      </c>
      <c r="J2348" s="167" t="s">
        <v>13555</v>
      </c>
      <c r="K2348" s="167">
        <v>27633911</v>
      </c>
      <c r="L2348" s="167">
        <v>27633911</v>
      </c>
    </row>
    <row r="2349" spans="1:12" x14ac:dyDescent="0.2">
      <c r="A2349" s="167" t="s">
        <v>9356</v>
      </c>
      <c r="B2349" s="167" t="s">
        <v>4426</v>
      </c>
      <c r="D2349" s="167" t="s">
        <v>1831</v>
      </c>
      <c r="E2349" s="167" t="s">
        <v>5014</v>
      </c>
      <c r="F2349" s="167" t="s">
        <v>462</v>
      </c>
      <c r="G2349" s="167" t="s">
        <v>1259</v>
      </c>
      <c r="H2349" s="167" t="s">
        <v>6</v>
      </c>
      <c r="I2349" s="167" t="s">
        <v>13036</v>
      </c>
      <c r="J2349" s="167" t="s">
        <v>6413</v>
      </c>
      <c r="K2349" s="167">
        <v>27794098</v>
      </c>
      <c r="L2349" s="167">
        <v>27794098</v>
      </c>
    </row>
    <row r="2350" spans="1:12" x14ac:dyDescent="0.2">
      <c r="A2350" s="167" t="s">
        <v>9357</v>
      </c>
      <c r="B2350" s="167" t="s">
        <v>4169</v>
      </c>
      <c r="D2350" s="167" t="s">
        <v>5013</v>
      </c>
      <c r="E2350" s="167" t="s">
        <v>5016</v>
      </c>
      <c r="F2350" s="167" t="s">
        <v>5017</v>
      </c>
      <c r="G2350" s="167" t="s">
        <v>1259</v>
      </c>
      <c r="H2350" s="167" t="s">
        <v>6</v>
      </c>
      <c r="I2350" s="167" t="s">
        <v>13036</v>
      </c>
      <c r="J2350" s="167" t="s">
        <v>12483</v>
      </c>
      <c r="K2350" s="167">
        <v>27794200</v>
      </c>
      <c r="L2350" s="167">
        <v>27794200</v>
      </c>
    </row>
    <row r="2351" spans="1:12" x14ac:dyDescent="0.2">
      <c r="A2351" s="167" t="s">
        <v>4909</v>
      </c>
      <c r="B2351" s="167" t="s">
        <v>3130</v>
      </c>
      <c r="D2351" s="167" t="s">
        <v>5002</v>
      </c>
      <c r="E2351" s="167" t="s">
        <v>5019</v>
      </c>
      <c r="F2351" s="167" t="s">
        <v>63</v>
      </c>
      <c r="G2351" s="167" t="s">
        <v>1259</v>
      </c>
      <c r="H2351" s="167" t="s">
        <v>5</v>
      </c>
      <c r="I2351" s="167" t="s">
        <v>13036</v>
      </c>
      <c r="J2351" s="167" t="s">
        <v>8175</v>
      </c>
      <c r="K2351" s="167">
        <v>27795046</v>
      </c>
      <c r="L2351" s="167">
        <v>27795046</v>
      </c>
    </row>
    <row r="2352" spans="1:12" x14ac:dyDescent="0.2">
      <c r="A2352" s="167" t="s">
        <v>4919</v>
      </c>
      <c r="B2352" s="167" t="s">
        <v>1610</v>
      </c>
      <c r="D2352" s="167" t="s">
        <v>5020</v>
      </c>
      <c r="E2352" s="167" t="s">
        <v>5021</v>
      </c>
      <c r="F2352" s="167" t="s">
        <v>5022</v>
      </c>
      <c r="G2352" s="167" t="s">
        <v>1259</v>
      </c>
      <c r="H2352" s="167" t="s">
        <v>6</v>
      </c>
      <c r="I2352" s="167" t="s">
        <v>13036</v>
      </c>
      <c r="J2352" s="167" t="s">
        <v>8176</v>
      </c>
      <c r="K2352" s="167">
        <v>27785152</v>
      </c>
      <c r="L2352" s="167">
        <v>0</v>
      </c>
    </row>
    <row r="2353" spans="1:12" x14ac:dyDescent="0.2">
      <c r="A2353" s="167" t="s">
        <v>9358</v>
      </c>
      <c r="B2353" s="167" t="s">
        <v>4796</v>
      </c>
      <c r="D2353" s="167" t="s">
        <v>6730</v>
      </c>
      <c r="E2353" s="167" t="s">
        <v>5023</v>
      </c>
      <c r="F2353" s="167" t="s">
        <v>7469</v>
      </c>
      <c r="G2353" s="167" t="s">
        <v>116</v>
      </c>
      <c r="H2353" s="167" t="s">
        <v>5</v>
      </c>
      <c r="I2353" s="167" t="s">
        <v>13036</v>
      </c>
      <c r="J2353" s="167" t="s">
        <v>12232</v>
      </c>
      <c r="K2353" s="167">
        <v>27355041</v>
      </c>
      <c r="L2353" s="167">
        <v>27355041</v>
      </c>
    </row>
    <row r="2354" spans="1:12" x14ac:dyDescent="0.2">
      <c r="A2354" s="167" t="s">
        <v>4768</v>
      </c>
      <c r="B2354" s="167" t="s">
        <v>6883</v>
      </c>
      <c r="D2354" s="167" t="s">
        <v>10059</v>
      </c>
      <c r="E2354" s="167" t="s">
        <v>9640</v>
      </c>
      <c r="F2354" s="167" t="s">
        <v>848</v>
      </c>
      <c r="G2354" s="167" t="s">
        <v>1259</v>
      </c>
      <c r="H2354" s="167" t="s">
        <v>6</v>
      </c>
      <c r="I2354" s="167" t="s">
        <v>13036</v>
      </c>
      <c r="J2354" s="167" t="s">
        <v>11150</v>
      </c>
      <c r="K2354" s="167">
        <v>27786833</v>
      </c>
      <c r="L2354" s="167">
        <v>27786833</v>
      </c>
    </row>
    <row r="2355" spans="1:12" x14ac:dyDescent="0.2">
      <c r="A2355" s="167" t="s">
        <v>6369</v>
      </c>
      <c r="B2355" s="167" t="s">
        <v>7201</v>
      </c>
      <c r="D2355" s="167" t="s">
        <v>2145</v>
      </c>
      <c r="E2355" s="167" t="s">
        <v>9615</v>
      </c>
      <c r="F2355" s="167" t="s">
        <v>838</v>
      </c>
      <c r="G2355" s="167" t="s">
        <v>1259</v>
      </c>
      <c r="H2355" s="167" t="s">
        <v>6</v>
      </c>
      <c r="I2355" s="167" t="s">
        <v>13036</v>
      </c>
      <c r="J2355" s="167" t="s">
        <v>12019</v>
      </c>
      <c r="K2355" s="167">
        <v>27798826</v>
      </c>
      <c r="L2355" s="167">
        <v>0</v>
      </c>
    </row>
    <row r="2356" spans="1:12" x14ac:dyDescent="0.2">
      <c r="A2356" s="167" t="s">
        <v>9359</v>
      </c>
      <c r="B2356" s="167" t="s">
        <v>4858</v>
      </c>
      <c r="D2356" s="167" t="s">
        <v>3940</v>
      </c>
      <c r="E2356" s="167" t="s">
        <v>9632</v>
      </c>
      <c r="F2356" s="167" t="s">
        <v>11140</v>
      </c>
      <c r="G2356" s="167" t="s">
        <v>1259</v>
      </c>
      <c r="H2356" s="167" t="s">
        <v>6</v>
      </c>
      <c r="I2356" s="167" t="s">
        <v>13036</v>
      </c>
      <c r="J2356" s="167" t="s">
        <v>12020</v>
      </c>
      <c r="K2356" s="167">
        <v>0</v>
      </c>
      <c r="L2356" s="167">
        <v>0</v>
      </c>
    </row>
    <row r="2357" spans="1:12" x14ac:dyDescent="0.2">
      <c r="A2357" s="167" t="s">
        <v>4927</v>
      </c>
      <c r="B2357" s="167" t="s">
        <v>461</v>
      </c>
      <c r="D2357" s="167" t="s">
        <v>7264</v>
      </c>
      <c r="E2357" s="167" t="s">
        <v>5024</v>
      </c>
      <c r="F2357" s="167" t="s">
        <v>5025</v>
      </c>
      <c r="G2357" s="167" t="s">
        <v>1259</v>
      </c>
      <c r="H2357" s="167" t="s">
        <v>5</v>
      </c>
      <c r="I2357" s="167" t="s">
        <v>13036</v>
      </c>
      <c r="J2357" s="167" t="s">
        <v>5026</v>
      </c>
      <c r="K2357" s="167">
        <v>27799780</v>
      </c>
      <c r="L2357" s="167">
        <v>27796462</v>
      </c>
    </row>
    <row r="2358" spans="1:12" x14ac:dyDescent="0.2">
      <c r="A2358" s="167" t="s">
        <v>9360</v>
      </c>
      <c r="B2358" s="167" t="s">
        <v>9983</v>
      </c>
      <c r="D2358" s="167" t="s">
        <v>2251</v>
      </c>
      <c r="E2358" s="167" t="s">
        <v>9624</v>
      </c>
      <c r="F2358" s="167" t="s">
        <v>11130</v>
      </c>
      <c r="G2358" s="167" t="s">
        <v>1259</v>
      </c>
      <c r="H2358" s="167" t="s">
        <v>6</v>
      </c>
      <c r="I2358" s="167" t="s">
        <v>13036</v>
      </c>
      <c r="J2358" s="167" t="s">
        <v>11537</v>
      </c>
      <c r="K2358" s="167">
        <v>83435598</v>
      </c>
      <c r="L2358" s="167">
        <v>0</v>
      </c>
    </row>
    <row r="2359" spans="1:12" x14ac:dyDescent="0.2">
      <c r="A2359" s="167" t="s">
        <v>9361</v>
      </c>
      <c r="B2359" s="167" t="s">
        <v>2891</v>
      </c>
      <c r="D2359" s="167" t="s">
        <v>2308</v>
      </c>
      <c r="E2359" s="167" t="s">
        <v>9629</v>
      </c>
      <c r="F2359" s="167" t="s">
        <v>11137</v>
      </c>
      <c r="G2359" s="167" t="s">
        <v>1259</v>
      </c>
      <c r="H2359" s="167" t="s">
        <v>6</v>
      </c>
      <c r="I2359" s="167" t="s">
        <v>13036</v>
      </c>
      <c r="J2359" s="167" t="s">
        <v>12484</v>
      </c>
      <c r="K2359" s="167">
        <v>22005023</v>
      </c>
      <c r="L2359" s="167">
        <v>0</v>
      </c>
    </row>
    <row r="2360" spans="1:12" x14ac:dyDescent="0.2">
      <c r="A2360" s="167" t="s">
        <v>9362</v>
      </c>
      <c r="B2360" s="167" t="s">
        <v>7876</v>
      </c>
      <c r="D2360" s="167" t="s">
        <v>7883</v>
      </c>
      <c r="E2360" s="167" t="s">
        <v>9630</v>
      </c>
      <c r="F2360" s="167" t="s">
        <v>1543</v>
      </c>
      <c r="G2360" s="167" t="s">
        <v>1259</v>
      </c>
      <c r="H2360" s="167" t="s">
        <v>6</v>
      </c>
      <c r="I2360" s="167" t="s">
        <v>13036</v>
      </c>
      <c r="J2360" s="167" t="s">
        <v>13556</v>
      </c>
      <c r="K2360" s="167">
        <v>27799004</v>
      </c>
      <c r="L2360" s="167">
        <v>0</v>
      </c>
    </row>
    <row r="2361" spans="1:12" x14ac:dyDescent="0.2">
      <c r="A2361" s="167" t="s">
        <v>9363</v>
      </c>
      <c r="B2361" s="167" t="s">
        <v>2860</v>
      </c>
      <c r="D2361" s="167" t="s">
        <v>10055</v>
      </c>
      <c r="E2361" s="167" t="s">
        <v>9622</v>
      </c>
      <c r="F2361" s="167" t="s">
        <v>3347</v>
      </c>
      <c r="G2361" s="167" t="s">
        <v>1259</v>
      </c>
      <c r="H2361" s="167" t="s">
        <v>6</v>
      </c>
      <c r="I2361" s="167" t="s">
        <v>13036</v>
      </c>
      <c r="J2361" s="167" t="s">
        <v>11128</v>
      </c>
      <c r="K2361" s="167">
        <v>0</v>
      </c>
      <c r="L2361" s="167">
        <v>0</v>
      </c>
    </row>
    <row r="2362" spans="1:12" x14ac:dyDescent="0.2">
      <c r="A2362" s="167" t="s">
        <v>4921</v>
      </c>
      <c r="B2362" s="167" t="s">
        <v>7209</v>
      </c>
      <c r="D2362" s="167" t="s">
        <v>5027</v>
      </c>
      <c r="E2362" s="167" t="s">
        <v>9627</v>
      </c>
      <c r="F2362" s="167" t="s">
        <v>11134</v>
      </c>
      <c r="G2362" s="167" t="s">
        <v>1259</v>
      </c>
      <c r="H2362" s="167" t="s">
        <v>6</v>
      </c>
      <c r="I2362" s="167" t="s">
        <v>13036</v>
      </c>
      <c r="J2362" s="167" t="s">
        <v>12021</v>
      </c>
      <c r="K2362" s="167">
        <v>27785149</v>
      </c>
      <c r="L2362" s="167">
        <v>0</v>
      </c>
    </row>
    <row r="2363" spans="1:12" x14ac:dyDescent="0.2">
      <c r="A2363" s="167" t="s">
        <v>9364</v>
      </c>
      <c r="B2363" s="167" t="s">
        <v>3549</v>
      </c>
      <c r="D2363" s="167" t="s">
        <v>3199</v>
      </c>
      <c r="E2363" s="167" t="s">
        <v>5028</v>
      </c>
      <c r="F2363" s="167" t="s">
        <v>5029</v>
      </c>
      <c r="G2363" s="167" t="s">
        <v>1259</v>
      </c>
      <c r="H2363" s="167" t="s">
        <v>6</v>
      </c>
      <c r="I2363" s="167" t="s">
        <v>13036</v>
      </c>
      <c r="J2363" s="167" t="s">
        <v>5030</v>
      </c>
      <c r="K2363" s="167">
        <v>27783554</v>
      </c>
      <c r="L2363" s="167">
        <v>0</v>
      </c>
    </row>
    <row r="2364" spans="1:12" x14ac:dyDescent="0.2">
      <c r="A2364" s="167" t="s">
        <v>9365</v>
      </c>
      <c r="B2364" s="167" t="s">
        <v>9984</v>
      </c>
      <c r="D2364" s="167" t="s">
        <v>3207</v>
      </c>
      <c r="E2364" s="167" t="s">
        <v>9720</v>
      </c>
      <c r="F2364" s="167" t="s">
        <v>1345</v>
      </c>
      <c r="G2364" s="167" t="s">
        <v>1259</v>
      </c>
      <c r="H2364" s="167" t="s">
        <v>6</v>
      </c>
      <c r="I2364" s="167" t="s">
        <v>13036</v>
      </c>
      <c r="J2364" s="167" t="s">
        <v>11224</v>
      </c>
      <c r="K2364" s="167">
        <v>22005023</v>
      </c>
      <c r="L2364" s="167">
        <v>0</v>
      </c>
    </row>
    <row r="2365" spans="1:12" x14ac:dyDescent="0.2">
      <c r="A2365" s="167" t="s">
        <v>4841</v>
      </c>
      <c r="B2365" s="167" t="s">
        <v>3222</v>
      </c>
      <c r="D2365" s="167" t="s">
        <v>3203</v>
      </c>
      <c r="E2365" s="167" t="s">
        <v>7733</v>
      </c>
      <c r="F2365" s="167" t="s">
        <v>7734</v>
      </c>
      <c r="G2365" s="167" t="s">
        <v>1259</v>
      </c>
      <c r="H2365" s="167" t="s">
        <v>6</v>
      </c>
      <c r="I2365" s="167" t="s">
        <v>13036</v>
      </c>
      <c r="J2365" s="167" t="s">
        <v>12862</v>
      </c>
      <c r="K2365" s="167">
        <v>88198096</v>
      </c>
      <c r="L2365" s="167">
        <v>0</v>
      </c>
    </row>
    <row r="2366" spans="1:12" x14ac:dyDescent="0.2">
      <c r="A2366" s="167" t="s">
        <v>4947</v>
      </c>
      <c r="B2366" s="167" t="s">
        <v>4946</v>
      </c>
      <c r="D2366" s="167" t="s">
        <v>5032</v>
      </c>
      <c r="E2366" s="167" t="s">
        <v>5033</v>
      </c>
      <c r="F2366" s="167" t="s">
        <v>4912</v>
      </c>
      <c r="G2366" s="167" t="s">
        <v>1259</v>
      </c>
      <c r="H2366" s="167" t="s">
        <v>6</v>
      </c>
      <c r="I2366" s="167" t="s">
        <v>13036</v>
      </c>
      <c r="J2366" s="167" t="s">
        <v>12697</v>
      </c>
      <c r="K2366" s="167">
        <v>27799097</v>
      </c>
      <c r="L2366" s="167">
        <v>27799135</v>
      </c>
    </row>
    <row r="2367" spans="1:12" x14ac:dyDescent="0.2">
      <c r="A2367" s="167" t="s">
        <v>4778</v>
      </c>
      <c r="B2367" s="167" t="s">
        <v>4295</v>
      </c>
      <c r="D2367" s="167" t="s">
        <v>7884</v>
      </c>
      <c r="E2367" s="167" t="s">
        <v>9618</v>
      </c>
      <c r="F2367" s="167" t="s">
        <v>11123</v>
      </c>
      <c r="G2367" s="167" t="s">
        <v>1259</v>
      </c>
      <c r="H2367" s="167" t="s">
        <v>6</v>
      </c>
      <c r="I2367" s="167" t="s">
        <v>13036</v>
      </c>
      <c r="J2367" s="167" t="s">
        <v>12485</v>
      </c>
      <c r="K2367" s="167">
        <v>27786834</v>
      </c>
      <c r="L2367" s="167">
        <v>0</v>
      </c>
    </row>
    <row r="2368" spans="1:12" x14ac:dyDescent="0.2">
      <c r="A2368" s="167" t="s">
        <v>9366</v>
      </c>
      <c r="B2368" s="167" t="s">
        <v>68</v>
      </c>
      <c r="D2368" s="167" t="s">
        <v>5034</v>
      </c>
      <c r="E2368" s="167" t="s">
        <v>5035</v>
      </c>
      <c r="F2368" s="167" t="s">
        <v>1209</v>
      </c>
      <c r="G2368" s="167" t="s">
        <v>11667</v>
      </c>
      <c r="H2368" s="167" t="s">
        <v>9</v>
      </c>
      <c r="I2368" s="167" t="s">
        <v>13036</v>
      </c>
      <c r="J2368" s="167" t="s">
        <v>7700</v>
      </c>
      <c r="K2368" s="167">
        <v>27864254</v>
      </c>
      <c r="L2368" s="167">
        <v>27864340</v>
      </c>
    </row>
    <row r="2369" spans="1:12" x14ac:dyDescent="0.2">
      <c r="A2369" s="167" t="s">
        <v>4817</v>
      </c>
      <c r="B2369" s="167" t="s">
        <v>1364</v>
      </c>
      <c r="D2369" s="167" t="s">
        <v>5036</v>
      </c>
      <c r="E2369" s="167" t="s">
        <v>5037</v>
      </c>
      <c r="F2369" s="167" t="s">
        <v>5038</v>
      </c>
      <c r="G2369" s="167" t="s">
        <v>11667</v>
      </c>
      <c r="H2369" s="167" t="s">
        <v>9</v>
      </c>
      <c r="I2369" s="167" t="s">
        <v>13036</v>
      </c>
      <c r="J2369" s="167" t="s">
        <v>7703</v>
      </c>
      <c r="K2369" s="167">
        <v>27865622</v>
      </c>
      <c r="L2369" s="167">
        <v>27865622</v>
      </c>
    </row>
    <row r="2370" spans="1:12" x14ac:dyDescent="0.2">
      <c r="A2370" s="167" t="s">
        <v>4864</v>
      </c>
      <c r="B2370" s="167" t="s">
        <v>4863</v>
      </c>
      <c r="D2370" s="167" t="s">
        <v>10004</v>
      </c>
      <c r="E2370" s="167" t="s">
        <v>9456</v>
      </c>
      <c r="F2370" s="167" t="s">
        <v>10977</v>
      </c>
      <c r="G2370" s="167" t="s">
        <v>11667</v>
      </c>
      <c r="H2370" s="167" t="s">
        <v>9</v>
      </c>
      <c r="I2370" s="167" t="s">
        <v>13036</v>
      </c>
      <c r="J2370" s="167" t="s">
        <v>10978</v>
      </c>
      <c r="K2370" s="167">
        <v>27887681</v>
      </c>
      <c r="L2370" s="167">
        <v>0</v>
      </c>
    </row>
    <row r="2371" spans="1:12" x14ac:dyDescent="0.2">
      <c r="A2371" s="167" t="s">
        <v>7778</v>
      </c>
      <c r="B2371" s="167" t="s">
        <v>4715</v>
      </c>
      <c r="D2371" s="167" t="s">
        <v>3306</v>
      </c>
      <c r="E2371" s="167" t="s">
        <v>5039</v>
      </c>
      <c r="F2371" s="167" t="s">
        <v>5040</v>
      </c>
      <c r="G2371" s="167" t="s">
        <v>11667</v>
      </c>
      <c r="H2371" s="167" t="s">
        <v>9</v>
      </c>
      <c r="I2371" s="167" t="s">
        <v>13036</v>
      </c>
      <c r="J2371" s="167" t="s">
        <v>12023</v>
      </c>
      <c r="K2371" s="167">
        <v>27888330</v>
      </c>
      <c r="L2371" s="167">
        <v>0</v>
      </c>
    </row>
    <row r="2372" spans="1:12" x14ac:dyDescent="0.2">
      <c r="A2372" s="167" t="s">
        <v>9367</v>
      </c>
      <c r="B2372" s="167" t="s">
        <v>4008</v>
      </c>
      <c r="D2372" s="167" t="s">
        <v>1457</v>
      </c>
      <c r="E2372" s="167" t="s">
        <v>9426</v>
      </c>
      <c r="F2372" s="167" t="s">
        <v>10944</v>
      </c>
      <c r="G2372" s="167" t="s">
        <v>11667</v>
      </c>
      <c r="H2372" s="167" t="s">
        <v>9</v>
      </c>
      <c r="I2372" s="167" t="s">
        <v>13036</v>
      </c>
      <c r="J2372" s="167" t="s">
        <v>12024</v>
      </c>
      <c r="K2372" s="167">
        <v>27869013</v>
      </c>
      <c r="L2372" s="167">
        <v>0</v>
      </c>
    </row>
    <row r="2373" spans="1:12" x14ac:dyDescent="0.2">
      <c r="A2373" s="167" t="s">
        <v>9368</v>
      </c>
      <c r="B2373" s="167" t="s">
        <v>6527</v>
      </c>
      <c r="D2373" s="167" t="s">
        <v>4862</v>
      </c>
      <c r="E2373" s="167" t="s">
        <v>9707</v>
      </c>
      <c r="F2373" s="167" t="s">
        <v>11210</v>
      </c>
      <c r="G2373" s="167" t="s">
        <v>11667</v>
      </c>
      <c r="H2373" s="167" t="s">
        <v>9</v>
      </c>
      <c r="I2373" s="167" t="s">
        <v>13036</v>
      </c>
      <c r="J2373" s="167" t="s">
        <v>12025</v>
      </c>
      <c r="K2373" s="167">
        <v>27865256</v>
      </c>
      <c r="L2373" s="167">
        <v>0</v>
      </c>
    </row>
    <row r="2374" spans="1:12" x14ac:dyDescent="0.2">
      <c r="A2374" s="167" t="s">
        <v>9369</v>
      </c>
      <c r="B2374" s="167" t="s">
        <v>4884</v>
      </c>
      <c r="D2374" s="167" t="s">
        <v>6884</v>
      </c>
      <c r="E2374" s="167" t="s">
        <v>5041</v>
      </c>
      <c r="F2374" s="167" t="s">
        <v>5042</v>
      </c>
      <c r="G2374" s="167" t="s">
        <v>11667</v>
      </c>
      <c r="H2374" s="167" t="s">
        <v>9</v>
      </c>
      <c r="I2374" s="167" t="s">
        <v>13036</v>
      </c>
      <c r="J2374" s="167" t="s">
        <v>7688</v>
      </c>
      <c r="K2374" s="167">
        <v>27887195</v>
      </c>
      <c r="L2374" s="167">
        <v>0</v>
      </c>
    </row>
    <row r="2375" spans="1:12" x14ac:dyDescent="0.2">
      <c r="A2375" s="167" t="s">
        <v>6028</v>
      </c>
      <c r="B2375" s="167" t="s">
        <v>7365</v>
      </c>
      <c r="D2375" s="167" t="s">
        <v>1607</v>
      </c>
      <c r="E2375" s="167" t="s">
        <v>7518</v>
      </c>
      <c r="F2375" s="167" t="s">
        <v>7699</v>
      </c>
      <c r="G2375" s="167" t="s">
        <v>11667</v>
      </c>
      <c r="H2375" s="167" t="s">
        <v>9</v>
      </c>
      <c r="I2375" s="167" t="s">
        <v>13036</v>
      </c>
      <c r="J2375" s="167" t="s">
        <v>12026</v>
      </c>
      <c r="K2375" s="167">
        <v>27865235</v>
      </c>
      <c r="L2375" s="167">
        <v>0</v>
      </c>
    </row>
    <row r="2376" spans="1:12" x14ac:dyDescent="0.2">
      <c r="A2376" s="167" t="s">
        <v>6262</v>
      </c>
      <c r="B2376" s="167" t="s">
        <v>7279</v>
      </c>
      <c r="D2376" s="167" t="s">
        <v>2117</v>
      </c>
      <c r="E2376" s="167" t="s">
        <v>5043</v>
      </c>
      <c r="F2376" s="167" t="s">
        <v>4693</v>
      </c>
      <c r="G2376" s="167" t="s">
        <v>11667</v>
      </c>
      <c r="H2376" s="167" t="s">
        <v>9</v>
      </c>
      <c r="I2376" s="167" t="s">
        <v>13036</v>
      </c>
      <c r="J2376" s="167" t="s">
        <v>5044</v>
      </c>
      <c r="K2376" s="167">
        <v>27864424</v>
      </c>
      <c r="L2376" s="167">
        <v>0</v>
      </c>
    </row>
    <row r="2377" spans="1:12" x14ac:dyDescent="0.2">
      <c r="A2377" s="167" t="s">
        <v>6233</v>
      </c>
      <c r="B2377" s="167" t="s">
        <v>7036</v>
      </c>
      <c r="D2377" s="167" t="s">
        <v>3833</v>
      </c>
      <c r="E2377" s="167" t="s">
        <v>9497</v>
      </c>
      <c r="F2377" s="167" t="s">
        <v>188</v>
      </c>
      <c r="G2377" s="167" t="s">
        <v>11667</v>
      </c>
      <c r="H2377" s="167" t="s">
        <v>9</v>
      </c>
      <c r="I2377" s="167" t="s">
        <v>13036</v>
      </c>
      <c r="J2377" s="167" t="s">
        <v>11010</v>
      </c>
      <c r="K2377" s="167">
        <v>27887515</v>
      </c>
      <c r="L2377" s="167">
        <v>0</v>
      </c>
    </row>
    <row r="2378" spans="1:12" x14ac:dyDescent="0.2">
      <c r="A2378" s="167" t="s">
        <v>9370</v>
      </c>
      <c r="B2378" s="167" t="s">
        <v>7927</v>
      </c>
      <c r="D2378" s="167" t="s">
        <v>3533</v>
      </c>
      <c r="E2378" s="167" t="s">
        <v>5045</v>
      </c>
      <c r="F2378" s="167" t="s">
        <v>1132</v>
      </c>
      <c r="G2378" s="167" t="s">
        <v>11667</v>
      </c>
      <c r="H2378" s="167" t="s">
        <v>9</v>
      </c>
      <c r="I2378" s="167" t="s">
        <v>13036</v>
      </c>
      <c r="J2378" s="167" t="s">
        <v>13557</v>
      </c>
      <c r="K2378" s="167">
        <v>27864412</v>
      </c>
      <c r="L2378" s="167">
        <v>27864412</v>
      </c>
    </row>
    <row r="2379" spans="1:12" x14ac:dyDescent="0.2">
      <c r="A2379" s="167" t="s">
        <v>9371</v>
      </c>
      <c r="B2379" s="167" t="s">
        <v>4948</v>
      </c>
      <c r="D2379" s="167" t="s">
        <v>5047</v>
      </c>
      <c r="E2379" s="167" t="s">
        <v>5048</v>
      </c>
      <c r="F2379" s="167" t="s">
        <v>5049</v>
      </c>
      <c r="G2379" s="167" t="s">
        <v>11667</v>
      </c>
      <c r="H2379" s="167" t="s">
        <v>9</v>
      </c>
      <c r="I2379" s="167" t="s">
        <v>13036</v>
      </c>
      <c r="J2379" s="167" t="s">
        <v>5050</v>
      </c>
      <c r="K2379" s="167">
        <v>27865855</v>
      </c>
      <c r="L2379" s="167">
        <v>27865855</v>
      </c>
    </row>
    <row r="2380" spans="1:12" x14ac:dyDescent="0.2">
      <c r="A2380" s="167" t="s">
        <v>9372</v>
      </c>
      <c r="B2380" s="167" t="s">
        <v>7877</v>
      </c>
      <c r="D2380" s="167" t="s">
        <v>4654</v>
      </c>
      <c r="E2380" s="167" t="s">
        <v>5052</v>
      </c>
      <c r="F2380" s="167" t="s">
        <v>5053</v>
      </c>
      <c r="G2380" s="167" t="s">
        <v>11667</v>
      </c>
      <c r="H2380" s="167" t="s">
        <v>9</v>
      </c>
      <c r="I2380" s="167" t="s">
        <v>13036</v>
      </c>
      <c r="J2380" s="167" t="s">
        <v>1755</v>
      </c>
      <c r="K2380" s="167">
        <v>27865775</v>
      </c>
      <c r="L2380" s="167">
        <v>88211868</v>
      </c>
    </row>
    <row r="2381" spans="1:12" x14ac:dyDescent="0.2">
      <c r="A2381" s="167" t="s">
        <v>9373</v>
      </c>
      <c r="B2381" s="167" t="s">
        <v>2861</v>
      </c>
      <c r="D2381" s="167" t="s">
        <v>5054</v>
      </c>
      <c r="E2381" s="167" t="s">
        <v>5055</v>
      </c>
      <c r="F2381" s="167" t="s">
        <v>307</v>
      </c>
      <c r="G2381" s="167" t="s">
        <v>5785</v>
      </c>
      <c r="H2381" s="167" t="s">
        <v>6</v>
      </c>
      <c r="I2381" s="167" t="s">
        <v>13036</v>
      </c>
      <c r="J2381" s="167" t="s">
        <v>7725</v>
      </c>
      <c r="K2381" s="167">
        <v>27600072</v>
      </c>
      <c r="L2381" s="167">
        <v>27600025</v>
      </c>
    </row>
    <row r="2382" spans="1:12" x14ac:dyDescent="0.2">
      <c r="A2382" s="167" t="s">
        <v>7952</v>
      </c>
      <c r="B2382" s="167" t="s">
        <v>8166</v>
      </c>
      <c r="D2382" s="167" t="s">
        <v>2680</v>
      </c>
      <c r="E2382" s="167" t="s">
        <v>5057</v>
      </c>
      <c r="F2382" s="167" t="s">
        <v>11716</v>
      </c>
      <c r="G2382" s="167" t="s">
        <v>116</v>
      </c>
      <c r="H2382" s="167" t="s">
        <v>7</v>
      </c>
      <c r="I2382" s="167" t="s">
        <v>13036</v>
      </c>
      <c r="J2382" s="167" t="s">
        <v>12073</v>
      </c>
      <c r="K2382" s="167">
        <v>27733679</v>
      </c>
      <c r="L2382" s="167">
        <v>0</v>
      </c>
    </row>
    <row r="2383" spans="1:12" x14ac:dyDescent="0.2">
      <c r="A2383" s="167" t="s">
        <v>4825</v>
      </c>
      <c r="B2383" s="167" t="s">
        <v>1001</v>
      </c>
      <c r="D2383" s="167" t="s">
        <v>2933</v>
      </c>
      <c r="E2383" s="167" t="s">
        <v>5058</v>
      </c>
      <c r="F2383" s="167" t="s">
        <v>5059</v>
      </c>
      <c r="G2383" s="167" t="s">
        <v>11667</v>
      </c>
      <c r="H2383" s="167" t="s">
        <v>13</v>
      </c>
      <c r="I2383" s="167" t="s">
        <v>13036</v>
      </c>
      <c r="J2383" s="167" t="s">
        <v>12027</v>
      </c>
      <c r="K2383" s="167">
        <v>27411052</v>
      </c>
      <c r="L2383" s="167">
        <v>0</v>
      </c>
    </row>
    <row r="2384" spans="1:12" x14ac:dyDescent="0.2">
      <c r="A2384" s="167" t="s">
        <v>9374</v>
      </c>
      <c r="B2384" s="167" t="s">
        <v>3336</v>
      </c>
      <c r="D2384" s="167" t="s">
        <v>2935</v>
      </c>
      <c r="E2384" s="167" t="s">
        <v>5060</v>
      </c>
      <c r="F2384" s="167" t="s">
        <v>5061</v>
      </c>
      <c r="G2384" s="167" t="s">
        <v>11667</v>
      </c>
      <c r="H2384" s="167" t="s">
        <v>13</v>
      </c>
      <c r="I2384" s="167" t="s">
        <v>13036</v>
      </c>
      <c r="J2384" s="167" t="s">
        <v>5062</v>
      </c>
      <c r="K2384" s="167">
        <v>27863330</v>
      </c>
      <c r="L2384" s="167">
        <v>27863330</v>
      </c>
    </row>
    <row r="2385" spans="1:12" x14ac:dyDescent="0.2">
      <c r="A2385" s="167" t="s">
        <v>4759</v>
      </c>
      <c r="B2385" s="167" t="s">
        <v>810</v>
      </c>
      <c r="D2385" s="167" t="s">
        <v>2845</v>
      </c>
      <c r="E2385" s="167" t="s">
        <v>5063</v>
      </c>
      <c r="F2385" s="167" t="s">
        <v>5064</v>
      </c>
      <c r="G2385" s="167" t="s">
        <v>11667</v>
      </c>
      <c r="H2385" s="167" t="s">
        <v>13</v>
      </c>
      <c r="I2385" s="167" t="s">
        <v>13036</v>
      </c>
      <c r="J2385" s="167" t="s">
        <v>8178</v>
      </c>
      <c r="K2385" s="167">
        <v>27411010</v>
      </c>
      <c r="L2385" s="167">
        <v>27411010</v>
      </c>
    </row>
    <row r="2386" spans="1:12" x14ac:dyDescent="0.2">
      <c r="A2386" s="167" t="s">
        <v>9375</v>
      </c>
      <c r="B2386" s="167" t="s">
        <v>7878</v>
      </c>
      <c r="D2386" s="167" t="s">
        <v>5065</v>
      </c>
      <c r="E2386" s="167" t="s">
        <v>9487</v>
      </c>
      <c r="F2386" s="167" t="s">
        <v>10999</v>
      </c>
      <c r="G2386" s="167" t="s">
        <v>11667</v>
      </c>
      <c r="H2386" s="167" t="s">
        <v>13</v>
      </c>
      <c r="I2386" s="167" t="s">
        <v>13036</v>
      </c>
      <c r="J2386" s="167" t="s">
        <v>11000</v>
      </c>
      <c r="K2386" s="167">
        <v>22001190</v>
      </c>
      <c r="L2386" s="167">
        <v>0</v>
      </c>
    </row>
    <row r="2387" spans="1:12" x14ac:dyDescent="0.2">
      <c r="A2387" s="167" t="s">
        <v>4890</v>
      </c>
      <c r="B2387" s="167" t="s">
        <v>7367</v>
      </c>
      <c r="D2387" s="167" t="s">
        <v>5066</v>
      </c>
      <c r="E2387" s="167" t="s">
        <v>9507</v>
      </c>
      <c r="F2387" s="167" t="s">
        <v>8003</v>
      </c>
      <c r="G2387" s="167" t="s">
        <v>11667</v>
      </c>
      <c r="H2387" s="167" t="s">
        <v>13</v>
      </c>
      <c r="I2387" s="167" t="s">
        <v>13036</v>
      </c>
      <c r="J2387" s="167" t="s">
        <v>12028</v>
      </c>
      <c r="K2387" s="167">
        <v>88156797</v>
      </c>
      <c r="L2387" s="167">
        <v>27867373</v>
      </c>
    </row>
    <row r="2388" spans="1:12" x14ac:dyDescent="0.2">
      <c r="A2388" s="167" t="s">
        <v>9376</v>
      </c>
      <c r="B2388" s="167" t="s">
        <v>9985</v>
      </c>
      <c r="D2388" s="167" t="s">
        <v>5067</v>
      </c>
      <c r="E2388" s="167" t="s">
        <v>9514</v>
      </c>
      <c r="F2388" s="167" t="s">
        <v>2516</v>
      </c>
      <c r="G2388" s="167" t="s">
        <v>11667</v>
      </c>
      <c r="H2388" s="167" t="s">
        <v>13</v>
      </c>
      <c r="I2388" s="167" t="s">
        <v>13036</v>
      </c>
      <c r="J2388" s="167" t="s">
        <v>11021</v>
      </c>
      <c r="K2388" s="167">
        <v>27863013</v>
      </c>
      <c r="L2388" s="167">
        <v>0</v>
      </c>
    </row>
    <row r="2389" spans="1:12" x14ac:dyDescent="0.2">
      <c r="A2389" s="167" t="s">
        <v>4819</v>
      </c>
      <c r="B2389" s="167" t="s">
        <v>1453</v>
      </c>
      <c r="D2389" s="167" t="s">
        <v>5068</v>
      </c>
      <c r="E2389" s="167" t="s">
        <v>5069</v>
      </c>
      <c r="F2389" s="167" t="s">
        <v>5070</v>
      </c>
      <c r="G2389" s="167" t="s">
        <v>11667</v>
      </c>
      <c r="H2389" s="167" t="s">
        <v>13</v>
      </c>
      <c r="I2389" s="167" t="s">
        <v>13036</v>
      </c>
      <c r="J2389" s="167" t="s">
        <v>8179</v>
      </c>
      <c r="K2389" s="167">
        <v>27863233</v>
      </c>
      <c r="L2389" s="167">
        <v>0</v>
      </c>
    </row>
    <row r="2390" spans="1:12" x14ac:dyDescent="0.2">
      <c r="A2390" s="167" t="s">
        <v>4916</v>
      </c>
      <c r="B2390" s="167" t="s">
        <v>3836</v>
      </c>
      <c r="D2390" s="167" t="s">
        <v>6732</v>
      </c>
      <c r="E2390" s="167" t="s">
        <v>9434</v>
      </c>
      <c r="F2390" s="167" t="s">
        <v>10953</v>
      </c>
      <c r="G2390" s="167" t="s">
        <v>116</v>
      </c>
      <c r="H2390" s="167" t="s">
        <v>18</v>
      </c>
      <c r="I2390" s="167" t="s">
        <v>13036</v>
      </c>
      <c r="J2390" s="167" t="s">
        <v>10954</v>
      </c>
      <c r="K2390" s="167">
        <v>86418998</v>
      </c>
      <c r="L2390" s="167">
        <v>27848079</v>
      </c>
    </row>
    <row r="2391" spans="1:12" x14ac:dyDescent="0.2">
      <c r="A2391" s="167" t="s">
        <v>9377</v>
      </c>
      <c r="B2391" s="167" t="s">
        <v>1756</v>
      </c>
      <c r="D2391" s="167" t="s">
        <v>5071</v>
      </c>
      <c r="E2391" s="167" t="s">
        <v>9402</v>
      </c>
      <c r="F2391" s="167" t="s">
        <v>1276</v>
      </c>
      <c r="G2391" s="167" t="s">
        <v>11667</v>
      </c>
      <c r="H2391" s="167" t="s">
        <v>13</v>
      </c>
      <c r="I2391" s="167" t="s">
        <v>13036</v>
      </c>
      <c r="J2391" s="167" t="s">
        <v>12486</v>
      </c>
      <c r="K2391" s="167">
        <v>27863103</v>
      </c>
      <c r="L2391" s="167">
        <v>27863103</v>
      </c>
    </row>
    <row r="2392" spans="1:12" x14ac:dyDescent="0.2">
      <c r="A2392" s="167" t="s">
        <v>4765</v>
      </c>
      <c r="B2392" s="167" t="s">
        <v>4764</v>
      </c>
      <c r="D2392" s="167" t="s">
        <v>5072</v>
      </c>
      <c r="E2392" s="167" t="s">
        <v>9404</v>
      </c>
      <c r="F2392" s="167" t="s">
        <v>10928</v>
      </c>
      <c r="G2392" s="167" t="s">
        <v>11667</v>
      </c>
      <c r="H2392" s="167" t="s">
        <v>13</v>
      </c>
      <c r="I2392" s="167" t="s">
        <v>13036</v>
      </c>
      <c r="J2392" s="167" t="s">
        <v>10929</v>
      </c>
      <c r="K2392" s="167">
        <v>87054017</v>
      </c>
      <c r="L2392" s="167">
        <v>27418127</v>
      </c>
    </row>
    <row r="2393" spans="1:12" x14ac:dyDescent="0.2">
      <c r="A2393" s="167" t="s">
        <v>9378</v>
      </c>
      <c r="B2393" s="167" t="s">
        <v>1841</v>
      </c>
      <c r="D2393" s="167" t="s">
        <v>4931</v>
      </c>
      <c r="E2393" s="167" t="s">
        <v>9477</v>
      </c>
      <c r="F2393" s="167" t="s">
        <v>10993</v>
      </c>
      <c r="G2393" s="167" t="s">
        <v>11667</v>
      </c>
      <c r="H2393" s="167" t="s">
        <v>13</v>
      </c>
      <c r="I2393" s="167" t="s">
        <v>13036</v>
      </c>
      <c r="J2393" s="167" t="s">
        <v>10994</v>
      </c>
      <c r="K2393" s="167">
        <v>0</v>
      </c>
      <c r="L2393" s="167">
        <v>0</v>
      </c>
    </row>
    <row r="2394" spans="1:12" x14ac:dyDescent="0.2">
      <c r="A2394" s="167" t="s">
        <v>4776</v>
      </c>
      <c r="B2394" s="167" t="s">
        <v>4775</v>
      </c>
      <c r="D2394" s="167" t="s">
        <v>4938</v>
      </c>
      <c r="E2394" s="167" t="s">
        <v>9409</v>
      </c>
      <c r="F2394" s="167" t="s">
        <v>1160</v>
      </c>
      <c r="G2394" s="167" t="s">
        <v>11667</v>
      </c>
      <c r="H2394" s="167" t="s">
        <v>13</v>
      </c>
      <c r="I2394" s="167" t="s">
        <v>13036</v>
      </c>
      <c r="J2394" s="167" t="s">
        <v>10935</v>
      </c>
      <c r="K2394" s="167">
        <v>83975983</v>
      </c>
      <c r="L2394" s="167">
        <v>0</v>
      </c>
    </row>
    <row r="2395" spans="1:12" x14ac:dyDescent="0.2">
      <c r="A2395" s="167" t="s">
        <v>9379</v>
      </c>
      <c r="B2395" s="167" t="s">
        <v>9986</v>
      </c>
      <c r="D2395" s="167" t="s">
        <v>4288</v>
      </c>
      <c r="E2395" s="167" t="s">
        <v>5073</v>
      </c>
      <c r="F2395" s="167" t="s">
        <v>5074</v>
      </c>
      <c r="G2395" s="167" t="s">
        <v>11667</v>
      </c>
      <c r="H2395" s="167" t="s">
        <v>13</v>
      </c>
      <c r="I2395" s="167" t="s">
        <v>13036</v>
      </c>
      <c r="J2395" s="167" t="s">
        <v>12891</v>
      </c>
      <c r="K2395" s="167">
        <v>27863244</v>
      </c>
      <c r="L2395" s="167">
        <v>27863244</v>
      </c>
    </row>
    <row r="2396" spans="1:12" x14ac:dyDescent="0.2">
      <c r="A2396" s="167" t="s">
        <v>8371</v>
      </c>
      <c r="B2396" s="167" t="s">
        <v>8534</v>
      </c>
      <c r="D2396" s="167" t="s">
        <v>7503</v>
      </c>
      <c r="E2396" s="167" t="s">
        <v>7516</v>
      </c>
      <c r="F2396" s="167" t="s">
        <v>1262</v>
      </c>
      <c r="G2396" s="167" t="s">
        <v>11667</v>
      </c>
      <c r="H2396" s="167" t="s">
        <v>13</v>
      </c>
      <c r="I2396" s="167" t="s">
        <v>13036</v>
      </c>
      <c r="J2396" s="167" t="s">
        <v>7694</v>
      </c>
      <c r="K2396" s="167">
        <v>27418045</v>
      </c>
      <c r="L2396" s="167">
        <v>27418045</v>
      </c>
    </row>
    <row r="2397" spans="1:12" x14ac:dyDescent="0.2">
      <c r="A2397" s="167" t="s">
        <v>4820</v>
      </c>
      <c r="B2397" s="167" t="s">
        <v>1451</v>
      </c>
      <c r="D2397" s="167" t="s">
        <v>7885</v>
      </c>
      <c r="E2397" s="167" t="s">
        <v>9437</v>
      </c>
      <c r="F2397" s="167" t="s">
        <v>4217</v>
      </c>
      <c r="G2397" s="167" t="s">
        <v>11667</v>
      </c>
      <c r="H2397" s="167" t="s">
        <v>13</v>
      </c>
      <c r="I2397" s="167" t="s">
        <v>13036</v>
      </c>
      <c r="J2397" s="167" t="s">
        <v>12029</v>
      </c>
      <c r="K2397" s="167">
        <v>85993194</v>
      </c>
      <c r="L2397" s="167">
        <v>27867373</v>
      </c>
    </row>
    <row r="2398" spans="1:12" x14ac:dyDescent="0.2">
      <c r="A2398" s="167" t="s">
        <v>4922</v>
      </c>
      <c r="B2398" s="167" t="s">
        <v>6722</v>
      </c>
      <c r="D2398" s="167" t="s">
        <v>7886</v>
      </c>
      <c r="E2398" s="167" t="s">
        <v>9448</v>
      </c>
      <c r="F2398" s="167" t="s">
        <v>187</v>
      </c>
      <c r="G2398" s="167" t="s">
        <v>11667</v>
      </c>
      <c r="H2398" s="167" t="s">
        <v>13</v>
      </c>
      <c r="I2398" s="167" t="s">
        <v>13036</v>
      </c>
      <c r="J2398" s="167" t="s">
        <v>12892</v>
      </c>
      <c r="K2398" s="167">
        <v>27867373</v>
      </c>
      <c r="L2398" s="167">
        <v>27867373</v>
      </c>
    </row>
    <row r="2399" spans="1:12" x14ac:dyDescent="0.2">
      <c r="A2399" s="167" t="s">
        <v>9380</v>
      </c>
      <c r="B2399" s="167" t="s">
        <v>2915</v>
      </c>
      <c r="D2399" s="167" t="s">
        <v>6733</v>
      </c>
      <c r="E2399" s="167" t="s">
        <v>5076</v>
      </c>
      <c r="F2399" s="167" t="s">
        <v>1104</v>
      </c>
      <c r="G2399" s="167" t="s">
        <v>11667</v>
      </c>
      <c r="H2399" s="167" t="s">
        <v>13</v>
      </c>
      <c r="I2399" s="167" t="s">
        <v>13036</v>
      </c>
      <c r="J2399" s="167" t="s">
        <v>12051</v>
      </c>
      <c r="K2399" s="167">
        <v>86639344</v>
      </c>
      <c r="L2399" s="167">
        <v>0</v>
      </c>
    </row>
    <row r="2400" spans="1:12" x14ac:dyDescent="0.2">
      <c r="A2400" s="167" t="s">
        <v>4773</v>
      </c>
      <c r="B2400" s="167" t="s">
        <v>4247</v>
      </c>
      <c r="D2400" s="167" t="s">
        <v>5077</v>
      </c>
      <c r="E2400" s="167" t="s">
        <v>5078</v>
      </c>
      <c r="F2400" s="167" t="s">
        <v>5079</v>
      </c>
      <c r="G2400" s="167" t="s">
        <v>11667</v>
      </c>
      <c r="H2400" s="167" t="s">
        <v>13</v>
      </c>
      <c r="I2400" s="167" t="s">
        <v>13036</v>
      </c>
      <c r="J2400" s="167" t="s">
        <v>8180</v>
      </c>
      <c r="K2400" s="167">
        <v>27863069</v>
      </c>
      <c r="L2400" s="167">
        <v>27863069</v>
      </c>
    </row>
    <row r="2401" spans="1:12" x14ac:dyDescent="0.2">
      <c r="A2401" s="167" t="s">
        <v>9381</v>
      </c>
      <c r="B2401" s="167" t="s">
        <v>4321</v>
      </c>
      <c r="D2401" s="167" t="s">
        <v>10023</v>
      </c>
      <c r="E2401" s="167" t="s">
        <v>9522</v>
      </c>
      <c r="F2401" s="167" t="s">
        <v>228</v>
      </c>
      <c r="G2401" s="167" t="s">
        <v>11667</v>
      </c>
      <c r="H2401" s="167" t="s">
        <v>13</v>
      </c>
      <c r="I2401" s="167" t="s">
        <v>13036</v>
      </c>
      <c r="J2401" s="167" t="s">
        <v>10970</v>
      </c>
      <c r="K2401" s="167">
        <v>0</v>
      </c>
      <c r="L2401" s="167">
        <v>27867373</v>
      </c>
    </row>
    <row r="2402" spans="1:12" x14ac:dyDescent="0.2">
      <c r="A2402" s="167" t="s">
        <v>4797</v>
      </c>
      <c r="B2402" s="167" t="s">
        <v>7142</v>
      </c>
      <c r="D2402" s="167" t="s">
        <v>7347</v>
      </c>
      <c r="E2402" s="167" t="s">
        <v>5080</v>
      </c>
      <c r="F2402" s="167" t="s">
        <v>159</v>
      </c>
      <c r="G2402" s="167" t="s">
        <v>11667</v>
      </c>
      <c r="H2402" s="167" t="s">
        <v>13</v>
      </c>
      <c r="I2402" s="167" t="s">
        <v>13036</v>
      </c>
      <c r="J2402" s="167" t="s">
        <v>7694</v>
      </c>
      <c r="K2402" s="167">
        <v>87044451</v>
      </c>
      <c r="L2402" s="167">
        <v>0</v>
      </c>
    </row>
    <row r="2403" spans="1:12" x14ac:dyDescent="0.2">
      <c r="A2403" s="167" t="s">
        <v>9382</v>
      </c>
      <c r="B2403" s="167" t="s">
        <v>7880</v>
      </c>
      <c r="D2403" s="167" t="s">
        <v>10119</v>
      </c>
      <c r="E2403" s="167" t="s">
        <v>9740</v>
      </c>
      <c r="F2403" s="167" t="s">
        <v>134</v>
      </c>
      <c r="G2403" s="167" t="s">
        <v>11667</v>
      </c>
      <c r="H2403" s="167" t="s">
        <v>13</v>
      </c>
      <c r="I2403" s="167" t="s">
        <v>13036</v>
      </c>
      <c r="J2403" s="167" t="s">
        <v>11245</v>
      </c>
      <c r="K2403" s="167">
        <v>83311942</v>
      </c>
      <c r="L2403" s="167">
        <v>27867373</v>
      </c>
    </row>
    <row r="2404" spans="1:12" x14ac:dyDescent="0.2">
      <c r="A2404" s="167" t="s">
        <v>9383</v>
      </c>
      <c r="B2404" s="167" t="s">
        <v>4703</v>
      </c>
      <c r="D2404" s="167" t="s">
        <v>5082</v>
      </c>
      <c r="E2404" s="167" t="s">
        <v>5083</v>
      </c>
      <c r="F2404" s="167" t="s">
        <v>1929</v>
      </c>
      <c r="G2404" s="167" t="s">
        <v>11667</v>
      </c>
      <c r="H2404" s="167" t="s">
        <v>10</v>
      </c>
      <c r="I2404" s="167" t="s">
        <v>13036</v>
      </c>
      <c r="J2404" s="167" t="s">
        <v>11812</v>
      </c>
      <c r="K2404" s="167">
        <v>27869107</v>
      </c>
      <c r="L2404" s="167">
        <v>27869107</v>
      </c>
    </row>
    <row r="2405" spans="1:12" x14ac:dyDescent="0.2">
      <c r="A2405" s="167" t="s">
        <v>4882</v>
      </c>
      <c r="B2405" s="167" t="s">
        <v>7233</v>
      </c>
      <c r="D2405" s="167" t="s">
        <v>4408</v>
      </c>
      <c r="E2405" s="167" t="s">
        <v>9503</v>
      </c>
      <c r="F2405" s="167" t="s">
        <v>10702</v>
      </c>
      <c r="G2405" s="167" t="s">
        <v>11667</v>
      </c>
      <c r="H2405" s="167" t="s">
        <v>10</v>
      </c>
      <c r="I2405" s="167" t="s">
        <v>13036</v>
      </c>
      <c r="J2405" s="167" t="s">
        <v>13558</v>
      </c>
      <c r="K2405" s="167">
        <v>22001185</v>
      </c>
      <c r="L2405" s="167">
        <v>27866209</v>
      </c>
    </row>
    <row r="2406" spans="1:12" x14ac:dyDescent="0.2">
      <c r="A2406" s="167" t="s">
        <v>4804</v>
      </c>
      <c r="B2406" s="167" t="s">
        <v>4803</v>
      </c>
      <c r="D2406" s="167" t="s">
        <v>4393</v>
      </c>
      <c r="E2406" s="167" t="s">
        <v>9504</v>
      </c>
      <c r="F2406" s="167" t="s">
        <v>3932</v>
      </c>
      <c r="G2406" s="167" t="s">
        <v>11667</v>
      </c>
      <c r="H2406" s="167" t="s">
        <v>10</v>
      </c>
      <c r="I2406" s="167" t="s">
        <v>13036</v>
      </c>
      <c r="J2406" s="167" t="s">
        <v>11015</v>
      </c>
      <c r="K2406" s="167">
        <v>27866209</v>
      </c>
      <c r="L2406" s="167">
        <v>0</v>
      </c>
    </row>
    <row r="2407" spans="1:12" x14ac:dyDescent="0.2">
      <c r="A2407" s="167" t="s">
        <v>4877</v>
      </c>
      <c r="B2407" s="167" t="s">
        <v>7251</v>
      </c>
      <c r="D2407" s="167" t="s">
        <v>3102</v>
      </c>
      <c r="E2407" s="167" t="s">
        <v>9502</v>
      </c>
      <c r="F2407" s="167" t="s">
        <v>11014</v>
      </c>
      <c r="G2407" s="167" t="s">
        <v>11667</v>
      </c>
      <c r="H2407" s="167" t="s">
        <v>10</v>
      </c>
      <c r="I2407" s="167" t="s">
        <v>13036</v>
      </c>
      <c r="J2407" s="167" t="s">
        <v>12048</v>
      </c>
      <c r="K2407" s="167">
        <v>22001423</v>
      </c>
      <c r="L2407" s="167">
        <v>27881137</v>
      </c>
    </row>
    <row r="2408" spans="1:12" x14ac:dyDescent="0.2">
      <c r="A2408" s="167" t="s">
        <v>4854</v>
      </c>
      <c r="B2408" s="167" t="s">
        <v>1589</v>
      </c>
      <c r="D2408" s="167" t="s">
        <v>4521</v>
      </c>
      <c r="E2408" s="167" t="s">
        <v>5085</v>
      </c>
      <c r="F2408" s="167" t="s">
        <v>5086</v>
      </c>
      <c r="G2408" s="167" t="s">
        <v>11667</v>
      </c>
      <c r="H2408" s="167" t="s">
        <v>10</v>
      </c>
      <c r="I2408" s="167" t="s">
        <v>13036</v>
      </c>
      <c r="J2408" s="167" t="s">
        <v>8181</v>
      </c>
      <c r="K2408" s="167">
        <v>27866209</v>
      </c>
      <c r="L2408" s="167">
        <v>0</v>
      </c>
    </row>
    <row r="2409" spans="1:12" x14ac:dyDescent="0.2">
      <c r="A2409" s="167" t="s">
        <v>9384</v>
      </c>
      <c r="B2409" s="167" t="s">
        <v>1372</v>
      </c>
      <c r="D2409" s="167" t="s">
        <v>4536</v>
      </c>
      <c r="E2409" s="167" t="s">
        <v>5087</v>
      </c>
      <c r="F2409" s="167" t="s">
        <v>5088</v>
      </c>
      <c r="G2409" s="167" t="s">
        <v>11667</v>
      </c>
      <c r="H2409" s="167" t="s">
        <v>10</v>
      </c>
      <c r="I2409" s="167" t="s">
        <v>13036</v>
      </c>
      <c r="J2409" s="167" t="s">
        <v>8182</v>
      </c>
      <c r="K2409" s="167">
        <v>27869108</v>
      </c>
      <c r="L2409" s="167">
        <v>27866209</v>
      </c>
    </row>
    <row r="2410" spans="1:12" x14ac:dyDescent="0.2">
      <c r="A2410" s="167" t="s">
        <v>4861</v>
      </c>
      <c r="B2410" s="167" t="s">
        <v>7269</v>
      </c>
      <c r="D2410" s="167" t="s">
        <v>2659</v>
      </c>
      <c r="E2410" s="167" t="s">
        <v>9526</v>
      </c>
      <c r="F2410" s="167" t="s">
        <v>713</v>
      </c>
      <c r="G2410" s="167" t="s">
        <v>11667</v>
      </c>
      <c r="H2410" s="167" t="s">
        <v>10</v>
      </c>
      <c r="I2410" s="167" t="s">
        <v>13036</v>
      </c>
      <c r="J2410" s="167" t="s">
        <v>13559</v>
      </c>
      <c r="K2410" s="167">
        <v>22001086</v>
      </c>
      <c r="L2410" s="167">
        <v>27866991</v>
      </c>
    </row>
    <row r="2411" spans="1:12" x14ac:dyDescent="0.2">
      <c r="A2411" s="167" t="s">
        <v>4907</v>
      </c>
      <c r="B2411" s="167" t="s">
        <v>4433</v>
      </c>
      <c r="D2411" s="167" t="s">
        <v>4810</v>
      </c>
      <c r="E2411" s="167" t="s">
        <v>5089</v>
      </c>
      <c r="F2411" s="167" t="s">
        <v>5090</v>
      </c>
      <c r="G2411" s="167" t="s">
        <v>11667</v>
      </c>
      <c r="H2411" s="167" t="s">
        <v>10</v>
      </c>
      <c r="I2411" s="167" t="s">
        <v>13036</v>
      </c>
      <c r="J2411" s="167" t="s">
        <v>11607</v>
      </c>
      <c r="K2411" s="167">
        <v>27866560</v>
      </c>
      <c r="L2411" s="167">
        <v>27866560</v>
      </c>
    </row>
    <row r="2412" spans="1:12" x14ac:dyDescent="0.2">
      <c r="A2412" s="167" t="s">
        <v>9385</v>
      </c>
      <c r="B2412" s="167" t="s">
        <v>4857</v>
      </c>
      <c r="D2412" s="167" t="s">
        <v>3000</v>
      </c>
      <c r="E2412" s="167" t="s">
        <v>9591</v>
      </c>
      <c r="F2412" s="167" t="s">
        <v>2955</v>
      </c>
      <c r="G2412" s="167" t="s">
        <v>5785</v>
      </c>
      <c r="H2412" s="167" t="s">
        <v>6</v>
      </c>
      <c r="I2412" s="167" t="s">
        <v>13036</v>
      </c>
      <c r="J2412" s="167" t="s">
        <v>11979</v>
      </c>
      <c r="K2412" s="167">
        <v>88732923</v>
      </c>
      <c r="L2412" s="167">
        <v>0</v>
      </c>
    </row>
    <row r="2413" spans="1:12" x14ac:dyDescent="0.2">
      <c r="A2413" s="167" t="s">
        <v>6839</v>
      </c>
      <c r="B2413" s="167" t="s">
        <v>7475</v>
      </c>
      <c r="D2413" s="167" t="s">
        <v>3776</v>
      </c>
      <c r="E2413" s="167" t="s">
        <v>9461</v>
      </c>
      <c r="F2413" s="167" t="s">
        <v>10983</v>
      </c>
      <c r="G2413" s="167" t="s">
        <v>11667</v>
      </c>
      <c r="H2413" s="167" t="s">
        <v>10</v>
      </c>
      <c r="I2413" s="167" t="s">
        <v>13036</v>
      </c>
      <c r="J2413" s="167" t="s">
        <v>10984</v>
      </c>
      <c r="K2413" s="167">
        <v>83169452</v>
      </c>
      <c r="L2413" s="167">
        <v>0</v>
      </c>
    </row>
    <row r="2414" spans="1:12" x14ac:dyDescent="0.2">
      <c r="A2414" s="167" t="s">
        <v>9386</v>
      </c>
      <c r="B2414" s="167" t="s">
        <v>9987</v>
      </c>
      <c r="D2414" s="167" t="s">
        <v>4456</v>
      </c>
      <c r="E2414" s="167" t="s">
        <v>9499</v>
      </c>
      <c r="F2414" s="167" t="s">
        <v>460</v>
      </c>
      <c r="G2414" s="167" t="s">
        <v>11667</v>
      </c>
      <c r="H2414" s="167" t="s">
        <v>10</v>
      </c>
      <c r="I2414" s="167" t="s">
        <v>13036</v>
      </c>
      <c r="J2414" s="167" t="s">
        <v>12990</v>
      </c>
      <c r="K2414" s="167">
        <v>88599638</v>
      </c>
      <c r="L2414" s="167">
        <v>0</v>
      </c>
    </row>
    <row r="2415" spans="1:12" x14ac:dyDescent="0.2">
      <c r="A2415" s="167" t="s">
        <v>9387</v>
      </c>
      <c r="B2415" s="167" t="s">
        <v>1397</v>
      </c>
      <c r="D2415" s="167" t="s">
        <v>5091</v>
      </c>
      <c r="E2415" s="167" t="s">
        <v>9501</v>
      </c>
      <c r="F2415" s="167" t="s">
        <v>3954</v>
      </c>
      <c r="G2415" s="167" t="s">
        <v>11667</v>
      </c>
      <c r="H2415" s="167" t="s">
        <v>10</v>
      </c>
      <c r="I2415" s="167" t="s">
        <v>13036</v>
      </c>
      <c r="J2415" s="167" t="s">
        <v>11013</v>
      </c>
      <c r="K2415" s="167">
        <v>27866209</v>
      </c>
      <c r="L2415" s="167">
        <v>27866209</v>
      </c>
    </row>
    <row r="2416" spans="1:12" x14ac:dyDescent="0.2">
      <c r="A2416" s="167" t="s">
        <v>9388</v>
      </c>
      <c r="B2416" s="167" t="s">
        <v>9988</v>
      </c>
      <c r="D2416" s="167" t="s">
        <v>7218</v>
      </c>
      <c r="E2416" s="167" t="s">
        <v>5092</v>
      </c>
      <c r="F2416" s="167" t="s">
        <v>5093</v>
      </c>
      <c r="G2416" s="167" t="s">
        <v>11667</v>
      </c>
      <c r="H2416" s="167" t="s">
        <v>10</v>
      </c>
      <c r="I2416" s="167" t="s">
        <v>13036</v>
      </c>
      <c r="J2416" s="167" t="s">
        <v>13560</v>
      </c>
      <c r="K2416" s="167">
        <v>22001373</v>
      </c>
      <c r="L2416" s="167">
        <v>27866209</v>
      </c>
    </row>
    <row r="2417" spans="1:12" x14ac:dyDescent="0.2">
      <c r="A2417" s="167" t="s">
        <v>9389</v>
      </c>
      <c r="B2417" s="167" t="s">
        <v>8357</v>
      </c>
      <c r="D2417" s="167" t="s">
        <v>5084</v>
      </c>
      <c r="E2417" s="167" t="s">
        <v>5095</v>
      </c>
      <c r="F2417" s="167" t="s">
        <v>3971</v>
      </c>
      <c r="G2417" s="167" t="s">
        <v>11667</v>
      </c>
      <c r="H2417" s="167" t="s">
        <v>10</v>
      </c>
      <c r="I2417" s="167" t="s">
        <v>13036</v>
      </c>
      <c r="J2417" s="167" t="s">
        <v>11539</v>
      </c>
      <c r="K2417" s="167">
        <v>27866209</v>
      </c>
      <c r="L2417" s="167">
        <v>27866209</v>
      </c>
    </row>
    <row r="2418" spans="1:12" x14ac:dyDescent="0.2">
      <c r="A2418" s="167" t="s">
        <v>9390</v>
      </c>
      <c r="B2418" s="167" t="s">
        <v>9989</v>
      </c>
      <c r="D2418" s="167" t="s">
        <v>7887</v>
      </c>
      <c r="E2418" s="167" t="s">
        <v>9433</v>
      </c>
      <c r="F2418" s="167" t="s">
        <v>10951</v>
      </c>
      <c r="G2418" s="167" t="s">
        <v>11667</v>
      </c>
      <c r="H2418" s="167" t="s">
        <v>17</v>
      </c>
      <c r="I2418" s="167" t="s">
        <v>13036</v>
      </c>
      <c r="J2418" s="167" t="s">
        <v>10952</v>
      </c>
      <c r="K2418" s="167">
        <v>87200318</v>
      </c>
      <c r="L2418" s="167">
        <v>0</v>
      </c>
    </row>
    <row r="2419" spans="1:12" x14ac:dyDescent="0.2">
      <c r="A2419" s="167" t="s">
        <v>9391</v>
      </c>
      <c r="B2419" s="167" t="s">
        <v>9990</v>
      </c>
      <c r="D2419" s="167" t="s">
        <v>6736</v>
      </c>
      <c r="E2419" s="167" t="s">
        <v>5096</v>
      </c>
      <c r="F2419" s="167" t="s">
        <v>5097</v>
      </c>
      <c r="G2419" s="167" t="s">
        <v>11667</v>
      </c>
      <c r="H2419" s="167" t="s">
        <v>10</v>
      </c>
      <c r="I2419" s="167" t="s">
        <v>13036</v>
      </c>
      <c r="J2419" s="167" t="s">
        <v>13561</v>
      </c>
      <c r="K2419" s="167">
        <v>27866458</v>
      </c>
      <c r="L2419" s="167">
        <v>0</v>
      </c>
    </row>
    <row r="2420" spans="1:12" x14ac:dyDescent="0.2">
      <c r="A2420" s="167" t="s">
        <v>4850</v>
      </c>
      <c r="B2420" s="167" t="s">
        <v>721</v>
      </c>
      <c r="D2420" s="167" t="s">
        <v>6737</v>
      </c>
      <c r="E2420" s="167" t="s">
        <v>5098</v>
      </c>
      <c r="F2420" s="167" t="s">
        <v>1164</v>
      </c>
      <c r="G2420" s="167" t="s">
        <v>11667</v>
      </c>
      <c r="H2420" s="167" t="s">
        <v>10</v>
      </c>
      <c r="I2420" s="167" t="s">
        <v>13036</v>
      </c>
      <c r="J2420" s="167" t="s">
        <v>12030</v>
      </c>
      <c r="K2420" s="167">
        <v>27864107</v>
      </c>
      <c r="L2420" s="167">
        <v>27864107</v>
      </c>
    </row>
    <row r="2421" spans="1:12" x14ac:dyDescent="0.2">
      <c r="A2421" s="167" t="s">
        <v>9392</v>
      </c>
      <c r="B2421" s="167" t="s">
        <v>4384</v>
      </c>
      <c r="D2421" s="167" t="s">
        <v>7888</v>
      </c>
      <c r="E2421" s="167" t="s">
        <v>9453</v>
      </c>
      <c r="F2421" s="167" t="s">
        <v>10974</v>
      </c>
      <c r="G2421" s="167" t="s">
        <v>11667</v>
      </c>
      <c r="H2421" s="167" t="s">
        <v>12</v>
      </c>
      <c r="I2421" s="167" t="s">
        <v>13036</v>
      </c>
      <c r="J2421" s="167" t="s">
        <v>10975</v>
      </c>
      <c r="K2421" s="167">
        <v>8762185</v>
      </c>
      <c r="L2421" s="167">
        <v>0</v>
      </c>
    </row>
    <row r="2422" spans="1:12" x14ac:dyDescent="0.2">
      <c r="A2422" s="167" t="s">
        <v>9393</v>
      </c>
      <c r="B2422" s="167" t="s">
        <v>4123</v>
      </c>
      <c r="D2422" s="167" t="s">
        <v>6964</v>
      </c>
      <c r="E2422" s="167" t="s">
        <v>5100</v>
      </c>
      <c r="F2422" s="167" t="s">
        <v>5099</v>
      </c>
      <c r="G2422" s="167" t="s">
        <v>11667</v>
      </c>
      <c r="H2422" s="167" t="s">
        <v>12</v>
      </c>
      <c r="I2422" s="167" t="s">
        <v>13036</v>
      </c>
      <c r="J2422" s="167" t="s">
        <v>12031</v>
      </c>
      <c r="K2422" s="167">
        <v>27881034</v>
      </c>
      <c r="L2422" s="167">
        <v>27881034</v>
      </c>
    </row>
    <row r="2423" spans="1:12" x14ac:dyDescent="0.2">
      <c r="A2423" s="167" t="s">
        <v>4885</v>
      </c>
      <c r="B2423" s="167" t="s">
        <v>6719</v>
      </c>
      <c r="D2423" s="167" t="s">
        <v>10009</v>
      </c>
      <c r="E2423" s="167" t="s">
        <v>9468</v>
      </c>
      <c r="F2423" s="167" t="s">
        <v>10988</v>
      </c>
      <c r="G2423" s="167" t="s">
        <v>11667</v>
      </c>
      <c r="H2423" s="167" t="s">
        <v>12</v>
      </c>
      <c r="I2423" s="167" t="s">
        <v>13036</v>
      </c>
      <c r="J2423" s="167" t="s">
        <v>10989</v>
      </c>
      <c r="K2423" s="167">
        <v>0</v>
      </c>
      <c r="L2423" s="167">
        <v>0</v>
      </c>
    </row>
    <row r="2424" spans="1:12" x14ac:dyDescent="0.2">
      <c r="A2424" s="167" t="s">
        <v>9394</v>
      </c>
      <c r="B2424" s="167" t="s">
        <v>681</v>
      </c>
      <c r="D2424" s="167" t="s">
        <v>6738</v>
      </c>
      <c r="E2424" s="167" t="s">
        <v>5101</v>
      </c>
      <c r="F2424" s="167" t="s">
        <v>2946</v>
      </c>
      <c r="G2424" s="167" t="s">
        <v>11667</v>
      </c>
      <c r="H2424" s="167" t="s">
        <v>12</v>
      </c>
      <c r="I2424" s="167" t="s">
        <v>13036</v>
      </c>
      <c r="J2424" s="167" t="s">
        <v>5102</v>
      </c>
      <c r="K2424" s="167">
        <v>22005789</v>
      </c>
      <c r="L2424" s="167">
        <v>0</v>
      </c>
    </row>
    <row r="2425" spans="1:12" x14ac:dyDescent="0.2">
      <c r="A2425" s="167" t="s">
        <v>9395</v>
      </c>
      <c r="B2425" s="167" t="s">
        <v>1227</v>
      </c>
      <c r="D2425" s="167" t="s">
        <v>3247</v>
      </c>
      <c r="E2425" s="167" t="s">
        <v>9518</v>
      </c>
      <c r="F2425" s="167" t="s">
        <v>11025</v>
      </c>
      <c r="G2425" s="167" t="s">
        <v>11667</v>
      </c>
      <c r="H2425" s="167" t="s">
        <v>12</v>
      </c>
      <c r="I2425" s="167" t="s">
        <v>13036</v>
      </c>
      <c r="J2425" s="167" t="s">
        <v>12487</v>
      </c>
      <c r="K2425" s="167">
        <v>83254568</v>
      </c>
      <c r="L2425" s="167">
        <v>0</v>
      </c>
    </row>
    <row r="2426" spans="1:12" x14ac:dyDescent="0.2">
      <c r="A2426" s="167" t="s">
        <v>4943</v>
      </c>
      <c r="B2426" s="167" t="s">
        <v>990</v>
      </c>
      <c r="D2426" s="167" t="s">
        <v>6739</v>
      </c>
      <c r="E2426" s="167" t="s">
        <v>5104</v>
      </c>
      <c r="F2426" s="167" t="s">
        <v>5105</v>
      </c>
      <c r="G2426" s="167" t="s">
        <v>5785</v>
      </c>
      <c r="H2426" s="167" t="s">
        <v>6</v>
      </c>
      <c r="I2426" s="167" t="s">
        <v>13036</v>
      </c>
      <c r="J2426" s="167" t="s">
        <v>8183</v>
      </c>
      <c r="K2426" s="167">
        <v>27167340</v>
      </c>
      <c r="L2426" s="167">
        <v>27167340</v>
      </c>
    </row>
    <row r="2427" spans="1:12" x14ac:dyDescent="0.2">
      <c r="A2427" s="167" t="s">
        <v>4779</v>
      </c>
      <c r="B2427" s="167" t="s">
        <v>4375</v>
      </c>
      <c r="D2427" s="167" t="s">
        <v>7889</v>
      </c>
      <c r="E2427" s="167" t="s">
        <v>9406</v>
      </c>
      <c r="F2427" s="167" t="s">
        <v>10931</v>
      </c>
      <c r="G2427" s="167" t="s">
        <v>11667</v>
      </c>
      <c r="H2427" s="167" t="s">
        <v>12</v>
      </c>
      <c r="I2427" s="167" t="s">
        <v>13036</v>
      </c>
      <c r="J2427" s="167" t="s">
        <v>10932</v>
      </c>
      <c r="K2427" s="167">
        <v>22005134</v>
      </c>
      <c r="L2427" s="167">
        <v>0</v>
      </c>
    </row>
    <row r="2428" spans="1:12" x14ac:dyDescent="0.2">
      <c r="A2428" s="167" t="s">
        <v>4878</v>
      </c>
      <c r="B2428" s="167" t="s">
        <v>7309</v>
      </c>
      <c r="D2428" s="167" t="s">
        <v>7890</v>
      </c>
      <c r="E2428" s="167" t="s">
        <v>9418</v>
      </c>
      <c r="F2428" s="167" t="s">
        <v>10939</v>
      </c>
      <c r="G2428" s="167" t="s">
        <v>11667</v>
      </c>
      <c r="H2428" s="167" t="s">
        <v>12</v>
      </c>
      <c r="I2428" s="167" t="s">
        <v>13036</v>
      </c>
      <c r="J2428" s="167" t="s">
        <v>10940</v>
      </c>
      <c r="K2428" s="167">
        <v>89677787</v>
      </c>
      <c r="L2428" s="167">
        <v>0</v>
      </c>
    </row>
    <row r="2429" spans="1:12" x14ac:dyDescent="0.2">
      <c r="A2429" s="167" t="s">
        <v>9396</v>
      </c>
      <c r="B2429" s="167" t="s">
        <v>3862</v>
      </c>
      <c r="D2429" s="167" t="s">
        <v>9995</v>
      </c>
      <c r="E2429" s="167" t="s">
        <v>9420</v>
      </c>
      <c r="F2429" s="167" t="s">
        <v>10300</v>
      </c>
      <c r="G2429" s="167" t="s">
        <v>11667</v>
      </c>
      <c r="H2429" s="167" t="s">
        <v>12</v>
      </c>
      <c r="I2429" s="167" t="s">
        <v>13036</v>
      </c>
      <c r="J2429" s="167" t="s">
        <v>12894</v>
      </c>
      <c r="K2429" s="167">
        <v>84850427</v>
      </c>
      <c r="L2429" s="167">
        <v>0</v>
      </c>
    </row>
    <row r="2430" spans="1:12" x14ac:dyDescent="0.2">
      <c r="A2430" s="167" t="s">
        <v>4945</v>
      </c>
      <c r="B2430" s="167" t="s">
        <v>4944</v>
      </c>
      <c r="D2430" s="167" t="s">
        <v>5106</v>
      </c>
      <c r="E2430" s="167" t="s">
        <v>5107</v>
      </c>
      <c r="F2430" s="167" t="s">
        <v>11717</v>
      </c>
      <c r="G2430" s="167" t="s">
        <v>116</v>
      </c>
      <c r="H2430" s="167" t="s">
        <v>13</v>
      </c>
      <c r="I2430" s="167" t="s">
        <v>13036</v>
      </c>
      <c r="J2430" s="167" t="s">
        <v>12897</v>
      </c>
      <c r="K2430" s="167">
        <v>27833308</v>
      </c>
      <c r="L2430" s="167">
        <v>27833308</v>
      </c>
    </row>
    <row r="2431" spans="1:12" x14ac:dyDescent="0.2">
      <c r="A2431" s="167" t="s">
        <v>9397</v>
      </c>
      <c r="B2431" s="167" t="s">
        <v>1500</v>
      </c>
      <c r="D2431" s="167" t="s">
        <v>7592</v>
      </c>
      <c r="E2431" s="167" t="s">
        <v>9435</v>
      </c>
      <c r="F2431" s="167" t="s">
        <v>10955</v>
      </c>
      <c r="G2431" s="167" t="s">
        <v>11667</v>
      </c>
      <c r="H2431" s="167" t="s">
        <v>12</v>
      </c>
      <c r="I2431" s="167" t="s">
        <v>13036</v>
      </c>
      <c r="J2431" s="167" t="s">
        <v>12895</v>
      </c>
      <c r="K2431" s="167">
        <v>27881127</v>
      </c>
      <c r="L2431" s="167">
        <v>0</v>
      </c>
    </row>
    <row r="2432" spans="1:12" x14ac:dyDescent="0.2">
      <c r="A2432" s="167" t="s">
        <v>4939</v>
      </c>
      <c r="B2432" s="167" t="s">
        <v>4837</v>
      </c>
      <c r="D2432" s="167" t="s">
        <v>7505</v>
      </c>
      <c r="E2432" s="167" t="s">
        <v>9469</v>
      </c>
      <c r="F2432" s="167" t="s">
        <v>13562</v>
      </c>
      <c r="G2432" s="167" t="s">
        <v>11667</v>
      </c>
      <c r="H2432" s="167" t="s">
        <v>12</v>
      </c>
      <c r="I2432" s="167" t="s">
        <v>13036</v>
      </c>
      <c r="J2432" s="167" t="s">
        <v>11540</v>
      </c>
      <c r="K2432" s="167">
        <v>0</v>
      </c>
      <c r="L2432" s="167">
        <v>0</v>
      </c>
    </row>
    <row r="2433" spans="1:12" x14ac:dyDescent="0.2">
      <c r="A2433" s="167" t="s">
        <v>9398</v>
      </c>
      <c r="B2433" s="167" t="s">
        <v>9991</v>
      </c>
      <c r="D2433" s="167" t="s">
        <v>10000</v>
      </c>
      <c r="E2433" s="167" t="s">
        <v>9443</v>
      </c>
      <c r="F2433" s="167" t="s">
        <v>4217</v>
      </c>
      <c r="G2433" s="167" t="s">
        <v>11667</v>
      </c>
      <c r="H2433" s="167" t="s">
        <v>12</v>
      </c>
      <c r="I2433" s="167" t="s">
        <v>13036</v>
      </c>
      <c r="J2433" s="167" t="s">
        <v>10965</v>
      </c>
      <c r="K2433" s="167">
        <v>27881127</v>
      </c>
      <c r="L2433" s="167">
        <v>0</v>
      </c>
    </row>
    <row r="2434" spans="1:12" x14ac:dyDescent="0.2">
      <c r="A2434" s="167" t="s">
        <v>9399</v>
      </c>
      <c r="B2434" s="167" t="s">
        <v>9992</v>
      </c>
      <c r="D2434" s="167" t="s">
        <v>5108</v>
      </c>
      <c r="E2434" s="167" t="s">
        <v>9471</v>
      </c>
      <c r="F2434" s="167" t="s">
        <v>10990</v>
      </c>
      <c r="G2434" s="167" t="s">
        <v>11667</v>
      </c>
      <c r="H2434" s="167" t="s">
        <v>12</v>
      </c>
      <c r="I2434" s="167" t="s">
        <v>13036</v>
      </c>
      <c r="J2434" s="167" t="s">
        <v>10991</v>
      </c>
      <c r="K2434" s="167">
        <v>22064090</v>
      </c>
      <c r="L2434" s="167">
        <v>0</v>
      </c>
    </row>
    <row r="2435" spans="1:12" x14ac:dyDescent="0.2">
      <c r="A2435" s="167" t="s">
        <v>9400</v>
      </c>
      <c r="B2435" s="167" t="s">
        <v>4373</v>
      </c>
      <c r="D2435" s="167" t="s">
        <v>5109</v>
      </c>
      <c r="E2435" s="167" t="s">
        <v>9454</v>
      </c>
      <c r="F2435" s="167" t="s">
        <v>109</v>
      </c>
      <c r="G2435" s="167" t="s">
        <v>11667</v>
      </c>
      <c r="H2435" s="167" t="s">
        <v>12</v>
      </c>
      <c r="I2435" s="167" t="s">
        <v>13036</v>
      </c>
      <c r="J2435" s="167" t="s">
        <v>10976</v>
      </c>
      <c r="K2435" s="167">
        <v>0</v>
      </c>
      <c r="L2435" s="167">
        <v>0</v>
      </c>
    </row>
    <row r="2436" spans="1:12" x14ac:dyDescent="0.2">
      <c r="A2436" s="167" t="s">
        <v>4929</v>
      </c>
      <c r="B2436" s="167" t="s">
        <v>7238</v>
      </c>
      <c r="D2436" s="167" t="s">
        <v>5110</v>
      </c>
      <c r="E2436" s="167" t="s">
        <v>9458</v>
      </c>
      <c r="F2436" s="167" t="s">
        <v>1452</v>
      </c>
      <c r="G2436" s="167" t="s">
        <v>11667</v>
      </c>
      <c r="H2436" s="167" t="s">
        <v>12</v>
      </c>
      <c r="I2436" s="167" t="s">
        <v>13036</v>
      </c>
      <c r="J2436" s="167" t="s">
        <v>10980</v>
      </c>
      <c r="K2436" s="167">
        <v>0</v>
      </c>
      <c r="L2436" s="167">
        <v>0</v>
      </c>
    </row>
    <row r="2437" spans="1:12" x14ac:dyDescent="0.2">
      <c r="A2437" s="167" t="s">
        <v>4771</v>
      </c>
      <c r="B2437" s="167" t="s">
        <v>4236</v>
      </c>
      <c r="D2437" s="167" t="s">
        <v>5111</v>
      </c>
      <c r="E2437" s="167" t="s">
        <v>5112</v>
      </c>
      <c r="F2437" s="167" t="s">
        <v>5113</v>
      </c>
      <c r="G2437" s="167" t="s">
        <v>11667</v>
      </c>
      <c r="H2437" s="167" t="s">
        <v>12</v>
      </c>
      <c r="I2437" s="167" t="s">
        <v>13036</v>
      </c>
      <c r="J2437" s="167" t="s">
        <v>5114</v>
      </c>
      <c r="K2437" s="167">
        <v>27751050</v>
      </c>
      <c r="L2437" s="167">
        <v>27751050</v>
      </c>
    </row>
    <row r="2438" spans="1:12" x14ac:dyDescent="0.2">
      <c r="A2438" s="167" t="s">
        <v>9401</v>
      </c>
      <c r="B2438" s="167" t="s">
        <v>9993</v>
      </c>
      <c r="D2438" s="167" t="s">
        <v>7007</v>
      </c>
      <c r="E2438" s="167" t="s">
        <v>5115</v>
      </c>
      <c r="F2438" s="167" t="s">
        <v>1455</v>
      </c>
      <c r="G2438" s="167" t="s">
        <v>5785</v>
      </c>
      <c r="H2438" s="167" t="s">
        <v>5</v>
      </c>
      <c r="I2438" s="167" t="s">
        <v>13036</v>
      </c>
      <c r="J2438" s="167" t="s">
        <v>11572</v>
      </c>
      <c r="K2438" s="167">
        <v>44092767</v>
      </c>
      <c r="L2438" s="167">
        <v>0</v>
      </c>
    </row>
    <row r="2439" spans="1:12" x14ac:dyDescent="0.2">
      <c r="A2439" s="167" t="s">
        <v>4852</v>
      </c>
      <c r="B2439" s="167" t="s">
        <v>7193</v>
      </c>
      <c r="D2439" s="167" t="s">
        <v>7425</v>
      </c>
      <c r="E2439" s="167" t="s">
        <v>5116</v>
      </c>
      <c r="F2439" s="167" t="s">
        <v>4216</v>
      </c>
      <c r="G2439" s="167" t="s">
        <v>11667</v>
      </c>
      <c r="H2439" s="167" t="s">
        <v>12</v>
      </c>
      <c r="I2439" s="167" t="s">
        <v>13036</v>
      </c>
      <c r="J2439" s="167" t="s">
        <v>5117</v>
      </c>
      <c r="K2439" s="167">
        <v>27881127</v>
      </c>
      <c r="L2439" s="167">
        <v>0</v>
      </c>
    </row>
    <row r="2440" spans="1:12" x14ac:dyDescent="0.2">
      <c r="A2440" s="167" t="s">
        <v>9402</v>
      </c>
      <c r="B2440" s="167" t="s">
        <v>5071</v>
      </c>
      <c r="D2440" s="167" t="s">
        <v>4203</v>
      </c>
      <c r="E2440" s="167" t="s">
        <v>9478</v>
      </c>
      <c r="F2440" s="167" t="s">
        <v>10995</v>
      </c>
      <c r="G2440" s="167" t="s">
        <v>11667</v>
      </c>
      <c r="H2440" s="167" t="s">
        <v>12</v>
      </c>
      <c r="I2440" s="167" t="s">
        <v>13036</v>
      </c>
      <c r="J2440" s="167" t="s">
        <v>12032</v>
      </c>
      <c r="K2440" s="167">
        <v>83181648</v>
      </c>
      <c r="L2440" s="167">
        <v>0</v>
      </c>
    </row>
    <row r="2441" spans="1:12" x14ac:dyDescent="0.2">
      <c r="A2441" s="167" t="s">
        <v>9403</v>
      </c>
      <c r="B2441" s="167" t="s">
        <v>1360</v>
      </c>
      <c r="D2441" s="167" t="s">
        <v>10017</v>
      </c>
      <c r="E2441" s="167" t="s">
        <v>9496</v>
      </c>
      <c r="F2441" s="167" t="s">
        <v>11007</v>
      </c>
      <c r="G2441" s="167" t="s">
        <v>11667</v>
      </c>
      <c r="H2441" s="167" t="s">
        <v>12</v>
      </c>
      <c r="I2441" s="167" t="s">
        <v>13036</v>
      </c>
      <c r="J2441" s="167" t="s">
        <v>11009</v>
      </c>
      <c r="K2441" s="167">
        <v>86509738</v>
      </c>
      <c r="L2441" s="167">
        <v>0</v>
      </c>
    </row>
    <row r="2442" spans="1:12" x14ac:dyDescent="0.2">
      <c r="A2442" s="167" t="s">
        <v>5440</v>
      </c>
      <c r="B2442" s="167" t="s">
        <v>2950</v>
      </c>
      <c r="D2442" s="167" t="s">
        <v>4370</v>
      </c>
      <c r="E2442" s="167" t="s">
        <v>9523</v>
      </c>
      <c r="F2442" s="167" t="s">
        <v>10367</v>
      </c>
      <c r="G2442" s="167" t="s">
        <v>11667</v>
      </c>
      <c r="H2442" s="167" t="s">
        <v>12</v>
      </c>
      <c r="I2442" s="167" t="s">
        <v>13036</v>
      </c>
      <c r="J2442" s="167" t="s">
        <v>11029</v>
      </c>
      <c r="K2442" s="167">
        <v>22001178</v>
      </c>
      <c r="L2442" s="167">
        <v>0</v>
      </c>
    </row>
    <row r="2443" spans="1:12" x14ac:dyDescent="0.2">
      <c r="A2443" s="167" t="s">
        <v>9404</v>
      </c>
      <c r="B2443" s="167" t="s">
        <v>5072</v>
      </c>
      <c r="D2443" s="167" t="s">
        <v>5046</v>
      </c>
      <c r="E2443" s="167" t="s">
        <v>9533</v>
      </c>
      <c r="F2443" s="167" t="s">
        <v>11035</v>
      </c>
      <c r="G2443" s="167" t="s">
        <v>11667</v>
      </c>
      <c r="H2443" s="167" t="s">
        <v>12</v>
      </c>
      <c r="I2443" s="167" t="s">
        <v>13036</v>
      </c>
      <c r="J2443" s="167" t="s">
        <v>11541</v>
      </c>
      <c r="K2443" s="167">
        <v>27351033</v>
      </c>
      <c r="L2443" s="167">
        <v>0</v>
      </c>
    </row>
    <row r="2444" spans="1:12" x14ac:dyDescent="0.2">
      <c r="A2444" s="167" t="s">
        <v>5321</v>
      </c>
      <c r="B2444" s="167" t="s">
        <v>4795</v>
      </c>
      <c r="D2444" s="167" t="s">
        <v>5075</v>
      </c>
      <c r="E2444" s="167" t="s">
        <v>5119</v>
      </c>
      <c r="F2444" s="167" t="s">
        <v>5120</v>
      </c>
      <c r="G2444" s="167" t="s">
        <v>3524</v>
      </c>
      <c r="H2444" s="167" t="s">
        <v>9</v>
      </c>
      <c r="I2444" s="167" t="s">
        <v>13036</v>
      </c>
      <c r="J2444" s="167" t="s">
        <v>11308</v>
      </c>
      <c r="K2444" s="167">
        <v>87639256</v>
      </c>
      <c r="L2444" s="167">
        <v>83793896</v>
      </c>
    </row>
    <row r="2445" spans="1:12" x14ac:dyDescent="0.2">
      <c r="A2445" s="167" t="s">
        <v>5297</v>
      </c>
      <c r="B2445" s="167" t="s">
        <v>1647</v>
      </c>
      <c r="D2445" s="167" t="s">
        <v>6886</v>
      </c>
      <c r="E2445" s="167" t="s">
        <v>5121</v>
      </c>
      <c r="F2445" s="167" t="s">
        <v>11718</v>
      </c>
      <c r="G2445" s="167" t="s">
        <v>116</v>
      </c>
      <c r="H2445" s="167" t="s">
        <v>3</v>
      </c>
      <c r="I2445" s="167" t="s">
        <v>13036</v>
      </c>
      <c r="J2445" s="167" t="s">
        <v>12033</v>
      </c>
      <c r="K2445" s="167">
        <v>27750083</v>
      </c>
      <c r="L2445" s="167">
        <v>27750083</v>
      </c>
    </row>
    <row r="2446" spans="1:12" x14ac:dyDescent="0.2">
      <c r="A2446" s="167" t="s">
        <v>5193</v>
      </c>
      <c r="B2446" s="167" t="s">
        <v>1054</v>
      </c>
      <c r="D2446" s="167" t="s">
        <v>5103</v>
      </c>
      <c r="E2446" s="167" t="s">
        <v>5122</v>
      </c>
      <c r="F2446" s="167" t="s">
        <v>177</v>
      </c>
      <c r="G2446" s="167" t="s">
        <v>116</v>
      </c>
      <c r="H2446" s="167" t="s">
        <v>3</v>
      </c>
      <c r="I2446" s="167" t="s">
        <v>13036</v>
      </c>
      <c r="J2446" s="167" t="s">
        <v>12489</v>
      </c>
      <c r="K2446" s="167">
        <v>0</v>
      </c>
      <c r="L2446" s="167">
        <v>0</v>
      </c>
    </row>
    <row r="2447" spans="1:12" x14ac:dyDescent="0.2">
      <c r="A2447" s="167" t="s">
        <v>7508</v>
      </c>
      <c r="B2447" s="167" t="s">
        <v>5323</v>
      </c>
      <c r="D2447" s="167" t="s">
        <v>5123</v>
      </c>
      <c r="E2447" s="167" t="s">
        <v>9096</v>
      </c>
      <c r="F2447" s="167" t="s">
        <v>12490</v>
      </c>
      <c r="G2447" s="167" t="s">
        <v>3524</v>
      </c>
      <c r="H2447" s="167" t="s">
        <v>12</v>
      </c>
      <c r="I2447" s="167" t="s">
        <v>13036</v>
      </c>
      <c r="J2447" s="167" t="s">
        <v>10637</v>
      </c>
      <c r="K2447" s="167">
        <v>89185090</v>
      </c>
      <c r="L2447" s="167">
        <v>0</v>
      </c>
    </row>
    <row r="2448" spans="1:12" x14ac:dyDescent="0.2">
      <c r="A2448" s="167" t="s">
        <v>5185</v>
      </c>
      <c r="B2448" s="167" t="s">
        <v>7341</v>
      </c>
      <c r="D2448" s="167" t="s">
        <v>5124</v>
      </c>
      <c r="E2448" s="167" t="s">
        <v>5125</v>
      </c>
      <c r="F2448" s="167" t="s">
        <v>11719</v>
      </c>
      <c r="G2448" s="167" t="s">
        <v>116</v>
      </c>
      <c r="H2448" s="167" t="s">
        <v>3</v>
      </c>
      <c r="I2448" s="167" t="s">
        <v>13036</v>
      </c>
      <c r="J2448" s="167" t="s">
        <v>12491</v>
      </c>
      <c r="K2448" s="167">
        <v>27751521</v>
      </c>
      <c r="L2448" s="167">
        <v>27751521</v>
      </c>
    </row>
    <row r="2449" spans="1:12" x14ac:dyDescent="0.2">
      <c r="A2449" s="167" t="s">
        <v>5197</v>
      </c>
      <c r="B2449" s="167" t="s">
        <v>3421</v>
      </c>
      <c r="D2449" s="167" t="s">
        <v>118</v>
      </c>
      <c r="E2449" s="167" t="s">
        <v>5126</v>
      </c>
      <c r="F2449" s="167" t="s">
        <v>11720</v>
      </c>
      <c r="G2449" s="167" t="s">
        <v>116</v>
      </c>
      <c r="H2449" s="167" t="s">
        <v>3</v>
      </c>
      <c r="I2449" s="167" t="s">
        <v>13036</v>
      </c>
      <c r="J2449" s="167" t="s">
        <v>12492</v>
      </c>
      <c r="K2449" s="167">
        <v>27750456</v>
      </c>
      <c r="L2449" s="167">
        <v>27750456</v>
      </c>
    </row>
    <row r="2450" spans="1:12" x14ac:dyDescent="0.2">
      <c r="A2450" s="167" t="s">
        <v>9405</v>
      </c>
      <c r="B2450" s="167" t="s">
        <v>9994</v>
      </c>
      <c r="D2450" s="167" t="s">
        <v>5127</v>
      </c>
      <c r="E2450" s="167" t="s">
        <v>5128</v>
      </c>
      <c r="F2450" s="167" t="s">
        <v>11721</v>
      </c>
      <c r="G2450" s="167" t="s">
        <v>116</v>
      </c>
      <c r="H2450" s="167" t="s">
        <v>3</v>
      </c>
      <c r="I2450" s="167" t="s">
        <v>13036</v>
      </c>
      <c r="J2450" s="167" t="s">
        <v>12050</v>
      </c>
      <c r="K2450" s="167">
        <v>27755155</v>
      </c>
      <c r="L2450" s="167">
        <v>27755155</v>
      </c>
    </row>
    <row r="2451" spans="1:12" x14ac:dyDescent="0.2">
      <c r="A2451" s="167" t="s">
        <v>5380</v>
      </c>
      <c r="B2451" s="167" t="s">
        <v>5157</v>
      </c>
      <c r="D2451" s="167" t="s">
        <v>5129</v>
      </c>
      <c r="E2451" s="167" t="s">
        <v>5130</v>
      </c>
      <c r="F2451" s="167" t="s">
        <v>5131</v>
      </c>
      <c r="G2451" s="167" t="s">
        <v>116</v>
      </c>
      <c r="H2451" s="167" t="s">
        <v>4</v>
      </c>
      <c r="I2451" s="167" t="s">
        <v>13036</v>
      </c>
      <c r="J2451" s="167" t="s">
        <v>12493</v>
      </c>
      <c r="K2451" s="167">
        <v>27760003</v>
      </c>
      <c r="L2451" s="167">
        <v>22760003</v>
      </c>
    </row>
    <row r="2452" spans="1:12" x14ac:dyDescent="0.2">
      <c r="A2452" s="167" t="s">
        <v>6293</v>
      </c>
      <c r="B2452" s="167" t="s">
        <v>7089</v>
      </c>
      <c r="D2452" s="167" t="s">
        <v>6885</v>
      </c>
      <c r="E2452" s="167" t="s">
        <v>5132</v>
      </c>
      <c r="F2452" s="167" t="s">
        <v>11722</v>
      </c>
      <c r="G2452" s="167" t="s">
        <v>116</v>
      </c>
      <c r="H2452" s="167" t="s">
        <v>3</v>
      </c>
      <c r="I2452" s="167" t="s">
        <v>13036</v>
      </c>
      <c r="J2452" s="167" t="s">
        <v>13563</v>
      </c>
      <c r="K2452" s="167">
        <v>27751117</v>
      </c>
      <c r="L2452" s="167">
        <v>27751117</v>
      </c>
    </row>
    <row r="2453" spans="1:12" x14ac:dyDescent="0.2">
      <c r="A2453" s="167" t="s">
        <v>5354</v>
      </c>
      <c r="B2453" s="167" t="s">
        <v>5353</v>
      </c>
      <c r="D2453" s="167" t="s">
        <v>5134</v>
      </c>
      <c r="E2453" s="167" t="s">
        <v>5135</v>
      </c>
      <c r="F2453" s="167" t="s">
        <v>5136</v>
      </c>
      <c r="G2453" s="167" t="s">
        <v>3524</v>
      </c>
      <c r="H2453" s="167" t="s">
        <v>12</v>
      </c>
      <c r="I2453" s="167" t="s">
        <v>13036</v>
      </c>
      <c r="J2453" s="167" t="s">
        <v>13564</v>
      </c>
      <c r="K2453" s="167">
        <v>25590285</v>
      </c>
      <c r="L2453" s="167">
        <v>25590285</v>
      </c>
    </row>
    <row r="2454" spans="1:12" x14ac:dyDescent="0.2">
      <c r="A2454" s="167" t="s">
        <v>5260</v>
      </c>
      <c r="B2454" s="167" t="s">
        <v>2624</v>
      </c>
      <c r="D2454" s="167" t="s">
        <v>10007</v>
      </c>
      <c r="E2454" s="167" t="s">
        <v>9462</v>
      </c>
      <c r="F2454" s="167" t="s">
        <v>159</v>
      </c>
      <c r="G2454" s="167" t="s">
        <v>116</v>
      </c>
      <c r="H2454" s="167" t="s">
        <v>3</v>
      </c>
      <c r="I2454" s="167" t="s">
        <v>13036</v>
      </c>
      <c r="J2454" s="167" t="s">
        <v>13565</v>
      </c>
      <c r="K2454" s="167">
        <v>27801498</v>
      </c>
      <c r="L2454" s="167">
        <v>27801498</v>
      </c>
    </row>
    <row r="2455" spans="1:12" x14ac:dyDescent="0.2">
      <c r="A2455" s="167" t="s">
        <v>5409</v>
      </c>
      <c r="B2455" s="167" t="s">
        <v>4685</v>
      </c>
      <c r="D2455" s="167" t="s">
        <v>7274</v>
      </c>
      <c r="E2455" s="167" t="s">
        <v>5137</v>
      </c>
      <c r="F2455" s="167" t="s">
        <v>11723</v>
      </c>
      <c r="G2455" s="167" t="s">
        <v>116</v>
      </c>
      <c r="H2455" s="167" t="s">
        <v>3</v>
      </c>
      <c r="I2455" s="167" t="s">
        <v>13036</v>
      </c>
      <c r="J2455" s="167" t="s">
        <v>12896</v>
      </c>
      <c r="K2455" s="167">
        <v>27756310</v>
      </c>
      <c r="L2455" s="167">
        <v>27756310</v>
      </c>
    </row>
    <row r="2456" spans="1:12" x14ac:dyDescent="0.2">
      <c r="A2456" s="167" t="s">
        <v>9406</v>
      </c>
      <c r="B2456" s="167" t="s">
        <v>7889</v>
      </c>
      <c r="D2456" s="167" t="s">
        <v>5138</v>
      </c>
      <c r="E2456" s="167" t="s">
        <v>5139</v>
      </c>
      <c r="F2456" s="167" t="s">
        <v>11724</v>
      </c>
      <c r="G2456" s="167" t="s">
        <v>116</v>
      </c>
      <c r="H2456" s="167" t="s">
        <v>3</v>
      </c>
      <c r="I2456" s="167" t="s">
        <v>13036</v>
      </c>
      <c r="J2456" s="167" t="s">
        <v>13566</v>
      </c>
      <c r="K2456" s="167">
        <v>27897118</v>
      </c>
      <c r="L2456" s="167">
        <v>27897118</v>
      </c>
    </row>
    <row r="2457" spans="1:12" x14ac:dyDescent="0.2">
      <c r="A2457" s="167" t="s">
        <v>7956</v>
      </c>
      <c r="B2457" s="167" t="s">
        <v>1689</v>
      </c>
      <c r="D2457" s="167" t="s">
        <v>5141</v>
      </c>
      <c r="E2457" s="167" t="s">
        <v>5142</v>
      </c>
      <c r="F2457" s="167" t="s">
        <v>5143</v>
      </c>
      <c r="G2457" s="167" t="s">
        <v>116</v>
      </c>
      <c r="H2457" s="167" t="s">
        <v>3</v>
      </c>
      <c r="I2457" s="167" t="s">
        <v>13036</v>
      </c>
      <c r="J2457" s="167" t="s">
        <v>7689</v>
      </c>
      <c r="K2457" s="167">
        <v>27756020</v>
      </c>
      <c r="L2457" s="167">
        <v>27756020</v>
      </c>
    </row>
    <row r="2458" spans="1:12" x14ac:dyDescent="0.2">
      <c r="A2458" s="167" t="s">
        <v>9407</v>
      </c>
      <c r="B2458" s="167" t="s">
        <v>5320</v>
      </c>
      <c r="D2458" s="167" t="s">
        <v>10010</v>
      </c>
      <c r="E2458" s="167" t="s">
        <v>9472</v>
      </c>
      <c r="F2458" s="167" t="s">
        <v>10992</v>
      </c>
      <c r="G2458" s="167" t="s">
        <v>116</v>
      </c>
      <c r="H2458" s="167" t="s">
        <v>3</v>
      </c>
      <c r="I2458" s="167" t="s">
        <v>13036</v>
      </c>
      <c r="J2458" s="167" t="s">
        <v>12034</v>
      </c>
      <c r="K2458" s="167">
        <v>27766257</v>
      </c>
      <c r="L2458" s="167">
        <v>0</v>
      </c>
    </row>
    <row r="2459" spans="1:12" x14ac:dyDescent="0.2">
      <c r="A2459" s="167" t="s">
        <v>9408</v>
      </c>
      <c r="B2459" s="167" t="s">
        <v>7671</v>
      </c>
      <c r="D2459" s="167" t="s">
        <v>11725</v>
      </c>
      <c r="E2459" s="167" t="s">
        <v>11726</v>
      </c>
      <c r="F2459" s="167" t="s">
        <v>11727</v>
      </c>
      <c r="G2459" s="167" t="s">
        <v>116</v>
      </c>
      <c r="H2459" s="167" t="s">
        <v>3</v>
      </c>
      <c r="I2459" s="167" t="s">
        <v>13036</v>
      </c>
      <c r="J2459" s="167" t="s">
        <v>12035</v>
      </c>
      <c r="K2459" s="167">
        <v>89158596</v>
      </c>
      <c r="L2459" s="167">
        <v>0</v>
      </c>
    </row>
    <row r="2460" spans="1:12" x14ac:dyDescent="0.2">
      <c r="A2460" s="167" t="s">
        <v>9409</v>
      </c>
      <c r="B2460" s="167" t="s">
        <v>4938</v>
      </c>
      <c r="D2460" s="167" t="s">
        <v>10021</v>
      </c>
      <c r="E2460" s="167" t="s">
        <v>9516</v>
      </c>
      <c r="F2460" s="167" t="s">
        <v>661</v>
      </c>
      <c r="G2460" s="167" t="s">
        <v>116</v>
      </c>
      <c r="H2460" s="167" t="s">
        <v>3</v>
      </c>
      <c r="I2460" s="167" t="s">
        <v>13036</v>
      </c>
      <c r="J2460" s="167" t="s">
        <v>11022</v>
      </c>
      <c r="K2460" s="167">
        <v>22004636</v>
      </c>
      <c r="L2460" s="167">
        <v>0</v>
      </c>
    </row>
    <row r="2461" spans="1:12" x14ac:dyDescent="0.2">
      <c r="A2461" s="167" t="s">
        <v>5132</v>
      </c>
      <c r="B2461" s="167" t="s">
        <v>6885</v>
      </c>
      <c r="D2461" s="167" t="s">
        <v>5144</v>
      </c>
      <c r="E2461" s="167" t="s">
        <v>9517</v>
      </c>
      <c r="F2461" s="167" t="s">
        <v>11023</v>
      </c>
      <c r="G2461" s="167" t="s">
        <v>116</v>
      </c>
      <c r="H2461" s="167" t="s">
        <v>3</v>
      </c>
      <c r="I2461" s="167" t="s">
        <v>13036</v>
      </c>
      <c r="J2461" s="167" t="s">
        <v>11024</v>
      </c>
      <c r="K2461" s="167">
        <v>27750256</v>
      </c>
      <c r="L2461" s="167">
        <v>27750256</v>
      </c>
    </row>
    <row r="2462" spans="1:12" x14ac:dyDescent="0.2">
      <c r="A2462" s="167" t="s">
        <v>9410</v>
      </c>
      <c r="B2462" s="167" t="s">
        <v>5160</v>
      </c>
      <c r="D2462" s="167" t="s">
        <v>7520</v>
      </c>
      <c r="E2462" s="167" t="s">
        <v>9519</v>
      </c>
      <c r="F2462" s="167" t="s">
        <v>11027</v>
      </c>
      <c r="G2462" s="167" t="s">
        <v>116</v>
      </c>
      <c r="H2462" s="167" t="s">
        <v>3</v>
      </c>
      <c r="I2462" s="167" t="s">
        <v>13036</v>
      </c>
      <c r="J2462" s="167" t="s">
        <v>12494</v>
      </c>
      <c r="K2462" s="167">
        <v>27750256</v>
      </c>
      <c r="L2462" s="167">
        <v>0</v>
      </c>
    </row>
    <row r="2463" spans="1:12" x14ac:dyDescent="0.2">
      <c r="A2463" s="167" t="s">
        <v>9411</v>
      </c>
      <c r="B2463" s="167" t="s">
        <v>7601</v>
      </c>
      <c r="D2463" s="167" t="s">
        <v>5145</v>
      </c>
      <c r="E2463" s="167" t="s">
        <v>5146</v>
      </c>
      <c r="F2463" s="167" t="s">
        <v>1838</v>
      </c>
      <c r="G2463" s="167" t="s">
        <v>116</v>
      </c>
      <c r="H2463" s="167" t="s">
        <v>4</v>
      </c>
      <c r="I2463" s="167" t="s">
        <v>13036</v>
      </c>
      <c r="J2463" s="167" t="s">
        <v>12900</v>
      </c>
      <c r="K2463" s="167">
        <v>27766366</v>
      </c>
      <c r="L2463" s="167">
        <v>0</v>
      </c>
    </row>
    <row r="2464" spans="1:12" x14ac:dyDescent="0.2">
      <c r="A2464" s="167" t="s">
        <v>5263</v>
      </c>
      <c r="B2464" s="167" t="s">
        <v>5262</v>
      </c>
      <c r="D2464" s="167" t="s">
        <v>5147</v>
      </c>
      <c r="E2464" s="167" t="s">
        <v>9429</v>
      </c>
      <c r="F2464" s="167" t="s">
        <v>10948</v>
      </c>
      <c r="G2464" s="167" t="s">
        <v>116</v>
      </c>
      <c r="H2464" s="167" t="s">
        <v>4</v>
      </c>
      <c r="I2464" s="167" t="s">
        <v>13036</v>
      </c>
      <c r="J2464" s="167" t="s">
        <v>13567</v>
      </c>
      <c r="K2464" s="167">
        <v>27766163</v>
      </c>
      <c r="L2464" s="167">
        <v>0</v>
      </c>
    </row>
    <row r="2465" spans="1:12" x14ac:dyDescent="0.2">
      <c r="A2465" s="167" t="s">
        <v>9412</v>
      </c>
      <c r="B2465" s="167" t="s">
        <v>1617</v>
      </c>
      <c r="D2465" s="167" t="s">
        <v>5148</v>
      </c>
      <c r="E2465" s="167" t="s">
        <v>5149</v>
      </c>
      <c r="F2465" s="167" t="s">
        <v>712</v>
      </c>
      <c r="G2465" s="167" t="s">
        <v>116</v>
      </c>
      <c r="H2465" s="167" t="s">
        <v>4</v>
      </c>
      <c r="I2465" s="167" t="s">
        <v>13036</v>
      </c>
      <c r="J2465" s="167" t="s">
        <v>12037</v>
      </c>
      <c r="K2465" s="167">
        <v>27766470</v>
      </c>
      <c r="L2465" s="167">
        <v>0</v>
      </c>
    </row>
    <row r="2466" spans="1:12" x14ac:dyDescent="0.2">
      <c r="A2466" s="167" t="s">
        <v>9413</v>
      </c>
      <c r="B2466" s="167" t="s">
        <v>5161</v>
      </c>
      <c r="D2466" s="167" t="s">
        <v>5150</v>
      </c>
      <c r="E2466" s="167" t="s">
        <v>5151</v>
      </c>
      <c r="F2466" s="167" t="s">
        <v>11728</v>
      </c>
      <c r="G2466" s="167" t="s">
        <v>116</v>
      </c>
      <c r="H2466" s="167" t="s">
        <v>4</v>
      </c>
      <c r="I2466" s="167" t="s">
        <v>13036</v>
      </c>
      <c r="J2466" s="167" t="s">
        <v>12038</v>
      </c>
      <c r="K2466" s="167">
        <v>27768246</v>
      </c>
      <c r="L2466" s="167">
        <v>27768246</v>
      </c>
    </row>
    <row r="2467" spans="1:12" x14ac:dyDescent="0.2">
      <c r="A2467" s="167" t="s">
        <v>5286</v>
      </c>
      <c r="B2467" s="167" t="s">
        <v>7344</v>
      </c>
      <c r="D2467" s="167" t="s">
        <v>5152</v>
      </c>
      <c r="E2467" s="167" t="s">
        <v>5153</v>
      </c>
      <c r="F2467" s="167" t="s">
        <v>1739</v>
      </c>
      <c r="G2467" s="167" t="s">
        <v>116</v>
      </c>
      <c r="H2467" s="167" t="s">
        <v>189</v>
      </c>
      <c r="I2467" s="167" t="s">
        <v>13036</v>
      </c>
      <c r="J2467" s="167" t="s">
        <v>12039</v>
      </c>
      <c r="K2467" s="167">
        <v>83421798</v>
      </c>
      <c r="L2467" s="167">
        <v>0</v>
      </c>
    </row>
    <row r="2468" spans="1:12" x14ac:dyDescent="0.2">
      <c r="A2468" s="167" t="s">
        <v>9414</v>
      </c>
      <c r="B2468" s="167" t="s">
        <v>4499</v>
      </c>
      <c r="D2468" s="167" t="s">
        <v>5154</v>
      </c>
      <c r="E2468" s="167" t="s">
        <v>5155</v>
      </c>
      <c r="F2468" s="167" t="s">
        <v>5156</v>
      </c>
      <c r="G2468" s="167" t="s">
        <v>116</v>
      </c>
      <c r="H2468" s="167" t="s">
        <v>189</v>
      </c>
      <c r="I2468" s="167" t="s">
        <v>13036</v>
      </c>
      <c r="J2468" s="167" t="s">
        <v>8184</v>
      </c>
      <c r="K2468" s="167">
        <v>84455833</v>
      </c>
      <c r="L2468" s="167">
        <v>0</v>
      </c>
    </row>
    <row r="2469" spans="1:12" x14ac:dyDescent="0.2">
      <c r="A2469" s="167" t="s">
        <v>9415</v>
      </c>
      <c r="B2469" s="167" t="s">
        <v>8307</v>
      </c>
      <c r="D2469" s="167" t="s">
        <v>5158</v>
      </c>
      <c r="E2469" s="167" t="s">
        <v>5159</v>
      </c>
      <c r="F2469" s="167" t="s">
        <v>385</v>
      </c>
      <c r="G2469" s="167" t="s">
        <v>116</v>
      </c>
      <c r="H2469" s="167" t="s">
        <v>4</v>
      </c>
      <c r="I2469" s="167" t="s">
        <v>13036</v>
      </c>
      <c r="J2469" s="167" t="s">
        <v>12975</v>
      </c>
      <c r="K2469" s="167">
        <v>27768224</v>
      </c>
      <c r="L2469" s="167">
        <v>27768174</v>
      </c>
    </row>
    <row r="2470" spans="1:12" x14ac:dyDescent="0.2">
      <c r="A2470" s="167" t="s">
        <v>9416</v>
      </c>
      <c r="B2470" s="167" t="s">
        <v>7894</v>
      </c>
      <c r="D2470" s="167" t="s">
        <v>5160</v>
      </c>
      <c r="E2470" s="167" t="s">
        <v>9410</v>
      </c>
      <c r="F2470" s="167" t="s">
        <v>2586</v>
      </c>
      <c r="G2470" s="167" t="s">
        <v>116</v>
      </c>
      <c r="H2470" s="167" t="s">
        <v>4</v>
      </c>
      <c r="I2470" s="167" t="s">
        <v>13036</v>
      </c>
      <c r="J2470" s="167" t="s">
        <v>12898</v>
      </c>
      <c r="K2470" s="167">
        <v>27762003</v>
      </c>
      <c r="L2470" s="167">
        <v>0</v>
      </c>
    </row>
    <row r="2471" spans="1:12" x14ac:dyDescent="0.2">
      <c r="A2471" s="167" t="s">
        <v>9417</v>
      </c>
      <c r="B2471" s="167" t="s">
        <v>1797</v>
      </c>
      <c r="D2471" s="167" t="s">
        <v>5161</v>
      </c>
      <c r="E2471" s="167" t="s">
        <v>9413</v>
      </c>
      <c r="F2471" s="167" t="s">
        <v>5162</v>
      </c>
      <c r="G2471" s="167" t="s">
        <v>116</v>
      </c>
      <c r="H2471" s="167" t="s">
        <v>4</v>
      </c>
      <c r="I2471" s="167" t="s">
        <v>13036</v>
      </c>
      <c r="J2471" s="167" t="s">
        <v>13568</v>
      </c>
      <c r="K2471" s="167">
        <v>88236800</v>
      </c>
      <c r="L2471" s="167">
        <v>0</v>
      </c>
    </row>
    <row r="2472" spans="1:12" x14ac:dyDescent="0.2">
      <c r="A2472" s="167" t="s">
        <v>9418</v>
      </c>
      <c r="B2472" s="167" t="s">
        <v>7890</v>
      </c>
      <c r="D2472" s="167" t="s">
        <v>7891</v>
      </c>
      <c r="E2472" s="167" t="s">
        <v>9509</v>
      </c>
      <c r="F2472" s="167" t="s">
        <v>11729</v>
      </c>
      <c r="G2472" s="167" t="s">
        <v>116</v>
      </c>
      <c r="H2472" s="167" t="s">
        <v>4</v>
      </c>
      <c r="I2472" s="167" t="s">
        <v>13036</v>
      </c>
      <c r="J2472" s="167" t="s">
        <v>13569</v>
      </c>
      <c r="K2472" s="167">
        <v>22001863</v>
      </c>
      <c r="L2472" s="167">
        <v>0</v>
      </c>
    </row>
    <row r="2473" spans="1:12" x14ac:dyDescent="0.2">
      <c r="A2473" s="167" t="s">
        <v>9419</v>
      </c>
      <c r="B2473" s="167" t="s">
        <v>2108</v>
      </c>
      <c r="D2473" s="167" t="s">
        <v>6741</v>
      </c>
      <c r="E2473" s="167" t="s">
        <v>5163</v>
      </c>
      <c r="F2473" s="167" t="s">
        <v>230</v>
      </c>
      <c r="G2473" s="167" t="s">
        <v>3524</v>
      </c>
      <c r="H2473" s="167" t="s">
        <v>12</v>
      </c>
      <c r="I2473" s="167" t="s">
        <v>13036</v>
      </c>
      <c r="J2473" s="167" t="s">
        <v>8185</v>
      </c>
      <c r="K2473" s="167">
        <v>25565344</v>
      </c>
      <c r="L2473" s="167">
        <v>25565344</v>
      </c>
    </row>
    <row r="2474" spans="1:12" x14ac:dyDescent="0.2">
      <c r="A2474" s="167" t="s">
        <v>5390</v>
      </c>
      <c r="B2474" s="167" t="s">
        <v>5314</v>
      </c>
      <c r="D2474" s="167" t="s">
        <v>5164</v>
      </c>
      <c r="E2474" s="167" t="s">
        <v>5165</v>
      </c>
      <c r="F2474" s="167" t="s">
        <v>5166</v>
      </c>
      <c r="G2474" s="167" t="s">
        <v>116</v>
      </c>
      <c r="H2474" s="167" t="s">
        <v>4</v>
      </c>
      <c r="I2474" s="167" t="s">
        <v>13036</v>
      </c>
      <c r="J2474" s="167" t="s">
        <v>12040</v>
      </c>
      <c r="K2474" s="167">
        <v>22001745</v>
      </c>
      <c r="L2474" s="167">
        <v>0</v>
      </c>
    </row>
    <row r="2475" spans="1:12" x14ac:dyDescent="0.2">
      <c r="A2475" s="167" t="s">
        <v>9420</v>
      </c>
      <c r="B2475" s="167" t="s">
        <v>9995</v>
      </c>
      <c r="D2475" s="167" t="s">
        <v>5167</v>
      </c>
      <c r="E2475" s="167" t="s">
        <v>9515</v>
      </c>
      <c r="F2475" s="167" t="s">
        <v>2744</v>
      </c>
      <c r="G2475" s="167" t="s">
        <v>116</v>
      </c>
      <c r="H2475" s="167" t="s">
        <v>4</v>
      </c>
      <c r="I2475" s="167" t="s">
        <v>13036</v>
      </c>
      <c r="J2475" s="167" t="s">
        <v>13570</v>
      </c>
      <c r="K2475" s="167">
        <v>27766196</v>
      </c>
      <c r="L2475" s="167">
        <v>0</v>
      </c>
    </row>
    <row r="2476" spans="1:12" x14ac:dyDescent="0.2">
      <c r="A2476" s="167" t="s">
        <v>5256</v>
      </c>
      <c r="B2476" s="167" t="s">
        <v>5255</v>
      </c>
      <c r="D2476" s="167" t="s">
        <v>5168</v>
      </c>
      <c r="E2476" s="167" t="s">
        <v>5169</v>
      </c>
      <c r="F2476" s="167" t="s">
        <v>5170</v>
      </c>
      <c r="G2476" s="167" t="s">
        <v>116</v>
      </c>
      <c r="H2476" s="167" t="s">
        <v>4</v>
      </c>
      <c r="I2476" s="167" t="s">
        <v>13036</v>
      </c>
      <c r="J2476" s="167" t="s">
        <v>12041</v>
      </c>
      <c r="K2476" s="167">
        <v>86395717</v>
      </c>
      <c r="L2476" s="167">
        <v>0</v>
      </c>
    </row>
    <row r="2477" spans="1:12" x14ac:dyDescent="0.2">
      <c r="A2477" s="167" t="s">
        <v>9421</v>
      </c>
      <c r="B2477" s="167" t="s">
        <v>5980</v>
      </c>
      <c r="D2477" s="167" t="s">
        <v>1456</v>
      </c>
      <c r="E2477" s="167" t="s">
        <v>9494</v>
      </c>
      <c r="F2477" s="167" t="s">
        <v>550</v>
      </c>
      <c r="G2477" s="167" t="s">
        <v>116</v>
      </c>
      <c r="H2477" s="167" t="s">
        <v>4</v>
      </c>
      <c r="I2477" s="167" t="s">
        <v>13036</v>
      </c>
      <c r="J2477" s="167" t="s">
        <v>12495</v>
      </c>
      <c r="K2477" s="167">
        <v>84357947</v>
      </c>
      <c r="L2477" s="167">
        <v>0</v>
      </c>
    </row>
    <row r="2478" spans="1:12" x14ac:dyDescent="0.2">
      <c r="A2478" s="167" t="s">
        <v>5288</v>
      </c>
      <c r="B2478" s="167" t="s">
        <v>1446</v>
      </c>
      <c r="D2478" s="167" t="s">
        <v>6743</v>
      </c>
      <c r="E2478" s="167" t="s">
        <v>5171</v>
      </c>
      <c r="F2478" s="167" t="s">
        <v>11730</v>
      </c>
      <c r="G2478" s="167" t="s">
        <v>116</v>
      </c>
      <c r="H2478" s="167" t="s">
        <v>4</v>
      </c>
      <c r="I2478" s="167" t="s">
        <v>13036</v>
      </c>
      <c r="J2478" s="167" t="s">
        <v>12036</v>
      </c>
      <c r="K2478" s="167">
        <v>27762186</v>
      </c>
      <c r="L2478" s="167">
        <v>0</v>
      </c>
    </row>
    <row r="2479" spans="1:12" x14ac:dyDescent="0.2">
      <c r="A2479" s="167" t="s">
        <v>9422</v>
      </c>
      <c r="B2479" s="167" t="s">
        <v>9996</v>
      </c>
      <c r="D2479" s="167" t="s">
        <v>7892</v>
      </c>
      <c r="E2479" s="167" t="s">
        <v>9425</v>
      </c>
      <c r="F2479" s="167" t="s">
        <v>10943</v>
      </c>
      <c r="G2479" s="167" t="s">
        <v>116</v>
      </c>
      <c r="H2479" s="167" t="s">
        <v>4</v>
      </c>
      <c r="I2479" s="167" t="s">
        <v>13036</v>
      </c>
      <c r="J2479" s="167" t="s">
        <v>12042</v>
      </c>
      <c r="K2479" s="167">
        <v>0</v>
      </c>
      <c r="L2479" s="167">
        <v>0</v>
      </c>
    </row>
    <row r="2480" spans="1:12" x14ac:dyDescent="0.2">
      <c r="A2480" s="167" t="s">
        <v>9423</v>
      </c>
      <c r="B2480" s="167" t="s">
        <v>7801</v>
      </c>
      <c r="D2480" s="167" t="s">
        <v>4561</v>
      </c>
      <c r="E2480" s="167" t="s">
        <v>5172</v>
      </c>
      <c r="F2480" s="167" t="s">
        <v>5173</v>
      </c>
      <c r="G2480" s="167" t="s">
        <v>116</v>
      </c>
      <c r="H2480" s="167" t="s">
        <v>4</v>
      </c>
      <c r="I2480" s="167" t="s">
        <v>13036</v>
      </c>
      <c r="J2480" s="167" t="s">
        <v>12207</v>
      </c>
      <c r="K2480" s="167">
        <v>27762138</v>
      </c>
      <c r="L2480" s="167">
        <v>0</v>
      </c>
    </row>
    <row r="2481" spans="1:12" x14ac:dyDescent="0.2">
      <c r="A2481" s="167" t="s">
        <v>6156</v>
      </c>
      <c r="B2481" s="167" t="s">
        <v>7112</v>
      </c>
      <c r="D2481" s="167" t="s">
        <v>4635</v>
      </c>
      <c r="E2481" s="167" t="s">
        <v>9525</v>
      </c>
      <c r="F2481" s="167" t="s">
        <v>1395</v>
      </c>
      <c r="G2481" s="167" t="s">
        <v>116</v>
      </c>
      <c r="H2481" s="167" t="s">
        <v>4</v>
      </c>
      <c r="I2481" s="167" t="s">
        <v>13036</v>
      </c>
      <c r="J2481" s="167" t="s">
        <v>13571</v>
      </c>
      <c r="K2481" s="167">
        <v>22002207</v>
      </c>
      <c r="L2481" s="167">
        <v>0</v>
      </c>
    </row>
    <row r="2482" spans="1:12" x14ac:dyDescent="0.2">
      <c r="A2482" s="167" t="s">
        <v>6157</v>
      </c>
      <c r="B2482" s="167" t="s">
        <v>7042</v>
      </c>
      <c r="D2482" s="167" t="s">
        <v>5174</v>
      </c>
      <c r="E2482" s="167" t="s">
        <v>5175</v>
      </c>
      <c r="F2482" s="167" t="s">
        <v>5176</v>
      </c>
      <c r="G2482" s="167" t="s">
        <v>116</v>
      </c>
      <c r="H2482" s="167" t="s">
        <v>5</v>
      </c>
      <c r="I2482" s="167" t="s">
        <v>13036</v>
      </c>
      <c r="J2482" s="167" t="s">
        <v>12043</v>
      </c>
      <c r="K2482" s="167">
        <v>22055788</v>
      </c>
      <c r="L2482" s="167">
        <v>24355041</v>
      </c>
    </row>
    <row r="2483" spans="1:12" x14ac:dyDescent="0.2">
      <c r="A2483" s="167" t="s">
        <v>5171</v>
      </c>
      <c r="B2483" s="167" t="s">
        <v>6743</v>
      </c>
      <c r="D2483" s="167" t="s">
        <v>4621</v>
      </c>
      <c r="E2483" s="167" t="s">
        <v>5177</v>
      </c>
      <c r="F2483" s="167" t="s">
        <v>2792</v>
      </c>
      <c r="G2483" s="167" t="s">
        <v>116</v>
      </c>
      <c r="H2483" s="167" t="s">
        <v>5</v>
      </c>
      <c r="I2483" s="167" t="s">
        <v>13036</v>
      </c>
      <c r="J2483" s="167" t="s">
        <v>12173</v>
      </c>
      <c r="K2483" s="167">
        <v>27351339</v>
      </c>
      <c r="L2483" s="167">
        <v>27351339</v>
      </c>
    </row>
    <row r="2484" spans="1:12" x14ac:dyDescent="0.2">
      <c r="A2484" s="167" t="s">
        <v>9424</v>
      </c>
      <c r="B2484" s="167" t="s">
        <v>8366</v>
      </c>
      <c r="D2484" s="167" t="s">
        <v>6744</v>
      </c>
      <c r="E2484" s="167" t="s">
        <v>6731</v>
      </c>
      <c r="F2484" s="167" t="s">
        <v>11731</v>
      </c>
      <c r="G2484" s="167" t="s">
        <v>116</v>
      </c>
      <c r="H2484" s="167" t="s">
        <v>5</v>
      </c>
      <c r="I2484" s="167" t="s">
        <v>13036</v>
      </c>
      <c r="J2484" s="167" t="s">
        <v>13572</v>
      </c>
      <c r="K2484" s="167">
        <v>22005047</v>
      </c>
      <c r="L2484" s="167">
        <v>0</v>
      </c>
    </row>
    <row r="2485" spans="1:12" x14ac:dyDescent="0.2">
      <c r="A2485" s="167" t="s">
        <v>5041</v>
      </c>
      <c r="B2485" s="167" t="s">
        <v>6884</v>
      </c>
      <c r="D2485" s="167" t="s">
        <v>5178</v>
      </c>
      <c r="E2485" s="167" t="s">
        <v>5179</v>
      </c>
      <c r="F2485" s="167" t="s">
        <v>5180</v>
      </c>
      <c r="G2485" s="167" t="s">
        <v>116</v>
      </c>
      <c r="H2485" s="167" t="s">
        <v>5</v>
      </c>
      <c r="I2485" s="167" t="s">
        <v>13036</v>
      </c>
      <c r="J2485" s="167" t="s">
        <v>13573</v>
      </c>
      <c r="K2485" s="167">
        <v>23751134</v>
      </c>
      <c r="L2485" s="167">
        <v>27351134</v>
      </c>
    </row>
    <row r="2486" spans="1:12" x14ac:dyDescent="0.2">
      <c r="A2486" s="167" t="s">
        <v>5165</v>
      </c>
      <c r="B2486" s="167" t="s">
        <v>5164</v>
      </c>
      <c r="D2486" s="167" t="s">
        <v>3156</v>
      </c>
      <c r="E2486" s="167" t="s">
        <v>5181</v>
      </c>
      <c r="F2486" s="167" t="s">
        <v>5182</v>
      </c>
      <c r="G2486" s="167" t="s">
        <v>116</v>
      </c>
      <c r="H2486" s="167" t="s">
        <v>5</v>
      </c>
      <c r="I2486" s="167" t="s">
        <v>13036</v>
      </c>
      <c r="J2486" s="167" t="s">
        <v>12044</v>
      </c>
      <c r="K2486" s="167">
        <v>27355103</v>
      </c>
      <c r="L2486" s="167">
        <v>27355103</v>
      </c>
    </row>
    <row r="2487" spans="1:12" x14ac:dyDescent="0.2">
      <c r="A2487" s="167" t="s">
        <v>6154</v>
      </c>
      <c r="B2487" s="167" t="s">
        <v>6934</v>
      </c>
      <c r="D2487" s="167" t="s">
        <v>3912</v>
      </c>
      <c r="E2487" s="167" t="s">
        <v>5183</v>
      </c>
      <c r="F2487" s="167" t="s">
        <v>5184</v>
      </c>
      <c r="G2487" s="167" t="s">
        <v>5785</v>
      </c>
      <c r="H2487" s="167" t="s">
        <v>5</v>
      </c>
      <c r="I2487" s="167" t="s">
        <v>13036</v>
      </c>
      <c r="J2487" s="167" t="s">
        <v>6005</v>
      </c>
      <c r="K2487" s="167">
        <v>27676476</v>
      </c>
      <c r="L2487" s="167">
        <v>27676476</v>
      </c>
    </row>
    <row r="2488" spans="1:12" x14ac:dyDescent="0.2">
      <c r="A2488" s="167" t="s">
        <v>5219</v>
      </c>
      <c r="B2488" s="167" t="s">
        <v>4834</v>
      </c>
      <c r="D2488" s="167" t="s">
        <v>7341</v>
      </c>
      <c r="E2488" s="167" t="s">
        <v>5185</v>
      </c>
      <c r="F2488" s="167" t="s">
        <v>10539</v>
      </c>
      <c r="G2488" s="167" t="s">
        <v>116</v>
      </c>
      <c r="H2488" s="167" t="s">
        <v>5</v>
      </c>
      <c r="I2488" s="167" t="s">
        <v>13036</v>
      </c>
      <c r="J2488" s="167" t="s">
        <v>12045</v>
      </c>
      <c r="K2488" s="167">
        <v>27355041</v>
      </c>
      <c r="L2488" s="167">
        <v>27355041</v>
      </c>
    </row>
    <row r="2489" spans="1:12" x14ac:dyDescent="0.2">
      <c r="A2489" s="167" t="s">
        <v>9425</v>
      </c>
      <c r="B2489" s="167" t="s">
        <v>7892</v>
      </c>
      <c r="D2489" s="167" t="s">
        <v>7893</v>
      </c>
      <c r="E2489" s="167" t="s">
        <v>9430</v>
      </c>
      <c r="F2489" s="167" t="s">
        <v>2222</v>
      </c>
      <c r="G2489" s="167" t="s">
        <v>116</v>
      </c>
      <c r="H2489" s="167" t="s">
        <v>5</v>
      </c>
      <c r="I2489" s="167" t="s">
        <v>13036</v>
      </c>
      <c r="J2489" s="167" t="s">
        <v>12899</v>
      </c>
      <c r="K2489" s="167">
        <v>89391279</v>
      </c>
      <c r="L2489" s="167">
        <v>27355041</v>
      </c>
    </row>
    <row r="2490" spans="1:12" x14ac:dyDescent="0.2">
      <c r="A2490" s="167" t="s">
        <v>5229</v>
      </c>
      <c r="B2490" s="167" t="s">
        <v>7160</v>
      </c>
      <c r="D2490" s="167" t="s">
        <v>633</v>
      </c>
      <c r="E2490" s="167" t="s">
        <v>5187</v>
      </c>
      <c r="F2490" s="167" t="s">
        <v>5188</v>
      </c>
      <c r="G2490" s="167" t="s">
        <v>116</v>
      </c>
      <c r="H2490" s="167" t="s">
        <v>5</v>
      </c>
      <c r="I2490" s="167" t="s">
        <v>13036</v>
      </c>
      <c r="J2490" s="167" t="s">
        <v>11542</v>
      </c>
      <c r="K2490" s="167">
        <v>22005283</v>
      </c>
      <c r="L2490" s="167">
        <v>27355041</v>
      </c>
    </row>
    <row r="2491" spans="1:12" x14ac:dyDescent="0.2">
      <c r="A2491" s="167" t="s">
        <v>6325</v>
      </c>
      <c r="B2491" s="167" t="s">
        <v>7162</v>
      </c>
      <c r="D2491" s="167" t="s">
        <v>6746</v>
      </c>
      <c r="E2491" s="167" t="s">
        <v>5189</v>
      </c>
      <c r="F2491" s="167" t="s">
        <v>5190</v>
      </c>
      <c r="G2491" s="167" t="s">
        <v>116</v>
      </c>
      <c r="H2491" s="167" t="s">
        <v>5</v>
      </c>
      <c r="I2491" s="167" t="s">
        <v>13036</v>
      </c>
      <c r="J2491" s="167" t="s">
        <v>13574</v>
      </c>
      <c r="K2491" s="167">
        <v>27351079</v>
      </c>
      <c r="L2491" s="167">
        <v>0</v>
      </c>
    </row>
    <row r="2492" spans="1:12" x14ac:dyDescent="0.2">
      <c r="A2492" s="167" t="s">
        <v>6084</v>
      </c>
      <c r="B2492" s="167" t="s">
        <v>7113</v>
      </c>
      <c r="D2492" s="167" t="s">
        <v>5191</v>
      </c>
      <c r="E2492" s="167" t="s">
        <v>8374</v>
      </c>
      <c r="F2492" s="167" t="s">
        <v>11732</v>
      </c>
      <c r="G2492" s="167" t="s">
        <v>116</v>
      </c>
      <c r="H2492" s="167" t="s">
        <v>5</v>
      </c>
      <c r="I2492" s="167" t="s">
        <v>13036</v>
      </c>
      <c r="J2492" s="167" t="s">
        <v>13575</v>
      </c>
      <c r="K2492" s="167">
        <v>27355041</v>
      </c>
      <c r="L2492" s="167">
        <v>27355041</v>
      </c>
    </row>
    <row r="2493" spans="1:12" x14ac:dyDescent="0.2">
      <c r="A2493" s="167" t="s">
        <v>9426</v>
      </c>
      <c r="B2493" s="167" t="s">
        <v>1457</v>
      </c>
      <c r="D2493" s="167" t="s">
        <v>342</v>
      </c>
      <c r="E2493" s="167" t="s">
        <v>9480</v>
      </c>
      <c r="F2493" s="167" t="s">
        <v>45</v>
      </c>
      <c r="G2493" s="167" t="s">
        <v>116</v>
      </c>
      <c r="H2493" s="167" t="s">
        <v>5</v>
      </c>
      <c r="I2493" s="167" t="s">
        <v>13036</v>
      </c>
      <c r="J2493" s="167" t="s">
        <v>13576</v>
      </c>
      <c r="K2493" s="167">
        <v>27355041</v>
      </c>
      <c r="L2493" s="167">
        <v>27355041</v>
      </c>
    </row>
    <row r="2494" spans="1:12" x14ac:dyDescent="0.2">
      <c r="A2494" s="167" t="s">
        <v>9427</v>
      </c>
      <c r="B2494" s="167" t="s">
        <v>1533</v>
      </c>
      <c r="D2494" s="167" t="s">
        <v>10015</v>
      </c>
      <c r="E2494" s="167" t="s">
        <v>9485</v>
      </c>
      <c r="F2494" s="167" t="s">
        <v>11733</v>
      </c>
      <c r="G2494" s="167" t="s">
        <v>116</v>
      </c>
      <c r="H2494" s="167" t="s">
        <v>5</v>
      </c>
      <c r="I2494" s="167" t="s">
        <v>13036</v>
      </c>
      <c r="J2494" s="167" t="s">
        <v>12047</v>
      </c>
      <c r="K2494" s="167">
        <v>27355041</v>
      </c>
      <c r="L2494" s="167">
        <v>27355041</v>
      </c>
    </row>
    <row r="2495" spans="1:12" x14ac:dyDescent="0.2">
      <c r="A2495" s="167" t="s">
        <v>5298</v>
      </c>
      <c r="B2495" s="167" t="s">
        <v>7111</v>
      </c>
      <c r="D2495" s="167" t="s">
        <v>7094</v>
      </c>
      <c r="E2495" s="167" t="s">
        <v>5192</v>
      </c>
      <c r="F2495" s="167" t="s">
        <v>3968</v>
      </c>
      <c r="G2495" s="167" t="s">
        <v>11667</v>
      </c>
      <c r="H2495" s="167" t="s">
        <v>10</v>
      </c>
      <c r="I2495" s="167" t="s">
        <v>13036</v>
      </c>
      <c r="J2495" s="167" t="s">
        <v>13577</v>
      </c>
      <c r="K2495" s="167">
        <v>27866209</v>
      </c>
      <c r="L2495" s="167">
        <v>27866209</v>
      </c>
    </row>
    <row r="2496" spans="1:12" x14ac:dyDescent="0.2">
      <c r="A2496" s="167" t="s">
        <v>5169</v>
      </c>
      <c r="B2496" s="167" t="s">
        <v>5168</v>
      </c>
      <c r="D2496" s="167" t="s">
        <v>1054</v>
      </c>
      <c r="E2496" s="167" t="s">
        <v>5193</v>
      </c>
      <c r="F2496" s="167" t="s">
        <v>5194</v>
      </c>
      <c r="G2496" s="167" t="s">
        <v>116</v>
      </c>
      <c r="H2496" s="167" t="s">
        <v>6</v>
      </c>
      <c r="I2496" s="167" t="s">
        <v>13036</v>
      </c>
      <c r="J2496" s="167" t="s">
        <v>8186</v>
      </c>
      <c r="K2496" s="167">
        <v>27898692</v>
      </c>
      <c r="L2496" s="167">
        <v>0</v>
      </c>
    </row>
    <row r="2497" spans="1:12" x14ac:dyDescent="0.2">
      <c r="A2497" s="167" t="s">
        <v>5223</v>
      </c>
      <c r="B2497" s="167" t="s">
        <v>4905</v>
      </c>
      <c r="D2497" s="167" t="s">
        <v>10012</v>
      </c>
      <c r="E2497" s="167" t="s">
        <v>9475</v>
      </c>
      <c r="F2497" s="167" t="s">
        <v>11734</v>
      </c>
      <c r="G2497" s="167" t="s">
        <v>116</v>
      </c>
      <c r="H2497" s="167" t="s">
        <v>6</v>
      </c>
      <c r="I2497" s="167" t="s">
        <v>13036</v>
      </c>
      <c r="J2497" s="167" t="s">
        <v>12496</v>
      </c>
      <c r="K2497" s="167">
        <v>27899336</v>
      </c>
      <c r="L2497" s="167">
        <v>27899336</v>
      </c>
    </row>
    <row r="2498" spans="1:12" x14ac:dyDescent="0.2">
      <c r="A2498" s="167" t="s">
        <v>5146</v>
      </c>
      <c r="B2498" s="167" t="s">
        <v>5145</v>
      </c>
      <c r="D2498" s="167" t="s">
        <v>2148</v>
      </c>
      <c r="E2498" s="167" t="s">
        <v>9479</v>
      </c>
      <c r="F2498" s="167" t="s">
        <v>1109</v>
      </c>
      <c r="G2498" s="167" t="s">
        <v>116</v>
      </c>
      <c r="H2498" s="167" t="s">
        <v>6</v>
      </c>
      <c r="I2498" s="167" t="s">
        <v>13036</v>
      </c>
      <c r="J2498" s="167" t="s">
        <v>13578</v>
      </c>
      <c r="K2498" s="167">
        <v>83376508</v>
      </c>
      <c r="L2498" s="167">
        <v>0</v>
      </c>
    </row>
    <row r="2499" spans="1:12" x14ac:dyDescent="0.2">
      <c r="A2499" s="167" t="s">
        <v>5987</v>
      </c>
      <c r="B2499" s="167" t="s">
        <v>4738</v>
      </c>
      <c r="D2499" s="167" t="s">
        <v>2274</v>
      </c>
      <c r="E2499" s="167" t="s">
        <v>5195</v>
      </c>
      <c r="F2499" s="167" t="s">
        <v>11735</v>
      </c>
      <c r="G2499" s="167" t="s">
        <v>116</v>
      </c>
      <c r="H2499" s="167" t="s">
        <v>6</v>
      </c>
      <c r="I2499" s="167" t="s">
        <v>13036</v>
      </c>
      <c r="J2499" s="167" t="s">
        <v>12901</v>
      </c>
      <c r="K2499" s="167">
        <v>27898037</v>
      </c>
      <c r="L2499" s="167">
        <v>27898037</v>
      </c>
    </row>
    <row r="2500" spans="1:12" x14ac:dyDescent="0.2">
      <c r="A2500" s="167" t="s">
        <v>9428</v>
      </c>
      <c r="B2500" s="167" t="s">
        <v>2607</v>
      </c>
      <c r="D2500" s="167" t="s">
        <v>2342</v>
      </c>
      <c r="E2500" s="167" t="s">
        <v>5196</v>
      </c>
      <c r="F2500" s="167" t="s">
        <v>11736</v>
      </c>
      <c r="G2500" s="167" t="s">
        <v>116</v>
      </c>
      <c r="H2500" s="167" t="s">
        <v>6</v>
      </c>
      <c r="I2500" s="167" t="s">
        <v>13036</v>
      </c>
      <c r="J2500" s="167" t="s">
        <v>12358</v>
      </c>
      <c r="K2500" s="167">
        <v>22001452</v>
      </c>
      <c r="L2500" s="167">
        <v>0</v>
      </c>
    </row>
    <row r="2501" spans="1:12" x14ac:dyDescent="0.2">
      <c r="A2501" s="167" t="s">
        <v>9429</v>
      </c>
      <c r="B2501" s="167" t="s">
        <v>5147</v>
      </c>
      <c r="D2501" s="167" t="s">
        <v>2318</v>
      </c>
      <c r="E2501" s="167" t="s">
        <v>9465</v>
      </c>
      <c r="F2501" s="167" t="s">
        <v>11737</v>
      </c>
      <c r="G2501" s="167" t="s">
        <v>116</v>
      </c>
      <c r="H2501" s="167" t="s">
        <v>6</v>
      </c>
      <c r="I2501" s="167" t="s">
        <v>13036</v>
      </c>
      <c r="J2501" s="167" t="s">
        <v>13579</v>
      </c>
      <c r="K2501" s="167">
        <v>27897887</v>
      </c>
      <c r="L2501" s="167">
        <v>0</v>
      </c>
    </row>
    <row r="2502" spans="1:12" x14ac:dyDescent="0.2">
      <c r="A2502" s="167" t="s">
        <v>5415</v>
      </c>
      <c r="B2502" s="167" t="s">
        <v>1746</v>
      </c>
      <c r="D2502" s="167" t="s">
        <v>3421</v>
      </c>
      <c r="E2502" s="167" t="s">
        <v>5197</v>
      </c>
      <c r="F2502" s="167" t="s">
        <v>5198</v>
      </c>
      <c r="G2502" s="167" t="s">
        <v>116</v>
      </c>
      <c r="H2502" s="167" t="s">
        <v>6</v>
      </c>
      <c r="I2502" s="167" t="s">
        <v>13036</v>
      </c>
      <c r="J2502" s="167" t="s">
        <v>5199</v>
      </c>
      <c r="K2502" s="167">
        <v>27899955</v>
      </c>
      <c r="L2502" s="167">
        <v>27899955</v>
      </c>
    </row>
    <row r="2503" spans="1:12" x14ac:dyDescent="0.2">
      <c r="A2503" s="167" t="s">
        <v>7509</v>
      </c>
      <c r="B2503" s="167" t="s">
        <v>4787</v>
      </c>
      <c r="D2503" s="167" t="s">
        <v>3586</v>
      </c>
      <c r="E2503" s="167" t="s">
        <v>5200</v>
      </c>
      <c r="F2503" s="167" t="s">
        <v>895</v>
      </c>
      <c r="G2503" s="167" t="s">
        <v>116</v>
      </c>
      <c r="H2503" s="167" t="s">
        <v>6</v>
      </c>
      <c r="I2503" s="167" t="s">
        <v>13036</v>
      </c>
      <c r="J2503" s="167" t="s">
        <v>7692</v>
      </c>
      <c r="K2503" s="167">
        <v>27418134</v>
      </c>
      <c r="L2503" s="167">
        <v>0</v>
      </c>
    </row>
    <row r="2504" spans="1:12" x14ac:dyDescent="0.2">
      <c r="A2504" s="167" t="s">
        <v>5290</v>
      </c>
      <c r="B2504" s="167" t="s">
        <v>1461</v>
      </c>
      <c r="D2504" s="167" t="s">
        <v>5201</v>
      </c>
      <c r="E2504" s="167" t="s">
        <v>5202</v>
      </c>
      <c r="F2504" s="167" t="s">
        <v>5203</v>
      </c>
      <c r="G2504" s="167" t="s">
        <v>116</v>
      </c>
      <c r="H2504" s="167" t="s">
        <v>6</v>
      </c>
      <c r="I2504" s="167" t="s">
        <v>13036</v>
      </c>
      <c r="J2504" s="167" t="s">
        <v>13580</v>
      </c>
      <c r="K2504" s="167">
        <v>22001204</v>
      </c>
      <c r="L2504" s="167">
        <v>0</v>
      </c>
    </row>
    <row r="2505" spans="1:12" x14ac:dyDescent="0.2">
      <c r="A2505" s="167" t="s">
        <v>9430</v>
      </c>
      <c r="B2505" s="167" t="s">
        <v>7893</v>
      </c>
      <c r="D2505" s="167" t="s">
        <v>5204</v>
      </c>
      <c r="E2505" s="167" t="s">
        <v>9505</v>
      </c>
      <c r="F2505" s="167" t="s">
        <v>11016</v>
      </c>
      <c r="G2505" s="167" t="s">
        <v>116</v>
      </c>
      <c r="H2505" s="167" t="s">
        <v>6</v>
      </c>
      <c r="I2505" s="167" t="s">
        <v>13036</v>
      </c>
      <c r="J2505" s="167" t="s">
        <v>11017</v>
      </c>
      <c r="K2505" s="167">
        <v>88239001</v>
      </c>
      <c r="L2505" s="167">
        <v>0</v>
      </c>
    </row>
    <row r="2506" spans="1:12" x14ac:dyDescent="0.2">
      <c r="A2506" s="167" t="s">
        <v>5324</v>
      </c>
      <c r="B2506" s="167" t="s">
        <v>4187</v>
      </c>
      <c r="D2506" s="167" t="s">
        <v>7003</v>
      </c>
      <c r="E2506" s="167" t="s">
        <v>5205</v>
      </c>
      <c r="F2506" s="167" t="s">
        <v>5206</v>
      </c>
      <c r="G2506" s="167" t="s">
        <v>116</v>
      </c>
      <c r="H2506" s="167" t="s">
        <v>6</v>
      </c>
      <c r="I2506" s="167" t="s">
        <v>13036</v>
      </c>
      <c r="J2506" s="167" t="s">
        <v>13581</v>
      </c>
      <c r="K2506" s="167">
        <v>27811331</v>
      </c>
      <c r="L2506" s="167">
        <v>0</v>
      </c>
    </row>
    <row r="2507" spans="1:12" x14ac:dyDescent="0.2">
      <c r="A2507" s="167" t="s">
        <v>9431</v>
      </c>
      <c r="B2507" s="167" t="s">
        <v>9997</v>
      </c>
      <c r="D2507" s="167" t="s">
        <v>7194</v>
      </c>
      <c r="E2507" s="167" t="s">
        <v>5207</v>
      </c>
      <c r="F2507" s="167" t="s">
        <v>5208</v>
      </c>
      <c r="G2507" s="167" t="s">
        <v>116</v>
      </c>
      <c r="H2507" s="167" t="s">
        <v>6</v>
      </c>
      <c r="I2507" s="167" t="s">
        <v>13036</v>
      </c>
      <c r="J2507" s="167" t="s">
        <v>10985</v>
      </c>
      <c r="K2507" s="167">
        <v>0</v>
      </c>
      <c r="L2507" s="167">
        <v>0</v>
      </c>
    </row>
    <row r="2508" spans="1:12" x14ac:dyDescent="0.2">
      <c r="A2508" s="167" t="s">
        <v>5187</v>
      </c>
      <c r="B2508" s="167" t="s">
        <v>633</v>
      </c>
      <c r="D2508" s="167" t="s">
        <v>5209</v>
      </c>
      <c r="E2508" s="167" t="s">
        <v>5210</v>
      </c>
      <c r="F2508" s="167" t="s">
        <v>63</v>
      </c>
      <c r="G2508" s="167" t="s">
        <v>116</v>
      </c>
      <c r="H2508" s="167" t="s">
        <v>6</v>
      </c>
      <c r="I2508" s="167" t="s">
        <v>13036</v>
      </c>
      <c r="J2508" s="167" t="s">
        <v>11538</v>
      </c>
      <c r="K2508" s="167">
        <v>27897753</v>
      </c>
      <c r="L2508" s="167">
        <v>0</v>
      </c>
    </row>
    <row r="2509" spans="1:12" x14ac:dyDescent="0.2">
      <c r="A2509" s="167" t="s">
        <v>9432</v>
      </c>
      <c r="B2509" s="167" t="s">
        <v>5217</v>
      </c>
      <c r="D2509" s="167" t="s">
        <v>5212</v>
      </c>
      <c r="E2509" s="167" t="s">
        <v>5213</v>
      </c>
      <c r="F2509" s="167" t="s">
        <v>661</v>
      </c>
      <c r="G2509" s="167" t="s">
        <v>116</v>
      </c>
      <c r="H2509" s="167" t="s">
        <v>6</v>
      </c>
      <c r="I2509" s="167" t="s">
        <v>13036</v>
      </c>
      <c r="J2509" s="167" t="s">
        <v>5214</v>
      </c>
      <c r="K2509" s="167">
        <v>27899185</v>
      </c>
      <c r="L2509" s="167">
        <v>27899185</v>
      </c>
    </row>
    <row r="2510" spans="1:12" x14ac:dyDescent="0.2">
      <c r="A2510" s="167" t="s">
        <v>5231</v>
      </c>
      <c r="B2510" s="167" t="s">
        <v>4985</v>
      </c>
      <c r="D2510" s="167" t="s">
        <v>3951</v>
      </c>
      <c r="E2510" s="167" t="s">
        <v>5215</v>
      </c>
      <c r="F2510" s="167" t="s">
        <v>11738</v>
      </c>
      <c r="G2510" s="167" t="s">
        <v>116</v>
      </c>
      <c r="H2510" s="167" t="s">
        <v>6</v>
      </c>
      <c r="I2510" s="167" t="s">
        <v>13036</v>
      </c>
      <c r="J2510" s="167" t="s">
        <v>7687</v>
      </c>
      <c r="K2510" s="167">
        <v>27899454</v>
      </c>
      <c r="L2510" s="167">
        <v>27899454</v>
      </c>
    </row>
    <row r="2511" spans="1:12" x14ac:dyDescent="0.2">
      <c r="A2511" s="167" t="s">
        <v>5023</v>
      </c>
      <c r="B2511" s="167" t="s">
        <v>6730</v>
      </c>
      <c r="D2511" s="167" t="s">
        <v>3888</v>
      </c>
      <c r="E2511" s="167" t="s">
        <v>9446</v>
      </c>
      <c r="F2511" s="167" t="s">
        <v>10968</v>
      </c>
      <c r="G2511" s="167" t="s">
        <v>11667</v>
      </c>
      <c r="H2511" s="167" t="s">
        <v>12</v>
      </c>
      <c r="I2511" s="167" t="s">
        <v>13036</v>
      </c>
      <c r="J2511" s="167" t="s">
        <v>11544</v>
      </c>
      <c r="K2511" s="167">
        <v>27881127</v>
      </c>
      <c r="L2511" s="167">
        <v>0</v>
      </c>
    </row>
    <row r="2512" spans="1:12" x14ac:dyDescent="0.2">
      <c r="A2512" s="167" t="s">
        <v>8372</v>
      </c>
      <c r="B2512" s="167" t="s">
        <v>7796</v>
      </c>
      <c r="D2512" s="167" t="s">
        <v>4138</v>
      </c>
      <c r="E2512" s="167" t="s">
        <v>9481</v>
      </c>
      <c r="F2512" s="167" t="s">
        <v>692</v>
      </c>
      <c r="G2512" s="167" t="s">
        <v>116</v>
      </c>
      <c r="H2512" s="167" t="s">
        <v>6</v>
      </c>
      <c r="I2512" s="167" t="s">
        <v>13036</v>
      </c>
      <c r="J2512" s="167" t="s">
        <v>12053</v>
      </c>
      <c r="K2512" s="167">
        <v>87201247</v>
      </c>
      <c r="L2512" s="167">
        <v>0</v>
      </c>
    </row>
    <row r="2513" spans="1:12" x14ac:dyDescent="0.2">
      <c r="A2513" s="167" t="s">
        <v>9433</v>
      </c>
      <c r="B2513" s="167" t="s">
        <v>7887</v>
      </c>
      <c r="D2513" s="167" t="s">
        <v>4499</v>
      </c>
      <c r="E2513" s="167" t="s">
        <v>9414</v>
      </c>
      <c r="F2513" s="167" t="s">
        <v>10937</v>
      </c>
      <c r="G2513" s="167" t="s">
        <v>116</v>
      </c>
      <c r="H2513" s="167" t="s">
        <v>6</v>
      </c>
      <c r="I2513" s="167" t="s">
        <v>13036</v>
      </c>
      <c r="J2513" s="167" t="s">
        <v>12054</v>
      </c>
      <c r="K2513" s="167">
        <v>22065534</v>
      </c>
      <c r="L2513" s="167">
        <v>0</v>
      </c>
    </row>
    <row r="2514" spans="1:12" x14ac:dyDescent="0.2">
      <c r="A2514" s="167" t="s">
        <v>8322</v>
      </c>
      <c r="B2514" s="167" t="s">
        <v>8329</v>
      </c>
      <c r="D2514" s="167" t="s">
        <v>5216</v>
      </c>
      <c r="E2514" s="167" t="s">
        <v>9464</v>
      </c>
      <c r="F2514" s="167" t="s">
        <v>11739</v>
      </c>
      <c r="G2514" s="167" t="s">
        <v>116</v>
      </c>
      <c r="H2514" s="167" t="s">
        <v>6</v>
      </c>
      <c r="I2514" s="167" t="s">
        <v>13036</v>
      </c>
      <c r="J2514" s="167" t="s">
        <v>12893</v>
      </c>
      <c r="K2514" s="167">
        <v>22001164</v>
      </c>
      <c r="L2514" s="167">
        <v>0</v>
      </c>
    </row>
    <row r="2515" spans="1:12" x14ac:dyDescent="0.2">
      <c r="A2515" s="167" t="s">
        <v>9434</v>
      </c>
      <c r="B2515" s="167" t="s">
        <v>6732</v>
      </c>
      <c r="D2515" s="167" t="s">
        <v>5217</v>
      </c>
      <c r="E2515" s="167" t="s">
        <v>9432</v>
      </c>
      <c r="F2515" s="167" t="s">
        <v>406</v>
      </c>
      <c r="G2515" s="167" t="s">
        <v>116</v>
      </c>
      <c r="H2515" s="167" t="s">
        <v>6</v>
      </c>
      <c r="I2515" s="167" t="s">
        <v>13036</v>
      </c>
      <c r="J2515" s="167" t="s">
        <v>12902</v>
      </c>
      <c r="K2515" s="167">
        <v>89697850</v>
      </c>
      <c r="L2515" s="167">
        <v>0</v>
      </c>
    </row>
    <row r="2516" spans="1:12" x14ac:dyDescent="0.2">
      <c r="A2516" s="167" t="s">
        <v>5299</v>
      </c>
      <c r="B2516" s="167" t="s">
        <v>1812</v>
      </c>
      <c r="D2516" s="167" t="s">
        <v>6750</v>
      </c>
      <c r="E2516" s="167" t="s">
        <v>9484</v>
      </c>
      <c r="F2516" s="167" t="s">
        <v>10998</v>
      </c>
      <c r="G2516" s="167" t="s">
        <v>116</v>
      </c>
      <c r="H2516" s="167" t="s">
        <v>6</v>
      </c>
      <c r="I2516" s="167" t="s">
        <v>13036</v>
      </c>
      <c r="J2516" s="167" t="s">
        <v>12055</v>
      </c>
      <c r="K2516" s="167">
        <v>88878381</v>
      </c>
      <c r="L2516" s="167">
        <v>0</v>
      </c>
    </row>
    <row r="2517" spans="1:12" x14ac:dyDescent="0.2">
      <c r="A2517" s="167" t="s">
        <v>5264</v>
      </c>
      <c r="B2517" s="167" t="s">
        <v>2644</v>
      </c>
      <c r="D2517" s="167" t="s">
        <v>2783</v>
      </c>
      <c r="E2517" s="167" t="s">
        <v>9490</v>
      </c>
      <c r="F2517" s="167" t="s">
        <v>76</v>
      </c>
      <c r="G2517" s="167" t="s">
        <v>116</v>
      </c>
      <c r="H2517" s="167" t="s">
        <v>6</v>
      </c>
      <c r="I2517" s="167" t="s">
        <v>13036</v>
      </c>
      <c r="J2517" s="167" t="s">
        <v>11004</v>
      </c>
      <c r="K2517" s="167">
        <v>89874281</v>
      </c>
      <c r="L2517" s="167">
        <v>0</v>
      </c>
    </row>
    <row r="2518" spans="1:12" x14ac:dyDescent="0.2">
      <c r="A2518" s="167" t="s">
        <v>9435</v>
      </c>
      <c r="B2518" s="167" t="s">
        <v>7592</v>
      </c>
      <c r="D2518" s="167" t="s">
        <v>4830</v>
      </c>
      <c r="E2518" s="167" t="s">
        <v>6740</v>
      </c>
      <c r="F2518" s="167" t="s">
        <v>3542</v>
      </c>
      <c r="G2518" s="167" t="s">
        <v>5785</v>
      </c>
      <c r="H2518" s="167" t="s">
        <v>4</v>
      </c>
      <c r="I2518" s="167" t="s">
        <v>13036</v>
      </c>
      <c r="J2518" s="167" t="s">
        <v>13582</v>
      </c>
      <c r="K2518" s="167">
        <v>27632058</v>
      </c>
      <c r="L2518" s="167">
        <v>0</v>
      </c>
    </row>
    <row r="2519" spans="1:12" x14ac:dyDescent="0.2">
      <c r="A2519" s="167" t="s">
        <v>5175</v>
      </c>
      <c r="B2519" s="167" t="s">
        <v>5174</v>
      </c>
      <c r="D2519" s="167" t="s">
        <v>5218</v>
      </c>
      <c r="E2519" s="167" t="s">
        <v>9532</v>
      </c>
      <c r="F2519" s="167" t="s">
        <v>205</v>
      </c>
      <c r="G2519" s="167" t="s">
        <v>116</v>
      </c>
      <c r="H2519" s="167" t="s">
        <v>6</v>
      </c>
      <c r="I2519" s="167" t="s">
        <v>13036</v>
      </c>
      <c r="J2519" s="167" t="s">
        <v>12056</v>
      </c>
      <c r="K2519" s="167">
        <v>87201633</v>
      </c>
      <c r="L2519" s="167">
        <v>0</v>
      </c>
    </row>
    <row r="2520" spans="1:12" x14ac:dyDescent="0.2">
      <c r="A2520" s="167" t="s">
        <v>5372</v>
      </c>
      <c r="B2520" s="167" t="s">
        <v>5371</v>
      </c>
      <c r="D2520" s="167" t="s">
        <v>4834</v>
      </c>
      <c r="E2520" s="167" t="s">
        <v>5219</v>
      </c>
      <c r="F2520" s="167" t="s">
        <v>5220</v>
      </c>
      <c r="G2520" s="167" t="s">
        <v>116</v>
      </c>
      <c r="H2520" s="167" t="s">
        <v>7</v>
      </c>
      <c r="I2520" s="167" t="s">
        <v>13036</v>
      </c>
      <c r="J2520" s="167" t="s">
        <v>12057</v>
      </c>
      <c r="K2520" s="167">
        <v>27734942</v>
      </c>
      <c r="L2520" s="167">
        <v>0</v>
      </c>
    </row>
    <row r="2521" spans="1:12" x14ac:dyDescent="0.2">
      <c r="A2521" s="167" t="s">
        <v>8290</v>
      </c>
      <c r="B2521" s="167" t="s">
        <v>7895</v>
      </c>
      <c r="D2521" s="167" t="s">
        <v>4851</v>
      </c>
      <c r="E2521" s="167" t="s">
        <v>5221</v>
      </c>
      <c r="F2521" s="167" t="s">
        <v>11740</v>
      </c>
      <c r="G2521" s="167" t="s">
        <v>116</v>
      </c>
      <c r="H2521" s="167" t="s">
        <v>18</v>
      </c>
      <c r="I2521" s="167" t="s">
        <v>13036</v>
      </c>
      <c r="J2521" s="167" t="s">
        <v>12497</v>
      </c>
      <c r="K2521" s="167">
        <v>27848079</v>
      </c>
      <c r="L2521" s="167">
        <v>27848079</v>
      </c>
    </row>
    <row r="2522" spans="1:12" x14ac:dyDescent="0.2">
      <c r="A2522" s="167" t="s">
        <v>9436</v>
      </c>
      <c r="B2522" s="167" t="s">
        <v>2640</v>
      </c>
      <c r="D2522" s="167" t="s">
        <v>4879</v>
      </c>
      <c r="E2522" s="167" t="s">
        <v>5222</v>
      </c>
      <c r="F2522" s="167" t="s">
        <v>11741</v>
      </c>
      <c r="G2522" s="167" t="s">
        <v>116</v>
      </c>
      <c r="H2522" s="167" t="s">
        <v>18</v>
      </c>
      <c r="I2522" s="167" t="s">
        <v>13036</v>
      </c>
      <c r="J2522" s="167" t="s">
        <v>12058</v>
      </c>
      <c r="K2522" s="167">
        <v>27848014</v>
      </c>
      <c r="L2522" s="167">
        <v>0</v>
      </c>
    </row>
    <row r="2523" spans="1:12" x14ac:dyDescent="0.2">
      <c r="A2523" s="167" t="s">
        <v>5435</v>
      </c>
      <c r="B2523" s="167" t="s">
        <v>221</v>
      </c>
      <c r="D2523" s="167" t="s">
        <v>4905</v>
      </c>
      <c r="E2523" s="167" t="s">
        <v>5223</v>
      </c>
      <c r="F2523" s="167" t="s">
        <v>3522</v>
      </c>
      <c r="G2523" s="167" t="s">
        <v>116</v>
      </c>
      <c r="H2523" s="167" t="s">
        <v>7</v>
      </c>
      <c r="I2523" s="167" t="s">
        <v>13036</v>
      </c>
      <c r="J2523" s="167" t="s">
        <v>7695</v>
      </c>
      <c r="K2523" s="167">
        <v>27734047</v>
      </c>
      <c r="L2523" s="167">
        <v>27734047</v>
      </c>
    </row>
    <row r="2524" spans="1:12" x14ac:dyDescent="0.2">
      <c r="A2524" s="167" t="s">
        <v>9437</v>
      </c>
      <c r="B2524" s="167" t="s">
        <v>7885</v>
      </c>
      <c r="D2524" s="167" t="s">
        <v>7107</v>
      </c>
      <c r="E2524" s="167" t="s">
        <v>5224</v>
      </c>
      <c r="F2524" s="167" t="s">
        <v>7108</v>
      </c>
      <c r="G2524" s="167" t="s">
        <v>116</v>
      </c>
      <c r="H2524" s="167" t="s">
        <v>18</v>
      </c>
      <c r="I2524" s="167" t="s">
        <v>13036</v>
      </c>
      <c r="J2524" s="167" t="s">
        <v>12059</v>
      </c>
      <c r="K2524" s="167">
        <v>22001166</v>
      </c>
      <c r="L2524" s="167">
        <v>0</v>
      </c>
    </row>
    <row r="2525" spans="1:12" x14ac:dyDescent="0.2">
      <c r="A2525" s="167" t="s">
        <v>5195</v>
      </c>
      <c r="B2525" s="167" t="s">
        <v>2274</v>
      </c>
      <c r="D2525" s="167" t="s">
        <v>5225</v>
      </c>
      <c r="E2525" s="167" t="s">
        <v>5226</v>
      </c>
      <c r="F2525" s="167" t="s">
        <v>426</v>
      </c>
      <c r="G2525" s="167" t="s">
        <v>116</v>
      </c>
      <c r="H2525" s="167" t="s">
        <v>18</v>
      </c>
      <c r="I2525" s="167" t="s">
        <v>13036</v>
      </c>
      <c r="J2525" s="167" t="s">
        <v>12060</v>
      </c>
      <c r="K2525" s="167">
        <v>85203190</v>
      </c>
      <c r="L2525" s="167">
        <v>0</v>
      </c>
    </row>
    <row r="2526" spans="1:12" x14ac:dyDescent="0.2">
      <c r="A2526" s="167" t="s">
        <v>9438</v>
      </c>
      <c r="B2526" s="167" t="s">
        <v>5672</v>
      </c>
      <c r="D2526" s="167" t="s">
        <v>4669</v>
      </c>
      <c r="E2526" s="167" t="s">
        <v>5227</v>
      </c>
      <c r="F2526" s="167" t="s">
        <v>5228</v>
      </c>
      <c r="G2526" s="167" t="s">
        <v>116</v>
      </c>
      <c r="H2526" s="167" t="s">
        <v>7</v>
      </c>
      <c r="I2526" s="167" t="s">
        <v>13036</v>
      </c>
      <c r="J2526" s="167" t="s">
        <v>12903</v>
      </c>
      <c r="K2526" s="167">
        <v>22001213</v>
      </c>
      <c r="L2526" s="167">
        <v>0</v>
      </c>
    </row>
    <row r="2527" spans="1:12" x14ac:dyDescent="0.2">
      <c r="A2527" s="167" t="s">
        <v>9439</v>
      </c>
      <c r="B2527" s="167" t="s">
        <v>9998</v>
      </c>
      <c r="D2527" s="167" t="s">
        <v>7160</v>
      </c>
      <c r="E2527" s="167" t="s">
        <v>5229</v>
      </c>
      <c r="F2527" s="167" t="s">
        <v>5230</v>
      </c>
      <c r="G2527" s="167" t="s">
        <v>116</v>
      </c>
      <c r="H2527" s="167" t="s">
        <v>7</v>
      </c>
      <c r="I2527" s="167" t="s">
        <v>13036</v>
      </c>
      <c r="J2527" s="167" t="s">
        <v>12498</v>
      </c>
      <c r="K2527" s="167">
        <v>88707321</v>
      </c>
      <c r="L2527" s="167">
        <v>27733387</v>
      </c>
    </row>
    <row r="2528" spans="1:12" x14ac:dyDescent="0.2">
      <c r="A2528" s="167" t="s">
        <v>9440</v>
      </c>
      <c r="B2528" s="167" t="s">
        <v>1606</v>
      </c>
      <c r="D2528" s="167" t="s">
        <v>4985</v>
      </c>
      <c r="E2528" s="167" t="s">
        <v>5231</v>
      </c>
      <c r="F2528" s="167" t="s">
        <v>767</v>
      </c>
      <c r="G2528" s="167" t="s">
        <v>116</v>
      </c>
      <c r="H2528" s="167" t="s">
        <v>18</v>
      </c>
      <c r="I2528" s="167" t="s">
        <v>13036</v>
      </c>
      <c r="J2528" s="167" t="s">
        <v>12062</v>
      </c>
      <c r="K2528" s="167">
        <v>22001260</v>
      </c>
      <c r="L2528" s="167">
        <v>0</v>
      </c>
    </row>
    <row r="2529" spans="1:12" x14ac:dyDescent="0.2">
      <c r="A2529" s="167" t="s">
        <v>5302</v>
      </c>
      <c r="B2529" s="167" t="s">
        <v>5301</v>
      </c>
      <c r="D2529" s="167" t="s">
        <v>4973</v>
      </c>
      <c r="E2529" s="167" t="s">
        <v>5233</v>
      </c>
      <c r="F2529" s="167" t="s">
        <v>11742</v>
      </c>
      <c r="G2529" s="167" t="s">
        <v>116</v>
      </c>
      <c r="H2529" s="167" t="s">
        <v>7</v>
      </c>
      <c r="I2529" s="167" t="s">
        <v>13036</v>
      </c>
      <c r="J2529" s="167" t="s">
        <v>13583</v>
      </c>
      <c r="K2529" s="167">
        <v>27848200</v>
      </c>
      <c r="L2529" s="167">
        <v>0</v>
      </c>
    </row>
    <row r="2530" spans="1:12" x14ac:dyDescent="0.2">
      <c r="A2530" s="167" t="s">
        <v>5073</v>
      </c>
      <c r="B2530" s="167" t="s">
        <v>4288</v>
      </c>
      <c r="D2530" s="167" t="s">
        <v>5234</v>
      </c>
      <c r="E2530" s="167" t="s">
        <v>5235</v>
      </c>
      <c r="F2530" s="167" t="s">
        <v>597</v>
      </c>
      <c r="G2530" s="167" t="s">
        <v>116</v>
      </c>
      <c r="H2530" s="167" t="s">
        <v>7</v>
      </c>
      <c r="I2530" s="167" t="s">
        <v>13036</v>
      </c>
      <c r="J2530" s="167" t="s">
        <v>12063</v>
      </c>
      <c r="K2530" s="167">
        <v>27735018</v>
      </c>
      <c r="L2530" s="167">
        <v>27735018</v>
      </c>
    </row>
    <row r="2531" spans="1:12" x14ac:dyDescent="0.2">
      <c r="A2531" s="167" t="s">
        <v>5058</v>
      </c>
      <c r="B2531" s="167" t="s">
        <v>2933</v>
      </c>
      <c r="D2531" s="167" t="s">
        <v>4995</v>
      </c>
      <c r="E2531" s="167" t="s">
        <v>5236</v>
      </c>
      <c r="F2531" s="167" t="s">
        <v>4304</v>
      </c>
      <c r="G2531" s="167" t="s">
        <v>116</v>
      </c>
      <c r="H2531" s="167" t="s">
        <v>7</v>
      </c>
      <c r="I2531" s="167" t="s">
        <v>13036</v>
      </c>
      <c r="J2531" s="167" t="s">
        <v>12099</v>
      </c>
      <c r="K2531" s="167">
        <v>88866447</v>
      </c>
      <c r="L2531" s="167">
        <v>0</v>
      </c>
    </row>
    <row r="2532" spans="1:12" x14ac:dyDescent="0.2">
      <c r="A2532" s="167" t="s">
        <v>9441</v>
      </c>
      <c r="B2532" s="167" t="s">
        <v>5051</v>
      </c>
      <c r="D2532" s="167" t="s">
        <v>5018</v>
      </c>
      <c r="E2532" s="167" t="s">
        <v>5237</v>
      </c>
      <c r="F2532" s="167" t="s">
        <v>5238</v>
      </c>
      <c r="G2532" s="167" t="s">
        <v>116</v>
      </c>
      <c r="H2532" s="167" t="s">
        <v>7</v>
      </c>
      <c r="I2532" s="167" t="s">
        <v>13036</v>
      </c>
      <c r="J2532" s="167" t="s">
        <v>12064</v>
      </c>
      <c r="K2532" s="167">
        <v>27734475</v>
      </c>
      <c r="L2532" s="167">
        <v>27734475</v>
      </c>
    </row>
    <row r="2533" spans="1:12" x14ac:dyDescent="0.2">
      <c r="A2533" s="167" t="s">
        <v>5226</v>
      </c>
      <c r="B2533" s="167" t="s">
        <v>5225</v>
      </c>
      <c r="D2533" s="167" t="s">
        <v>2120</v>
      </c>
      <c r="E2533" s="167" t="s">
        <v>5239</v>
      </c>
      <c r="F2533" s="167" t="s">
        <v>1455</v>
      </c>
      <c r="G2533" s="167" t="s">
        <v>116</v>
      </c>
      <c r="H2533" s="167" t="s">
        <v>7</v>
      </c>
      <c r="I2533" s="167" t="s">
        <v>13036</v>
      </c>
      <c r="J2533" s="167" t="s">
        <v>12904</v>
      </c>
      <c r="K2533" s="167">
        <v>89497953</v>
      </c>
      <c r="L2533" s="167">
        <v>0</v>
      </c>
    </row>
    <row r="2534" spans="1:12" x14ac:dyDescent="0.2">
      <c r="A2534" s="167" t="s">
        <v>9442</v>
      </c>
      <c r="B2534" s="167" t="s">
        <v>9999</v>
      </c>
      <c r="D2534" s="167" t="s">
        <v>5240</v>
      </c>
      <c r="E2534" s="167" t="s">
        <v>5241</v>
      </c>
      <c r="F2534" s="167" t="s">
        <v>451</v>
      </c>
      <c r="G2534" s="167" t="s">
        <v>116</v>
      </c>
      <c r="H2534" s="167" t="s">
        <v>7</v>
      </c>
      <c r="I2534" s="167" t="s">
        <v>13036</v>
      </c>
      <c r="J2534" s="167" t="s">
        <v>5334</v>
      </c>
      <c r="K2534" s="167">
        <v>27735015</v>
      </c>
      <c r="L2534" s="167">
        <v>27735015</v>
      </c>
    </row>
    <row r="2535" spans="1:12" x14ac:dyDescent="0.2">
      <c r="A2535" s="167" t="s">
        <v>5107</v>
      </c>
      <c r="B2535" s="167" t="s">
        <v>5106</v>
      </c>
      <c r="D2535" s="167" t="s">
        <v>5242</v>
      </c>
      <c r="E2535" s="167" t="s">
        <v>5243</v>
      </c>
      <c r="F2535" s="167" t="s">
        <v>2865</v>
      </c>
      <c r="G2535" s="167" t="s">
        <v>116</v>
      </c>
      <c r="H2535" s="167" t="s">
        <v>7</v>
      </c>
      <c r="I2535" s="167" t="s">
        <v>13036</v>
      </c>
      <c r="J2535" s="167" t="s">
        <v>7701</v>
      </c>
      <c r="K2535" s="167">
        <v>27734346</v>
      </c>
      <c r="L2535" s="167">
        <v>27733387</v>
      </c>
    </row>
    <row r="2536" spans="1:12" x14ac:dyDescent="0.2">
      <c r="A2536" s="167" t="s">
        <v>5418</v>
      </c>
      <c r="B2536" s="167" t="s">
        <v>5417</v>
      </c>
      <c r="D2536" s="167" t="s">
        <v>5244</v>
      </c>
      <c r="E2536" s="167" t="s">
        <v>8376</v>
      </c>
      <c r="F2536" s="167" t="s">
        <v>2735</v>
      </c>
      <c r="G2536" s="167" t="s">
        <v>116</v>
      </c>
      <c r="H2536" s="167" t="s">
        <v>18</v>
      </c>
      <c r="I2536" s="167" t="s">
        <v>13036</v>
      </c>
      <c r="J2536" s="167" t="s">
        <v>12065</v>
      </c>
      <c r="K2536" s="167">
        <v>27848051</v>
      </c>
      <c r="L2536" s="167">
        <v>0</v>
      </c>
    </row>
    <row r="2537" spans="1:12" x14ac:dyDescent="0.2">
      <c r="A2537" s="167" t="s">
        <v>114</v>
      </c>
      <c r="B2537" s="167" t="s">
        <v>92</v>
      </c>
      <c r="D2537" s="167" t="s">
        <v>5245</v>
      </c>
      <c r="E2537" s="167" t="s">
        <v>5246</v>
      </c>
      <c r="F2537" s="167" t="s">
        <v>5247</v>
      </c>
      <c r="G2537" s="167" t="s">
        <v>116</v>
      </c>
      <c r="H2537" s="167" t="s">
        <v>7</v>
      </c>
      <c r="I2537" s="167" t="s">
        <v>13036</v>
      </c>
      <c r="J2537" s="167" t="s">
        <v>12066</v>
      </c>
      <c r="K2537" s="167">
        <v>27734210</v>
      </c>
      <c r="L2537" s="167">
        <v>27734210</v>
      </c>
    </row>
    <row r="2538" spans="1:12" x14ac:dyDescent="0.2">
      <c r="A2538" s="167" t="s">
        <v>5278</v>
      </c>
      <c r="B2538" s="167" t="s">
        <v>5277</v>
      </c>
      <c r="D2538" s="167" t="s">
        <v>5248</v>
      </c>
      <c r="E2538" s="167" t="s">
        <v>7704</v>
      </c>
      <c r="F2538" s="167" t="s">
        <v>2156</v>
      </c>
      <c r="G2538" s="167" t="s">
        <v>116</v>
      </c>
      <c r="H2538" s="167" t="s">
        <v>18</v>
      </c>
      <c r="I2538" s="167" t="s">
        <v>13036</v>
      </c>
      <c r="J2538" s="167" t="s">
        <v>12049</v>
      </c>
      <c r="K2538" s="167">
        <v>22005413</v>
      </c>
      <c r="L2538" s="167">
        <v>0</v>
      </c>
    </row>
    <row r="2539" spans="1:12" x14ac:dyDescent="0.2">
      <c r="A2539" s="167" t="s">
        <v>9443</v>
      </c>
      <c r="B2539" s="167" t="s">
        <v>10000</v>
      </c>
      <c r="D2539" s="167" t="s">
        <v>5249</v>
      </c>
      <c r="E2539" s="167" t="s">
        <v>5250</v>
      </c>
      <c r="F2539" s="167" t="s">
        <v>56</v>
      </c>
      <c r="G2539" s="167" t="s">
        <v>116</v>
      </c>
      <c r="H2539" s="167" t="s">
        <v>7</v>
      </c>
      <c r="I2539" s="167" t="s">
        <v>13036</v>
      </c>
      <c r="J2539" s="167" t="s">
        <v>12067</v>
      </c>
      <c r="K2539" s="167">
        <v>27733297</v>
      </c>
      <c r="L2539" s="167">
        <v>27733297</v>
      </c>
    </row>
    <row r="2540" spans="1:12" x14ac:dyDescent="0.2">
      <c r="A2540" s="167" t="s">
        <v>9444</v>
      </c>
      <c r="B2540" s="167" t="s">
        <v>1145</v>
      </c>
      <c r="D2540" s="167" t="s">
        <v>10013</v>
      </c>
      <c r="E2540" s="167" t="s">
        <v>9476</v>
      </c>
      <c r="F2540" s="167" t="s">
        <v>11743</v>
      </c>
      <c r="G2540" s="167" t="s">
        <v>116</v>
      </c>
      <c r="H2540" s="167" t="s">
        <v>18</v>
      </c>
      <c r="I2540" s="167" t="s">
        <v>13036</v>
      </c>
      <c r="J2540" s="167" t="s">
        <v>12068</v>
      </c>
      <c r="K2540" s="167">
        <v>88110013</v>
      </c>
      <c r="L2540" s="167">
        <v>0</v>
      </c>
    </row>
    <row r="2541" spans="1:12" x14ac:dyDescent="0.2">
      <c r="A2541" s="167" t="s">
        <v>9445</v>
      </c>
      <c r="B2541" s="167" t="s">
        <v>2655</v>
      </c>
      <c r="D2541" s="167" t="s">
        <v>5252</v>
      </c>
      <c r="E2541" s="167" t="s">
        <v>7519</v>
      </c>
      <c r="F2541" s="167" t="s">
        <v>1612</v>
      </c>
      <c r="G2541" s="167" t="s">
        <v>116</v>
      </c>
      <c r="H2541" s="167" t="s">
        <v>7</v>
      </c>
      <c r="I2541" s="167" t="s">
        <v>13036</v>
      </c>
      <c r="J2541" s="167" t="s">
        <v>12499</v>
      </c>
      <c r="K2541" s="167">
        <v>27735635</v>
      </c>
      <c r="L2541" s="167">
        <v>0</v>
      </c>
    </row>
    <row r="2542" spans="1:12" x14ac:dyDescent="0.2">
      <c r="A2542" s="167" t="s">
        <v>5179</v>
      </c>
      <c r="B2542" s="167" t="s">
        <v>5178</v>
      </c>
      <c r="D2542" s="167" t="s">
        <v>5253</v>
      </c>
      <c r="E2542" s="167" t="s">
        <v>5254</v>
      </c>
      <c r="F2542" s="167" t="s">
        <v>1205</v>
      </c>
      <c r="G2542" s="167" t="s">
        <v>116</v>
      </c>
      <c r="H2542" s="167" t="s">
        <v>7</v>
      </c>
      <c r="I2542" s="167" t="s">
        <v>13036</v>
      </c>
      <c r="J2542" s="167" t="s">
        <v>13584</v>
      </c>
      <c r="K2542" s="167">
        <v>27733374</v>
      </c>
      <c r="L2542" s="167">
        <v>27733387</v>
      </c>
    </row>
    <row r="2543" spans="1:12" x14ac:dyDescent="0.2">
      <c r="A2543" s="167" t="s">
        <v>5439</v>
      </c>
      <c r="B2543" s="167" t="s">
        <v>2888</v>
      </c>
      <c r="D2543" s="167" t="s">
        <v>5255</v>
      </c>
      <c r="E2543" s="167" t="s">
        <v>5256</v>
      </c>
      <c r="F2543" s="167" t="s">
        <v>5257</v>
      </c>
      <c r="G2543" s="167" t="s">
        <v>116</v>
      </c>
      <c r="H2543" s="167" t="s">
        <v>7</v>
      </c>
      <c r="I2543" s="167" t="s">
        <v>13036</v>
      </c>
      <c r="J2543" s="167" t="s">
        <v>12069</v>
      </c>
      <c r="K2543" s="167">
        <v>22001154</v>
      </c>
      <c r="L2543" s="167">
        <v>0</v>
      </c>
    </row>
    <row r="2544" spans="1:12" x14ac:dyDescent="0.2">
      <c r="A2544" s="167" t="s">
        <v>9446</v>
      </c>
      <c r="B2544" s="167" t="s">
        <v>3888</v>
      </c>
      <c r="D2544" s="167" t="s">
        <v>2550</v>
      </c>
      <c r="E2544" s="167" t="s">
        <v>9527</v>
      </c>
      <c r="F2544" s="167" t="s">
        <v>11030</v>
      </c>
      <c r="G2544" s="167" t="s">
        <v>116</v>
      </c>
      <c r="H2544" s="167" t="s">
        <v>18</v>
      </c>
      <c r="I2544" s="167" t="s">
        <v>13036</v>
      </c>
      <c r="J2544" s="167" t="s">
        <v>11545</v>
      </c>
      <c r="K2544" s="167">
        <v>22001293</v>
      </c>
      <c r="L2544" s="167">
        <v>0</v>
      </c>
    </row>
    <row r="2545" spans="1:12" x14ac:dyDescent="0.2">
      <c r="A2545" s="167" t="s">
        <v>9447</v>
      </c>
      <c r="B2545" s="167" t="s">
        <v>4231</v>
      </c>
      <c r="D2545" s="167" t="s">
        <v>7340</v>
      </c>
      <c r="E2545" s="167" t="s">
        <v>5258</v>
      </c>
      <c r="F2545" s="167" t="s">
        <v>3898</v>
      </c>
      <c r="G2545" s="167" t="s">
        <v>116</v>
      </c>
      <c r="H2545" s="167" t="s">
        <v>18</v>
      </c>
      <c r="I2545" s="167" t="s">
        <v>13036</v>
      </c>
      <c r="J2545" s="167" t="s">
        <v>12905</v>
      </c>
      <c r="K2545" s="167">
        <v>27848079</v>
      </c>
      <c r="L2545" s="167">
        <v>27848079</v>
      </c>
    </row>
    <row r="2546" spans="1:12" x14ac:dyDescent="0.2">
      <c r="A2546" s="167" t="s">
        <v>5189</v>
      </c>
      <c r="B2546" s="167" t="s">
        <v>6746</v>
      </c>
      <c r="D2546" s="167" t="s">
        <v>2624</v>
      </c>
      <c r="E2546" s="167" t="s">
        <v>5260</v>
      </c>
      <c r="F2546" s="167" t="s">
        <v>1265</v>
      </c>
      <c r="G2546" s="167" t="s">
        <v>116</v>
      </c>
      <c r="H2546" s="167" t="s">
        <v>18</v>
      </c>
      <c r="I2546" s="167" t="s">
        <v>13036</v>
      </c>
      <c r="J2546" s="167" t="s">
        <v>5261</v>
      </c>
      <c r="K2546" s="167">
        <v>27878454</v>
      </c>
      <c r="L2546" s="167">
        <v>0</v>
      </c>
    </row>
    <row r="2547" spans="1:12" x14ac:dyDescent="0.2">
      <c r="A2547" s="167" t="s">
        <v>9448</v>
      </c>
      <c r="B2547" s="167" t="s">
        <v>7886</v>
      </c>
      <c r="D2547" s="167" t="s">
        <v>5262</v>
      </c>
      <c r="E2547" s="167" t="s">
        <v>5263</v>
      </c>
      <c r="F2547" s="167" t="s">
        <v>1802</v>
      </c>
      <c r="G2547" s="167" t="s">
        <v>116</v>
      </c>
      <c r="H2547" s="167" t="s">
        <v>18</v>
      </c>
      <c r="I2547" s="167" t="s">
        <v>13036</v>
      </c>
      <c r="J2547" s="167" t="s">
        <v>12070</v>
      </c>
      <c r="K2547" s="167">
        <v>27848105</v>
      </c>
      <c r="L2547" s="167">
        <v>27848465</v>
      </c>
    </row>
    <row r="2548" spans="1:12" x14ac:dyDescent="0.2">
      <c r="A2548" s="167" t="s">
        <v>5233</v>
      </c>
      <c r="B2548" s="167" t="s">
        <v>4973</v>
      </c>
      <c r="D2548" s="167" t="s">
        <v>2644</v>
      </c>
      <c r="E2548" s="167" t="s">
        <v>5264</v>
      </c>
      <c r="F2548" s="167" t="s">
        <v>11744</v>
      </c>
      <c r="G2548" s="167" t="s">
        <v>116</v>
      </c>
      <c r="H2548" s="167" t="s">
        <v>18</v>
      </c>
      <c r="I2548" s="167" t="s">
        <v>13036</v>
      </c>
      <c r="J2548" s="167" t="s">
        <v>12548</v>
      </c>
      <c r="K2548" s="167">
        <v>84243967</v>
      </c>
      <c r="L2548" s="167">
        <v>0</v>
      </c>
    </row>
    <row r="2549" spans="1:12" x14ac:dyDescent="0.2">
      <c r="A2549" s="167" t="s">
        <v>5149</v>
      </c>
      <c r="B2549" s="167" t="s">
        <v>5148</v>
      </c>
      <c r="D2549" s="167" t="s">
        <v>2849</v>
      </c>
      <c r="E2549" s="167" t="s">
        <v>5266</v>
      </c>
      <c r="F2549" s="167" t="s">
        <v>5267</v>
      </c>
      <c r="G2549" s="167" t="s">
        <v>116</v>
      </c>
      <c r="H2549" s="167" t="s">
        <v>9</v>
      </c>
      <c r="I2549" s="167" t="s">
        <v>13036</v>
      </c>
      <c r="J2549" s="167" t="s">
        <v>13585</v>
      </c>
      <c r="K2549" s="167">
        <v>25400811</v>
      </c>
      <c r="L2549" s="167">
        <v>0</v>
      </c>
    </row>
    <row r="2550" spans="1:12" x14ac:dyDescent="0.2">
      <c r="A2550" s="167" t="s">
        <v>5421</v>
      </c>
      <c r="B2550" s="167" t="s">
        <v>5420</v>
      </c>
      <c r="D2550" s="167" t="s">
        <v>2981</v>
      </c>
      <c r="E2550" s="167" t="s">
        <v>5268</v>
      </c>
      <c r="F2550" s="167" t="s">
        <v>45</v>
      </c>
      <c r="G2550" s="167" t="s">
        <v>116</v>
      </c>
      <c r="H2550" s="167" t="s">
        <v>9</v>
      </c>
      <c r="I2550" s="167" t="s">
        <v>13036</v>
      </c>
      <c r="J2550" s="167" t="s">
        <v>11546</v>
      </c>
      <c r="K2550" s="167">
        <v>83341476</v>
      </c>
      <c r="L2550" s="167">
        <v>27840580</v>
      </c>
    </row>
    <row r="2551" spans="1:12" x14ac:dyDescent="0.2">
      <c r="A2551" s="167" t="s">
        <v>5422</v>
      </c>
      <c r="B2551" s="167" t="s">
        <v>6763</v>
      </c>
      <c r="D2551" s="167" t="s">
        <v>5269</v>
      </c>
      <c r="E2551" s="167" t="s">
        <v>5270</v>
      </c>
      <c r="F2551" s="167" t="s">
        <v>7343</v>
      </c>
      <c r="G2551" s="167" t="s">
        <v>116</v>
      </c>
      <c r="H2551" s="167" t="s">
        <v>18</v>
      </c>
      <c r="I2551" s="167" t="s">
        <v>13036</v>
      </c>
      <c r="J2551" s="167" t="s">
        <v>12072</v>
      </c>
      <c r="K2551" s="167">
        <v>89673721</v>
      </c>
      <c r="L2551" s="167">
        <v>0</v>
      </c>
    </row>
    <row r="2552" spans="1:12" x14ac:dyDescent="0.2">
      <c r="A2552" s="167" t="s">
        <v>5424</v>
      </c>
      <c r="B2552" s="167" t="s">
        <v>7008</v>
      </c>
      <c r="D2552" s="167" t="s">
        <v>7217</v>
      </c>
      <c r="E2552" s="167" t="s">
        <v>5272</v>
      </c>
      <c r="F2552" s="167" t="s">
        <v>1132</v>
      </c>
      <c r="G2552" s="167" t="s">
        <v>116</v>
      </c>
      <c r="H2552" s="167" t="s">
        <v>9</v>
      </c>
      <c r="I2552" s="167" t="s">
        <v>13036</v>
      </c>
      <c r="J2552" s="167" t="s">
        <v>12872</v>
      </c>
      <c r="K2552" s="167">
        <v>27840683</v>
      </c>
      <c r="L2552" s="167">
        <v>27840683</v>
      </c>
    </row>
    <row r="2553" spans="1:12" x14ac:dyDescent="0.2">
      <c r="A2553" s="167" t="s">
        <v>5427</v>
      </c>
      <c r="B2553" s="167" t="s">
        <v>5426</v>
      </c>
      <c r="D2553" s="167" t="s">
        <v>6965</v>
      </c>
      <c r="E2553" s="167" t="s">
        <v>5273</v>
      </c>
      <c r="F2553" s="167" t="s">
        <v>205</v>
      </c>
      <c r="G2553" s="167" t="s">
        <v>116</v>
      </c>
      <c r="H2553" s="167" t="s">
        <v>9</v>
      </c>
      <c r="I2553" s="167" t="s">
        <v>13036</v>
      </c>
      <c r="J2553" s="167" t="s">
        <v>12074</v>
      </c>
      <c r="K2553" s="167">
        <v>27840829</v>
      </c>
      <c r="L2553" s="167">
        <v>0</v>
      </c>
    </row>
    <row r="2554" spans="1:12" x14ac:dyDescent="0.2">
      <c r="A2554" s="167" t="s">
        <v>5430</v>
      </c>
      <c r="B2554" s="167" t="s">
        <v>2984</v>
      </c>
      <c r="D2554" s="167" t="s">
        <v>7366</v>
      </c>
      <c r="E2554" s="167" t="s">
        <v>5274</v>
      </c>
      <c r="F2554" s="167" t="s">
        <v>5275</v>
      </c>
      <c r="G2554" s="167" t="s">
        <v>116</v>
      </c>
      <c r="H2554" s="167" t="s">
        <v>18</v>
      </c>
      <c r="I2554" s="167" t="s">
        <v>13036</v>
      </c>
      <c r="J2554" s="167" t="s">
        <v>8573</v>
      </c>
      <c r="K2554" s="167">
        <v>88102989</v>
      </c>
      <c r="L2554" s="167">
        <v>0</v>
      </c>
    </row>
    <row r="2555" spans="1:12" x14ac:dyDescent="0.2">
      <c r="A2555" s="167" t="s">
        <v>6698</v>
      </c>
      <c r="B2555" s="167" t="s">
        <v>4166</v>
      </c>
      <c r="D2555" s="167" t="s">
        <v>5277</v>
      </c>
      <c r="E2555" s="167" t="s">
        <v>5278</v>
      </c>
      <c r="F2555" s="167" t="s">
        <v>3009</v>
      </c>
      <c r="G2555" s="167" t="s">
        <v>116</v>
      </c>
      <c r="H2555" s="167" t="s">
        <v>9</v>
      </c>
      <c r="I2555" s="167" t="s">
        <v>13036</v>
      </c>
      <c r="J2555" s="167" t="s">
        <v>12501</v>
      </c>
      <c r="K2555" s="167">
        <v>88596278</v>
      </c>
      <c r="L2555" s="167">
        <v>0</v>
      </c>
    </row>
    <row r="2556" spans="1:12" x14ac:dyDescent="0.2">
      <c r="A2556" s="167" t="s">
        <v>5151</v>
      </c>
      <c r="B2556" s="167" t="s">
        <v>5150</v>
      </c>
      <c r="D2556" s="167" t="s">
        <v>4627</v>
      </c>
      <c r="E2556" s="167" t="s">
        <v>5279</v>
      </c>
      <c r="F2556" s="167" t="s">
        <v>392</v>
      </c>
      <c r="G2556" s="167" t="s">
        <v>116</v>
      </c>
      <c r="H2556" s="167" t="s">
        <v>9</v>
      </c>
      <c r="I2556" s="167" t="s">
        <v>13036</v>
      </c>
      <c r="J2556" s="167" t="s">
        <v>12502</v>
      </c>
      <c r="K2556" s="167">
        <v>22001215</v>
      </c>
      <c r="L2556" s="167">
        <v>0</v>
      </c>
    </row>
    <row r="2557" spans="1:12" x14ac:dyDescent="0.2">
      <c r="A2557" s="167" t="s">
        <v>5446</v>
      </c>
      <c r="B2557" s="167" t="s">
        <v>4049</v>
      </c>
      <c r="D2557" s="167" t="s">
        <v>4073</v>
      </c>
      <c r="E2557" s="167" t="s">
        <v>5280</v>
      </c>
      <c r="F2557" s="167" t="s">
        <v>5281</v>
      </c>
      <c r="G2557" s="167" t="s">
        <v>116</v>
      </c>
      <c r="H2557" s="167" t="s">
        <v>9</v>
      </c>
      <c r="I2557" s="167" t="s">
        <v>13036</v>
      </c>
      <c r="J2557" s="167" t="s">
        <v>6634</v>
      </c>
      <c r="K2557" s="167">
        <v>83221900</v>
      </c>
      <c r="L2557" s="167">
        <v>27735601</v>
      </c>
    </row>
    <row r="2558" spans="1:12" x14ac:dyDescent="0.2">
      <c r="A2558" s="167" t="s">
        <v>5304</v>
      </c>
      <c r="B2558" s="167" t="s">
        <v>1828</v>
      </c>
      <c r="D2558" s="167" t="s">
        <v>7110</v>
      </c>
      <c r="E2558" s="167" t="s">
        <v>5282</v>
      </c>
      <c r="F2558" s="167" t="s">
        <v>490</v>
      </c>
      <c r="G2558" s="167" t="s">
        <v>116</v>
      </c>
      <c r="H2558" s="167" t="s">
        <v>9</v>
      </c>
      <c r="I2558" s="167" t="s">
        <v>13036</v>
      </c>
      <c r="J2558" s="167" t="s">
        <v>12075</v>
      </c>
      <c r="K2558" s="167">
        <v>88231731</v>
      </c>
      <c r="L2558" s="167">
        <v>0</v>
      </c>
    </row>
    <row r="2559" spans="1:12" x14ac:dyDescent="0.2">
      <c r="A2559" s="167" t="s">
        <v>9449</v>
      </c>
      <c r="B2559" s="167" t="s">
        <v>10001</v>
      </c>
      <c r="D2559" s="167" t="s">
        <v>515</v>
      </c>
      <c r="E2559" s="167" t="s">
        <v>5283</v>
      </c>
      <c r="F2559" s="167" t="s">
        <v>463</v>
      </c>
      <c r="G2559" s="167" t="s">
        <v>116</v>
      </c>
      <c r="H2559" s="167" t="s">
        <v>9</v>
      </c>
      <c r="I2559" s="167" t="s">
        <v>13036</v>
      </c>
      <c r="J2559" s="167" t="s">
        <v>12076</v>
      </c>
      <c r="K2559" s="167">
        <v>27845159</v>
      </c>
      <c r="L2559" s="167">
        <v>0</v>
      </c>
    </row>
    <row r="2560" spans="1:12" x14ac:dyDescent="0.2">
      <c r="A2560" s="167" t="s">
        <v>5355</v>
      </c>
      <c r="B2560" s="167" t="s">
        <v>7473</v>
      </c>
      <c r="D2560" s="167" t="s">
        <v>667</v>
      </c>
      <c r="E2560" s="167" t="s">
        <v>5284</v>
      </c>
      <c r="F2560" s="167" t="s">
        <v>11745</v>
      </c>
      <c r="G2560" s="167" t="s">
        <v>116</v>
      </c>
      <c r="H2560" s="167" t="s">
        <v>9</v>
      </c>
      <c r="I2560" s="167" t="s">
        <v>13036</v>
      </c>
      <c r="J2560" s="167" t="s">
        <v>5285</v>
      </c>
      <c r="K2560" s="167">
        <v>27840250</v>
      </c>
      <c r="L2560" s="167">
        <v>27840250</v>
      </c>
    </row>
    <row r="2561" spans="1:12" x14ac:dyDescent="0.2">
      <c r="A2561" s="167" t="s">
        <v>5057</v>
      </c>
      <c r="B2561" s="167" t="s">
        <v>2680</v>
      </c>
      <c r="D2561" s="167" t="s">
        <v>7344</v>
      </c>
      <c r="E2561" s="167" t="s">
        <v>5286</v>
      </c>
      <c r="F2561" s="167" t="s">
        <v>5287</v>
      </c>
      <c r="G2561" s="167" t="s">
        <v>116</v>
      </c>
      <c r="H2561" s="167" t="s">
        <v>9</v>
      </c>
      <c r="I2561" s="167" t="s">
        <v>13036</v>
      </c>
      <c r="J2561" s="167" t="s">
        <v>13586</v>
      </c>
      <c r="K2561" s="167">
        <v>27840230</v>
      </c>
      <c r="L2561" s="167">
        <v>27840580</v>
      </c>
    </row>
    <row r="2562" spans="1:12" x14ac:dyDescent="0.2">
      <c r="A2562" s="167" t="s">
        <v>4911</v>
      </c>
      <c r="B2562" s="167" t="s">
        <v>1280</v>
      </c>
      <c r="D2562" s="167" t="s">
        <v>1446</v>
      </c>
      <c r="E2562" s="167" t="s">
        <v>5288</v>
      </c>
      <c r="F2562" s="167" t="s">
        <v>4019</v>
      </c>
      <c r="G2562" s="167" t="s">
        <v>116</v>
      </c>
      <c r="H2562" s="167" t="s">
        <v>9</v>
      </c>
      <c r="I2562" s="167" t="s">
        <v>13036</v>
      </c>
      <c r="J2562" s="167" t="s">
        <v>12077</v>
      </c>
      <c r="K2562" s="167">
        <v>22001303</v>
      </c>
      <c r="L2562" s="167">
        <v>0</v>
      </c>
    </row>
    <row r="2563" spans="1:12" x14ac:dyDescent="0.2">
      <c r="A2563" s="167" t="s">
        <v>5037</v>
      </c>
      <c r="B2563" s="167" t="s">
        <v>5036</v>
      </c>
      <c r="D2563" s="167" t="s">
        <v>1461</v>
      </c>
      <c r="E2563" s="167" t="s">
        <v>5290</v>
      </c>
      <c r="F2563" s="167" t="s">
        <v>1341</v>
      </c>
      <c r="G2563" s="167" t="s">
        <v>116</v>
      </c>
      <c r="H2563" s="167" t="s">
        <v>9</v>
      </c>
      <c r="I2563" s="167" t="s">
        <v>13036</v>
      </c>
      <c r="J2563" s="167" t="s">
        <v>12078</v>
      </c>
      <c r="K2563" s="167">
        <v>85346671</v>
      </c>
      <c r="L2563" s="167">
        <v>0</v>
      </c>
    </row>
    <row r="2564" spans="1:12" x14ac:dyDescent="0.2">
      <c r="A2564" s="167" t="s">
        <v>9450</v>
      </c>
      <c r="B2564" s="167" t="s">
        <v>10002</v>
      </c>
      <c r="D2564" s="167" t="s">
        <v>7923</v>
      </c>
      <c r="E2564" s="167" t="s">
        <v>9457</v>
      </c>
      <c r="F2564" s="167" t="s">
        <v>10979</v>
      </c>
      <c r="G2564" s="167" t="s">
        <v>116</v>
      </c>
      <c r="H2564" s="167" t="s">
        <v>9</v>
      </c>
      <c r="I2564" s="167" t="s">
        <v>13036</v>
      </c>
      <c r="J2564" s="167" t="s">
        <v>13587</v>
      </c>
      <c r="K2564" s="167">
        <v>88639585</v>
      </c>
      <c r="L2564" s="167">
        <v>27840580</v>
      </c>
    </row>
    <row r="2565" spans="1:12" x14ac:dyDescent="0.2">
      <c r="A2565" s="167" t="s">
        <v>5336</v>
      </c>
      <c r="B2565" s="167" t="s">
        <v>6756</v>
      </c>
      <c r="D2565" s="167" t="s">
        <v>1101</v>
      </c>
      <c r="E2565" s="167" t="s">
        <v>9463</v>
      </c>
      <c r="F2565" s="167" t="s">
        <v>1739</v>
      </c>
      <c r="G2565" s="167" t="s">
        <v>116</v>
      </c>
      <c r="H2565" s="167" t="s">
        <v>9</v>
      </c>
      <c r="I2565" s="167" t="s">
        <v>13036</v>
      </c>
      <c r="J2565" s="167" t="s">
        <v>12500</v>
      </c>
      <c r="K2565" s="167">
        <v>27845136</v>
      </c>
      <c r="L2565" s="167">
        <v>0</v>
      </c>
    </row>
    <row r="2566" spans="1:12" x14ac:dyDescent="0.2">
      <c r="A2566" s="167" t="s">
        <v>9451</v>
      </c>
      <c r="B2566" s="167" t="s">
        <v>7911</v>
      </c>
      <c r="D2566" s="167" t="s">
        <v>5291</v>
      </c>
      <c r="E2566" s="167" t="s">
        <v>5292</v>
      </c>
      <c r="F2566" s="167" t="s">
        <v>75</v>
      </c>
      <c r="G2566" s="167" t="s">
        <v>116</v>
      </c>
      <c r="H2566" s="167" t="s">
        <v>9</v>
      </c>
      <c r="I2566" s="167" t="s">
        <v>13036</v>
      </c>
      <c r="J2566" s="167" t="s">
        <v>5293</v>
      </c>
      <c r="K2566" s="167">
        <v>27840580</v>
      </c>
      <c r="L2566" s="167">
        <v>27840580</v>
      </c>
    </row>
    <row r="2567" spans="1:12" x14ac:dyDescent="0.2">
      <c r="A2567" s="167" t="s">
        <v>9452</v>
      </c>
      <c r="B2567" s="167" t="s">
        <v>5341</v>
      </c>
      <c r="D2567" s="167" t="s">
        <v>5294</v>
      </c>
      <c r="E2567" s="167" t="s">
        <v>5295</v>
      </c>
      <c r="F2567" s="167" t="s">
        <v>1104</v>
      </c>
      <c r="G2567" s="167" t="s">
        <v>116</v>
      </c>
      <c r="H2567" s="167" t="s">
        <v>9</v>
      </c>
      <c r="I2567" s="167" t="s">
        <v>13036</v>
      </c>
      <c r="J2567" s="167" t="s">
        <v>12079</v>
      </c>
      <c r="K2567" s="167">
        <v>27845228</v>
      </c>
      <c r="L2567" s="167">
        <v>27840580</v>
      </c>
    </row>
    <row r="2568" spans="1:12" x14ac:dyDescent="0.2">
      <c r="A2568" s="167" t="s">
        <v>5270</v>
      </c>
      <c r="B2568" s="167" t="s">
        <v>5269</v>
      </c>
      <c r="D2568" s="167" t="s">
        <v>1668</v>
      </c>
      <c r="E2568" s="167" t="s">
        <v>5296</v>
      </c>
      <c r="F2568" s="167" t="s">
        <v>177</v>
      </c>
      <c r="G2568" s="167" t="s">
        <v>116</v>
      </c>
      <c r="H2568" s="167" t="s">
        <v>9</v>
      </c>
      <c r="I2568" s="167" t="s">
        <v>13036</v>
      </c>
      <c r="J2568" s="167" t="s">
        <v>12086</v>
      </c>
      <c r="K2568" s="167">
        <v>22001156</v>
      </c>
      <c r="L2568" s="167">
        <v>27840580</v>
      </c>
    </row>
    <row r="2569" spans="1:12" x14ac:dyDescent="0.2">
      <c r="A2569" s="167" t="s">
        <v>5305</v>
      </c>
      <c r="B2569" s="167" t="s">
        <v>6752</v>
      </c>
      <c r="D2569" s="167" t="s">
        <v>1647</v>
      </c>
      <c r="E2569" s="167" t="s">
        <v>5297</v>
      </c>
      <c r="F2569" s="167" t="s">
        <v>11746</v>
      </c>
      <c r="G2569" s="167" t="s">
        <v>116</v>
      </c>
      <c r="H2569" s="167" t="s">
        <v>10</v>
      </c>
      <c r="I2569" s="167" t="s">
        <v>13036</v>
      </c>
      <c r="J2569" s="167" t="s">
        <v>12061</v>
      </c>
      <c r="K2569" s="167">
        <v>27340424</v>
      </c>
      <c r="L2569" s="167">
        <v>27340424</v>
      </c>
    </row>
    <row r="2570" spans="1:12" x14ac:dyDescent="0.2">
      <c r="A2570" s="167" t="s">
        <v>5432</v>
      </c>
      <c r="B2570" s="167" t="s">
        <v>2658</v>
      </c>
      <c r="D2570" s="167" t="s">
        <v>1689</v>
      </c>
      <c r="E2570" s="167" t="s">
        <v>7956</v>
      </c>
      <c r="F2570" s="167" t="s">
        <v>8188</v>
      </c>
      <c r="G2570" s="167" t="s">
        <v>116</v>
      </c>
      <c r="H2570" s="167" t="s">
        <v>10</v>
      </c>
      <c r="I2570" s="167" t="s">
        <v>13036</v>
      </c>
      <c r="J2570" s="167" t="s">
        <v>12080</v>
      </c>
      <c r="K2570" s="167">
        <v>0</v>
      </c>
      <c r="L2570" s="167">
        <v>0</v>
      </c>
    </row>
    <row r="2571" spans="1:12" x14ac:dyDescent="0.2">
      <c r="A2571" s="167" t="s">
        <v>6060</v>
      </c>
      <c r="B2571" s="167" t="s">
        <v>6939</v>
      </c>
      <c r="D2571" s="167" t="s">
        <v>1797</v>
      </c>
      <c r="E2571" s="167" t="s">
        <v>9417</v>
      </c>
      <c r="F2571" s="167" t="s">
        <v>177</v>
      </c>
      <c r="G2571" s="167" t="s">
        <v>116</v>
      </c>
      <c r="H2571" s="167" t="s">
        <v>10</v>
      </c>
      <c r="I2571" s="167" t="s">
        <v>13036</v>
      </c>
      <c r="J2571" s="167" t="s">
        <v>8488</v>
      </c>
      <c r="K2571" s="167">
        <v>85365513</v>
      </c>
      <c r="L2571" s="167">
        <v>0</v>
      </c>
    </row>
    <row r="2572" spans="1:12" x14ac:dyDescent="0.2">
      <c r="A2572" s="167" t="s">
        <v>9453</v>
      </c>
      <c r="B2572" s="167" t="s">
        <v>7888</v>
      </c>
      <c r="D2572" s="167" t="s">
        <v>7111</v>
      </c>
      <c r="E2572" s="167" t="s">
        <v>5298</v>
      </c>
      <c r="F2572" s="167" t="s">
        <v>2264</v>
      </c>
      <c r="G2572" s="167" t="s">
        <v>116</v>
      </c>
      <c r="H2572" s="167" t="s">
        <v>10</v>
      </c>
      <c r="I2572" s="167" t="s">
        <v>13036</v>
      </c>
      <c r="J2572" s="167" t="s">
        <v>11548</v>
      </c>
      <c r="K2572" s="167">
        <v>22005350</v>
      </c>
      <c r="L2572" s="167">
        <v>0</v>
      </c>
    </row>
    <row r="2573" spans="1:12" x14ac:dyDescent="0.2">
      <c r="A2573" s="167" t="s">
        <v>5443</v>
      </c>
      <c r="B2573" s="167" t="s">
        <v>7248</v>
      </c>
      <c r="D2573" s="167" t="s">
        <v>1812</v>
      </c>
      <c r="E2573" s="167" t="s">
        <v>5299</v>
      </c>
      <c r="F2573" s="167" t="s">
        <v>5300</v>
      </c>
      <c r="G2573" s="167" t="s">
        <v>116</v>
      </c>
      <c r="H2573" s="167" t="s">
        <v>10</v>
      </c>
      <c r="I2573" s="167" t="s">
        <v>13036</v>
      </c>
      <c r="J2573" s="167" t="s">
        <v>8189</v>
      </c>
      <c r="K2573" s="167">
        <v>22005179</v>
      </c>
      <c r="L2573" s="167">
        <v>0</v>
      </c>
    </row>
    <row r="2574" spans="1:12" x14ac:dyDescent="0.2">
      <c r="A2574" s="167" t="s">
        <v>9454</v>
      </c>
      <c r="B2574" s="167" t="s">
        <v>5109</v>
      </c>
      <c r="D2574" s="167" t="s">
        <v>5301</v>
      </c>
      <c r="E2574" s="167" t="s">
        <v>5302</v>
      </c>
      <c r="F2574" s="167" t="s">
        <v>5303</v>
      </c>
      <c r="G2574" s="167" t="s">
        <v>116</v>
      </c>
      <c r="H2574" s="167" t="s">
        <v>10</v>
      </c>
      <c r="I2574" s="167" t="s">
        <v>13036</v>
      </c>
      <c r="J2574" s="167" t="s">
        <v>12082</v>
      </c>
      <c r="K2574" s="167">
        <v>0</v>
      </c>
      <c r="L2574" s="167">
        <v>0</v>
      </c>
    </row>
    <row r="2575" spans="1:12" x14ac:dyDescent="0.2">
      <c r="A2575" s="167" t="s">
        <v>9455</v>
      </c>
      <c r="B2575" s="167" t="s">
        <v>10003</v>
      </c>
      <c r="D2575" s="167" t="s">
        <v>1828</v>
      </c>
      <c r="E2575" s="167" t="s">
        <v>5304</v>
      </c>
      <c r="F2575" s="167" t="s">
        <v>4227</v>
      </c>
      <c r="G2575" s="167" t="s">
        <v>116</v>
      </c>
      <c r="H2575" s="167" t="s">
        <v>10</v>
      </c>
      <c r="I2575" s="167" t="s">
        <v>13036</v>
      </c>
      <c r="J2575" s="167" t="s">
        <v>12083</v>
      </c>
      <c r="K2575" s="167">
        <v>86472142</v>
      </c>
      <c r="L2575" s="167">
        <v>0</v>
      </c>
    </row>
    <row r="2576" spans="1:12" x14ac:dyDescent="0.2">
      <c r="A2576" s="167" t="s">
        <v>5442</v>
      </c>
      <c r="B2576" s="167" t="s">
        <v>2168</v>
      </c>
      <c r="D2576" s="167" t="s">
        <v>6752</v>
      </c>
      <c r="E2576" s="167" t="s">
        <v>5305</v>
      </c>
      <c r="F2576" s="167" t="s">
        <v>11747</v>
      </c>
      <c r="G2576" s="167" t="s">
        <v>116</v>
      </c>
      <c r="H2576" s="167" t="s">
        <v>10</v>
      </c>
      <c r="I2576" s="167" t="s">
        <v>13036</v>
      </c>
      <c r="J2576" s="167" t="s">
        <v>12084</v>
      </c>
      <c r="K2576" s="167">
        <v>27340336</v>
      </c>
      <c r="L2576" s="167">
        <v>0</v>
      </c>
    </row>
    <row r="2577" spans="1:12" x14ac:dyDescent="0.2">
      <c r="A2577" s="167" t="s">
        <v>5172</v>
      </c>
      <c r="B2577" s="167" t="s">
        <v>4561</v>
      </c>
      <c r="D2577" s="167" t="s">
        <v>7161</v>
      </c>
      <c r="E2577" s="167" t="s">
        <v>5306</v>
      </c>
      <c r="F2577" s="167" t="s">
        <v>1452</v>
      </c>
      <c r="G2577" s="167" t="s">
        <v>116</v>
      </c>
      <c r="H2577" s="167" t="s">
        <v>10</v>
      </c>
      <c r="I2577" s="167" t="s">
        <v>13036</v>
      </c>
      <c r="J2577" s="167" t="s">
        <v>12906</v>
      </c>
      <c r="K2577" s="167">
        <v>27340120</v>
      </c>
      <c r="L2577" s="167">
        <v>0</v>
      </c>
    </row>
    <row r="2578" spans="1:12" x14ac:dyDescent="0.2">
      <c r="A2578" s="167" t="s">
        <v>9456</v>
      </c>
      <c r="B2578" s="167" t="s">
        <v>10004</v>
      </c>
      <c r="D2578" s="167" t="s">
        <v>785</v>
      </c>
      <c r="E2578" s="167" t="s">
        <v>5307</v>
      </c>
      <c r="F2578" s="167" t="s">
        <v>5308</v>
      </c>
      <c r="G2578" s="167" t="s">
        <v>116</v>
      </c>
      <c r="H2578" s="167" t="s">
        <v>10</v>
      </c>
      <c r="I2578" s="167" t="s">
        <v>13036</v>
      </c>
      <c r="J2578" s="167" t="s">
        <v>11549</v>
      </c>
      <c r="K2578" s="167">
        <v>27340120</v>
      </c>
      <c r="L2578" s="167">
        <v>27340120</v>
      </c>
    </row>
    <row r="2579" spans="1:12" x14ac:dyDescent="0.2">
      <c r="A2579" s="167" t="s">
        <v>5326</v>
      </c>
      <c r="B2579" s="167" t="s">
        <v>4274</v>
      </c>
      <c r="D2579" s="167" t="s">
        <v>7012</v>
      </c>
      <c r="E2579" s="167" t="s">
        <v>5309</v>
      </c>
      <c r="F2579" s="167" t="s">
        <v>692</v>
      </c>
      <c r="G2579" s="167" t="s">
        <v>116</v>
      </c>
      <c r="H2579" s="167" t="s">
        <v>7</v>
      </c>
      <c r="I2579" s="167" t="s">
        <v>13036</v>
      </c>
      <c r="J2579" s="167" t="s">
        <v>12085</v>
      </c>
      <c r="K2579" s="167">
        <v>27733522</v>
      </c>
      <c r="L2579" s="167">
        <v>27733522</v>
      </c>
    </row>
    <row r="2580" spans="1:12" x14ac:dyDescent="0.2">
      <c r="A2580" s="167" t="s">
        <v>7511</v>
      </c>
      <c r="B2580" s="167" t="s">
        <v>7513</v>
      </c>
      <c r="D2580" s="167" t="s">
        <v>3788</v>
      </c>
      <c r="E2580" s="167" t="s">
        <v>9534</v>
      </c>
      <c r="F2580" s="167" t="s">
        <v>7974</v>
      </c>
      <c r="G2580" s="167" t="s">
        <v>116</v>
      </c>
      <c r="H2580" s="167" t="s">
        <v>10</v>
      </c>
      <c r="I2580" s="167" t="s">
        <v>13036</v>
      </c>
      <c r="J2580" s="167" t="s">
        <v>13588</v>
      </c>
      <c r="K2580" s="167">
        <v>60037768</v>
      </c>
      <c r="L2580" s="167">
        <v>0</v>
      </c>
    </row>
    <row r="2581" spans="1:12" x14ac:dyDescent="0.2">
      <c r="A2581" s="167" t="s">
        <v>5250</v>
      </c>
      <c r="B2581" s="167" t="s">
        <v>5249</v>
      </c>
      <c r="D2581" s="167" t="s">
        <v>5310</v>
      </c>
      <c r="E2581" s="167" t="s">
        <v>5311</v>
      </c>
      <c r="F2581" s="167" t="s">
        <v>63</v>
      </c>
      <c r="G2581" s="167" t="s">
        <v>116</v>
      </c>
      <c r="H2581" s="167" t="s">
        <v>10</v>
      </c>
      <c r="I2581" s="167" t="s">
        <v>13036</v>
      </c>
      <c r="J2581" s="167" t="s">
        <v>11547</v>
      </c>
      <c r="K2581" s="167">
        <v>0</v>
      </c>
      <c r="L2581" s="167">
        <v>0</v>
      </c>
    </row>
    <row r="2582" spans="1:12" x14ac:dyDescent="0.2">
      <c r="A2582" s="167" t="s">
        <v>5116</v>
      </c>
      <c r="B2582" s="167" t="s">
        <v>7425</v>
      </c>
      <c r="D2582" s="167" t="s">
        <v>6926</v>
      </c>
      <c r="E2582" s="167" t="s">
        <v>5312</v>
      </c>
      <c r="F2582" s="167" t="s">
        <v>463</v>
      </c>
      <c r="G2582" s="167" t="s">
        <v>116</v>
      </c>
      <c r="H2582" s="167" t="s">
        <v>10</v>
      </c>
      <c r="I2582" s="167" t="s">
        <v>13036</v>
      </c>
      <c r="J2582" s="167" t="s">
        <v>12087</v>
      </c>
      <c r="K2582" s="167">
        <v>27340233</v>
      </c>
      <c r="L2582" s="167">
        <v>27340233</v>
      </c>
    </row>
    <row r="2583" spans="1:12" x14ac:dyDescent="0.2">
      <c r="A2583" s="167" t="s">
        <v>9457</v>
      </c>
      <c r="B2583" s="167" t="s">
        <v>7923</v>
      </c>
      <c r="D2583" s="167" t="s">
        <v>7345</v>
      </c>
      <c r="E2583" s="167" t="s">
        <v>5313</v>
      </c>
      <c r="F2583" s="167" t="s">
        <v>206</v>
      </c>
      <c r="G2583" s="167" t="s">
        <v>116</v>
      </c>
      <c r="H2583" s="167" t="s">
        <v>10</v>
      </c>
      <c r="I2583" s="167" t="s">
        <v>13036</v>
      </c>
      <c r="J2583" s="167" t="s">
        <v>12088</v>
      </c>
      <c r="K2583" s="167">
        <v>27340378</v>
      </c>
      <c r="L2583" s="167">
        <v>0</v>
      </c>
    </row>
    <row r="2584" spans="1:12" x14ac:dyDescent="0.2">
      <c r="A2584" s="167" t="s">
        <v>5434</v>
      </c>
      <c r="B2584" s="167" t="s">
        <v>2671</v>
      </c>
      <c r="D2584" s="167" t="s">
        <v>3540</v>
      </c>
      <c r="E2584" s="167" t="s">
        <v>5315</v>
      </c>
      <c r="F2584" s="167" t="s">
        <v>5316</v>
      </c>
      <c r="G2584" s="167" t="s">
        <v>116</v>
      </c>
      <c r="H2584" s="167" t="s">
        <v>10</v>
      </c>
      <c r="I2584" s="167" t="s">
        <v>13036</v>
      </c>
      <c r="J2584" s="167" t="s">
        <v>12071</v>
      </c>
      <c r="K2584" s="167">
        <v>0</v>
      </c>
      <c r="L2584" s="167">
        <v>0</v>
      </c>
    </row>
    <row r="2585" spans="1:12" x14ac:dyDescent="0.2">
      <c r="A2585" s="167" t="s">
        <v>9458</v>
      </c>
      <c r="B2585" s="167" t="s">
        <v>5110</v>
      </c>
      <c r="D2585" s="167" t="s">
        <v>6754</v>
      </c>
      <c r="E2585" s="167" t="s">
        <v>5317</v>
      </c>
      <c r="F2585" s="167" t="s">
        <v>6887</v>
      </c>
      <c r="G2585" s="167" t="s">
        <v>116</v>
      </c>
      <c r="H2585" s="167" t="s">
        <v>9</v>
      </c>
      <c r="I2585" s="167" t="s">
        <v>13036</v>
      </c>
      <c r="J2585" s="167" t="s">
        <v>12089</v>
      </c>
      <c r="K2585" s="167">
        <v>27840225</v>
      </c>
      <c r="L2585" s="167">
        <v>27840225</v>
      </c>
    </row>
    <row r="2586" spans="1:12" x14ac:dyDescent="0.2">
      <c r="A2586" s="167" t="s">
        <v>5100</v>
      </c>
      <c r="B2586" s="167" t="s">
        <v>6964</v>
      </c>
      <c r="D2586" s="167" t="s">
        <v>1684</v>
      </c>
      <c r="E2586" s="167" t="s">
        <v>5319</v>
      </c>
      <c r="F2586" s="167" t="s">
        <v>6888</v>
      </c>
      <c r="G2586" s="167" t="s">
        <v>116</v>
      </c>
      <c r="H2586" s="167" t="s">
        <v>10</v>
      </c>
      <c r="I2586" s="167" t="s">
        <v>13036</v>
      </c>
      <c r="J2586" s="167" t="s">
        <v>5318</v>
      </c>
      <c r="K2586" s="167">
        <v>27340330</v>
      </c>
      <c r="L2586" s="167">
        <v>27340330</v>
      </c>
    </row>
    <row r="2587" spans="1:12" x14ac:dyDescent="0.2">
      <c r="A2587" s="167" t="s">
        <v>5392</v>
      </c>
      <c r="B2587" s="167" t="s">
        <v>5350</v>
      </c>
      <c r="D2587" s="167" t="s">
        <v>5320</v>
      </c>
      <c r="E2587" s="167" t="s">
        <v>9407</v>
      </c>
      <c r="F2587" s="167" t="s">
        <v>10933</v>
      </c>
      <c r="G2587" s="167" t="s">
        <v>116</v>
      </c>
      <c r="H2587" s="167" t="s">
        <v>10</v>
      </c>
      <c r="I2587" s="167" t="s">
        <v>13036</v>
      </c>
      <c r="J2587" s="167" t="s">
        <v>10934</v>
      </c>
      <c r="K2587" s="167">
        <v>85886607</v>
      </c>
      <c r="L2587" s="167">
        <v>0</v>
      </c>
    </row>
    <row r="2588" spans="1:12" x14ac:dyDescent="0.2">
      <c r="A2588" s="167" t="s">
        <v>8374</v>
      </c>
      <c r="B2588" s="167" t="s">
        <v>5191</v>
      </c>
      <c r="D2588" s="167" t="s">
        <v>9998</v>
      </c>
      <c r="E2588" s="167" t="s">
        <v>9439</v>
      </c>
      <c r="F2588" s="167" t="s">
        <v>228</v>
      </c>
      <c r="G2588" s="167" t="s">
        <v>116</v>
      </c>
      <c r="H2588" s="167" t="s">
        <v>10</v>
      </c>
      <c r="I2588" s="167" t="s">
        <v>13036</v>
      </c>
      <c r="J2588" s="167" t="s">
        <v>12090</v>
      </c>
      <c r="K2588" s="167">
        <v>0</v>
      </c>
      <c r="L2588" s="167">
        <v>0</v>
      </c>
    </row>
    <row r="2589" spans="1:12" x14ac:dyDescent="0.2">
      <c r="A2589" s="167" t="s">
        <v>5112</v>
      </c>
      <c r="B2589" s="167" t="s">
        <v>5111</v>
      </c>
      <c r="D2589" s="167" t="s">
        <v>7894</v>
      </c>
      <c r="E2589" s="167" t="s">
        <v>9416</v>
      </c>
      <c r="F2589" s="167" t="s">
        <v>10938</v>
      </c>
      <c r="G2589" s="167" t="s">
        <v>116</v>
      </c>
      <c r="H2589" s="167" t="s">
        <v>14</v>
      </c>
      <c r="I2589" s="167" t="s">
        <v>13036</v>
      </c>
      <c r="J2589" s="167" t="s">
        <v>12091</v>
      </c>
      <c r="K2589" s="167">
        <v>84436026</v>
      </c>
      <c r="L2589" s="167">
        <v>0</v>
      </c>
    </row>
    <row r="2590" spans="1:12" x14ac:dyDescent="0.2">
      <c r="A2590" s="167" t="s">
        <v>9459</v>
      </c>
      <c r="B2590" s="167" t="s">
        <v>10005</v>
      </c>
      <c r="D2590" s="167" t="s">
        <v>1533</v>
      </c>
      <c r="E2590" s="167" t="s">
        <v>9427</v>
      </c>
      <c r="F2590" s="167" t="s">
        <v>8193</v>
      </c>
      <c r="G2590" s="167" t="s">
        <v>116</v>
      </c>
      <c r="H2590" s="167" t="s">
        <v>19</v>
      </c>
      <c r="I2590" s="167" t="s">
        <v>13036</v>
      </c>
      <c r="J2590" s="167" t="s">
        <v>10946</v>
      </c>
      <c r="K2590" s="167">
        <v>83135856</v>
      </c>
      <c r="L2590" s="167">
        <v>0</v>
      </c>
    </row>
    <row r="2591" spans="1:12" x14ac:dyDescent="0.2">
      <c r="A2591" s="167" t="s">
        <v>5313</v>
      </c>
      <c r="B2591" s="167" t="s">
        <v>7345</v>
      </c>
      <c r="D2591" s="167" t="s">
        <v>7697</v>
      </c>
      <c r="E2591" s="167" t="s">
        <v>7696</v>
      </c>
      <c r="F2591" s="167" t="s">
        <v>4519</v>
      </c>
      <c r="G2591" s="167" t="s">
        <v>116</v>
      </c>
      <c r="H2591" s="167" t="s">
        <v>10</v>
      </c>
      <c r="I2591" s="167" t="s">
        <v>13036</v>
      </c>
      <c r="J2591" s="167" t="s">
        <v>12092</v>
      </c>
      <c r="K2591" s="167">
        <v>0</v>
      </c>
      <c r="L2591" s="167">
        <v>0</v>
      </c>
    </row>
    <row r="2592" spans="1:12" x14ac:dyDescent="0.2">
      <c r="A2592" s="167" t="s">
        <v>5089</v>
      </c>
      <c r="B2592" s="167" t="s">
        <v>4810</v>
      </c>
      <c r="D2592" s="167" t="s">
        <v>1494</v>
      </c>
      <c r="E2592" s="167" t="s">
        <v>9492</v>
      </c>
      <c r="F2592" s="167" t="s">
        <v>104</v>
      </c>
      <c r="G2592" s="167" t="s">
        <v>116</v>
      </c>
      <c r="H2592" s="167" t="s">
        <v>10</v>
      </c>
      <c r="I2592" s="167" t="s">
        <v>13036</v>
      </c>
      <c r="J2592" s="167" t="s">
        <v>12093</v>
      </c>
      <c r="K2592" s="167">
        <v>0</v>
      </c>
      <c r="L2592" s="167">
        <v>0</v>
      </c>
    </row>
    <row r="2593" spans="1:12" x14ac:dyDescent="0.2">
      <c r="A2593" s="167" t="s">
        <v>5227</v>
      </c>
      <c r="B2593" s="167" t="s">
        <v>4669</v>
      </c>
      <c r="D2593" s="167" t="s">
        <v>4795</v>
      </c>
      <c r="E2593" s="167" t="s">
        <v>5321</v>
      </c>
      <c r="F2593" s="167" t="s">
        <v>5322</v>
      </c>
      <c r="G2593" s="167" t="s">
        <v>116</v>
      </c>
      <c r="H2593" s="167" t="s">
        <v>12</v>
      </c>
      <c r="I2593" s="167" t="s">
        <v>13036</v>
      </c>
      <c r="J2593" s="167" t="s">
        <v>12094</v>
      </c>
      <c r="K2593" s="167">
        <v>27735242</v>
      </c>
      <c r="L2593" s="167">
        <v>27735242</v>
      </c>
    </row>
    <row r="2594" spans="1:12" x14ac:dyDescent="0.2">
      <c r="A2594" s="167" t="s">
        <v>6140</v>
      </c>
      <c r="B2594" s="167" t="s">
        <v>7369</v>
      </c>
      <c r="D2594" s="167" t="s">
        <v>5323</v>
      </c>
      <c r="E2594" s="167" t="s">
        <v>7508</v>
      </c>
      <c r="F2594" s="167" t="s">
        <v>2947</v>
      </c>
      <c r="G2594" s="167" t="s">
        <v>116</v>
      </c>
      <c r="H2594" s="167" t="s">
        <v>12</v>
      </c>
      <c r="I2594" s="167" t="s">
        <v>13036</v>
      </c>
      <c r="J2594" s="167" t="s">
        <v>13589</v>
      </c>
      <c r="K2594" s="167">
        <v>22001071</v>
      </c>
      <c r="L2594" s="167">
        <v>0</v>
      </c>
    </row>
    <row r="2595" spans="1:12" x14ac:dyDescent="0.2">
      <c r="A2595" s="167" t="s">
        <v>9460</v>
      </c>
      <c r="B2595" s="167" t="s">
        <v>10006</v>
      </c>
      <c r="D2595" s="167" t="s">
        <v>4787</v>
      </c>
      <c r="E2595" s="167" t="s">
        <v>7509</v>
      </c>
      <c r="F2595" s="167" t="s">
        <v>104</v>
      </c>
      <c r="G2595" s="167" t="s">
        <v>116</v>
      </c>
      <c r="H2595" s="167" t="s">
        <v>12</v>
      </c>
      <c r="I2595" s="167" t="s">
        <v>13036</v>
      </c>
      <c r="J2595" s="167" t="s">
        <v>8529</v>
      </c>
      <c r="K2595" s="167">
        <v>22018109</v>
      </c>
      <c r="L2595" s="167">
        <v>27735242</v>
      </c>
    </row>
    <row r="2596" spans="1:12" x14ac:dyDescent="0.2">
      <c r="A2596" s="167" t="s">
        <v>5200</v>
      </c>
      <c r="B2596" s="167" t="s">
        <v>3586</v>
      </c>
      <c r="D2596" s="167" t="s">
        <v>4187</v>
      </c>
      <c r="E2596" s="167" t="s">
        <v>5324</v>
      </c>
      <c r="F2596" s="167" t="s">
        <v>5325</v>
      </c>
      <c r="G2596" s="167" t="s">
        <v>116</v>
      </c>
      <c r="H2596" s="167" t="s">
        <v>19</v>
      </c>
      <c r="I2596" s="167" t="s">
        <v>13036</v>
      </c>
      <c r="J2596" s="167" t="s">
        <v>12096</v>
      </c>
      <c r="K2596" s="167">
        <v>87794171</v>
      </c>
      <c r="L2596" s="167">
        <v>0</v>
      </c>
    </row>
    <row r="2597" spans="1:12" x14ac:dyDescent="0.2">
      <c r="A2597" s="167" t="s">
        <v>5444</v>
      </c>
      <c r="B2597" s="167" t="s">
        <v>4055</v>
      </c>
      <c r="D2597" s="167" t="s">
        <v>4231</v>
      </c>
      <c r="E2597" s="167" t="s">
        <v>9447</v>
      </c>
      <c r="F2597" s="167" t="s">
        <v>644</v>
      </c>
      <c r="G2597" s="167" t="s">
        <v>116</v>
      </c>
      <c r="H2597" s="167" t="s">
        <v>12</v>
      </c>
      <c r="I2597" s="167" t="s">
        <v>13036</v>
      </c>
      <c r="J2597" s="167" t="s">
        <v>10969</v>
      </c>
      <c r="K2597" s="167">
        <v>27735242</v>
      </c>
      <c r="L2597" s="167">
        <v>27735242</v>
      </c>
    </row>
    <row r="2598" spans="1:12" x14ac:dyDescent="0.2">
      <c r="A2598" s="167" t="s">
        <v>7514</v>
      </c>
      <c r="B2598" s="167" t="s">
        <v>5452</v>
      </c>
      <c r="D2598" s="167" t="s">
        <v>4274</v>
      </c>
      <c r="E2598" s="167" t="s">
        <v>5326</v>
      </c>
      <c r="F2598" s="167" t="s">
        <v>5327</v>
      </c>
      <c r="G2598" s="167" t="s">
        <v>11667</v>
      </c>
      <c r="H2598" s="167" t="s">
        <v>6</v>
      </c>
      <c r="I2598" s="167" t="s">
        <v>13036</v>
      </c>
      <c r="J2598" s="167" t="s">
        <v>8190</v>
      </c>
      <c r="K2598" s="167">
        <v>27300719</v>
      </c>
      <c r="L2598" s="167">
        <v>27300719</v>
      </c>
    </row>
    <row r="2599" spans="1:12" x14ac:dyDescent="0.2">
      <c r="A2599" s="167" t="s">
        <v>9461</v>
      </c>
      <c r="B2599" s="167" t="s">
        <v>3776</v>
      </c>
      <c r="D2599" s="167" t="s">
        <v>5328</v>
      </c>
      <c r="E2599" s="167" t="s">
        <v>5329</v>
      </c>
      <c r="F2599" s="167" t="s">
        <v>205</v>
      </c>
      <c r="G2599" s="167" t="s">
        <v>116</v>
      </c>
      <c r="H2599" s="167" t="s">
        <v>12</v>
      </c>
      <c r="I2599" s="167" t="s">
        <v>13036</v>
      </c>
      <c r="J2599" s="167" t="s">
        <v>12174</v>
      </c>
      <c r="K2599" s="167">
        <v>27847322</v>
      </c>
      <c r="L2599" s="167">
        <v>27735242</v>
      </c>
    </row>
    <row r="2600" spans="1:12" x14ac:dyDescent="0.2">
      <c r="A2600" s="167" t="s">
        <v>5221</v>
      </c>
      <c r="B2600" s="167" t="s">
        <v>4851</v>
      </c>
      <c r="D2600" s="167" t="s">
        <v>7219</v>
      </c>
      <c r="E2600" s="167" t="s">
        <v>5330</v>
      </c>
      <c r="F2600" s="167" t="s">
        <v>686</v>
      </c>
      <c r="G2600" s="167" t="s">
        <v>116</v>
      </c>
      <c r="H2600" s="167" t="s">
        <v>12</v>
      </c>
      <c r="I2600" s="167" t="s">
        <v>13036</v>
      </c>
      <c r="J2600" s="167" t="s">
        <v>12097</v>
      </c>
      <c r="K2600" s="167">
        <v>27847080</v>
      </c>
      <c r="L2600" s="167">
        <v>27847080</v>
      </c>
    </row>
    <row r="2601" spans="1:12" x14ac:dyDescent="0.2">
      <c r="A2601" s="167" t="s">
        <v>5222</v>
      </c>
      <c r="B2601" s="167" t="s">
        <v>4879</v>
      </c>
      <c r="D2601" s="167" t="s">
        <v>488</v>
      </c>
      <c r="E2601" s="167" t="s">
        <v>5331</v>
      </c>
      <c r="F2601" s="167" t="s">
        <v>1345</v>
      </c>
      <c r="G2601" s="167" t="s">
        <v>116</v>
      </c>
      <c r="H2601" s="167" t="s">
        <v>12</v>
      </c>
      <c r="I2601" s="167" t="s">
        <v>13036</v>
      </c>
      <c r="J2601" s="167" t="s">
        <v>13590</v>
      </c>
      <c r="K2601" s="167">
        <v>0</v>
      </c>
      <c r="L2601" s="167">
        <v>0</v>
      </c>
    </row>
    <row r="2602" spans="1:12" x14ac:dyDescent="0.2">
      <c r="A2602" s="167" t="s">
        <v>5224</v>
      </c>
      <c r="B2602" s="167" t="s">
        <v>7107</v>
      </c>
      <c r="D2602" s="167" t="s">
        <v>7114</v>
      </c>
      <c r="E2602" s="167" t="s">
        <v>5333</v>
      </c>
      <c r="F2602" s="167" t="s">
        <v>1999</v>
      </c>
      <c r="G2602" s="167" t="s">
        <v>116</v>
      </c>
      <c r="H2602" s="167" t="s">
        <v>12</v>
      </c>
      <c r="I2602" s="167" t="s">
        <v>13036</v>
      </c>
      <c r="J2602" s="167" t="s">
        <v>12098</v>
      </c>
      <c r="K2602" s="167">
        <v>27735085</v>
      </c>
      <c r="L2602" s="167">
        <v>27735242</v>
      </c>
    </row>
    <row r="2603" spans="1:12" x14ac:dyDescent="0.2">
      <c r="A2603" s="167" t="s">
        <v>9462</v>
      </c>
      <c r="B2603" s="167" t="s">
        <v>10007</v>
      </c>
      <c r="D2603" s="167" t="s">
        <v>7895</v>
      </c>
      <c r="E2603" s="167" t="s">
        <v>8290</v>
      </c>
      <c r="F2603" s="167" t="s">
        <v>8291</v>
      </c>
      <c r="G2603" s="167" t="s">
        <v>116</v>
      </c>
      <c r="H2603" s="167" t="s">
        <v>18</v>
      </c>
      <c r="I2603" s="167" t="s">
        <v>13036</v>
      </c>
      <c r="J2603" s="167" t="s">
        <v>13591</v>
      </c>
      <c r="K2603" s="167">
        <v>89711755</v>
      </c>
      <c r="L2603" s="167">
        <v>0</v>
      </c>
    </row>
    <row r="2604" spans="1:12" x14ac:dyDescent="0.2">
      <c r="A2604" s="167" t="s">
        <v>5284</v>
      </c>
      <c r="B2604" s="167" t="s">
        <v>667</v>
      </c>
      <c r="D2604" s="167" t="s">
        <v>6756</v>
      </c>
      <c r="E2604" s="167" t="s">
        <v>5336</v>
      </c>
      <c r="F2604" s="167" t="s">
        <v>5337</v>
      </c>
      <c r="G2604" s="167" t="s">
        <v>116</v>
      </c>
      <c r="H2604" s="167" t="s">
        <v>19</v>
      </c>
      <c r="I2604" s="167" t="s">
        <v>13036</v>
      </c>
      <c r="J2604" s="167" t="s">
        <v>12100</v>
      </c>
      <c r="K2604" s="167">
        <v>84968203</v>
      </c>
      <c r="L2604" s="167">
        <v>0</v>
      </c>
    </row>
    <row r="2605" spans="1:12" x14ac:dyDescent="0.2">
      <c r="A2605" s="167" t="s">
        <v>9463</v>
      </c>
      <c r="B2605" s="167" t="s">
        <v>1101</v>
      </c>
      <c r="D2605" s="167" t="s">
        <v>5338</v>
      </c>
      <c r="E2605" s="167" t="s">
        <v>5339</v>
      </c>
      <c r="F2605" s="167" t="s">
        <v>5340</v>
      </c>
      <c r="G2605" s="167" t="s">
        <v>5785</v>
      </c>
      <c r="H2605" s="167" t="s">
        <v>3</v>
      </c>
      <c r="I2605" s="167" t="s">
        <v>13036</v>
      </c>
      <c r="J2605" s="167" t="s">
        <v>12929</v>
      </c>
      <c r="K2605" s="167">
        <v>27101535</v>
      </c>
      <c r="L2605" s="167">
        <v>27101535</v>
      </c>
    </row>
    <row r="2606" spans="1:12" x14ac:dyDescent="0.2">
      <c r="A2606" s="167" t="s">
        <v>5309</v>
      </c>
      <c r="B2606" s="167" t="s">
        <v>7012</v>
      </c>
      <c r="D2606" s="167" t="s">
        <v>5341</v>
      </c>
      <c r="E2606" s="167" t="s">
        <v>9452</v>
      </c>
      <c r="F2606" s="167" t="s">
        <v>1182</v>
      </c>
      <c r="G2606" s="167" t="s">
        <v>116</v>
      </c>
      <c r="H2606" s="167" t="s">
        <v>18</v>
      </c>
      <c r="I2606" s="167" t="s">
        <v>13036</v>
      </c>
      <c r="J2606" s="167" t="s">
        <v>12102</v>
      </c>
      <c r="K2606" s="167">
        <v>88410952</v>
      </c>
      <c r="L2606" s="167">
        <v>0</v>
      </c>
    </row>
    <row r="2607" spans="1:12" x14ac:dyDescent="0.2">
      <c r="A2607" s="167" t="s">
        <v>5126</v>
      </c>
      <c r="B2607" s="167" t="s">
        <v>118</v>
      </c>
      <c r="D2607" s="167" t="s">
        <v>5342</v>
      </c>
      <c r="E2607" s="167" t="s">
        <v>5343</v>
      </c>
      <c r="F2607" s="167" t="s">
        <v>5344</v>
      </c>
      <c r="G2607" s="167" t="s">
        <v>116</v>
      </c>
      <c r="H2607" s="167" t="s">
        <v>12</v>
      </c>
      <c r="I2607" s="167" t="s">
        <v>13036</v>
      </c>
      <c r="J2607" s="167" t="s">
        <v>12103</v>
      </c>
      <c r="K2607" s="167">
        <v>27734087</v>
      </c>
      <c r="L2607" s="167">
        <v>27734087</v>
      </c>
    </row>
    <row r="2608" spans="1:12" x14ac:dyDescent="0.2">
      <c r="A2608" s="167" t="s">
        <v>5450</v>
      </c>
      <c r="B2608" s="167" t="s">
        <v>3091</v>
      </c>
      <c r="D2608" s="167" t="s">
        <v>5345</v>
      </c>
      <c r="E2608" s="167" t="s">
        <v>9466</v>
      </c>
      <c r="F2608" s="167" t="s">
        <v>10986</v>
      </c>
      <c r="G2608" s="167" t="s">
        <v>116</v>
      </c>
      <c r="H2608" s="167" t="s">
        <v>12</v>
      </c>
      <c r="I2608" s="167" t="s">
        <v>13036</v>
      </c>
      <c r="J2608" s="167" t="s">
        <v>12104</v>
      </c>
      <c r="K2608" s="167">
        <v>22001165</v>
      </c>
      <c r="L2608" s="167">
        <v>27735242</v>
      </c>
    </row>
    <row r="2609" spans="1:12" x14ac:dyDescent="0.2">
      <c r="A2609" s="167" t="s">
        <v>5153</v>
      </c>
      <c r="B2609" s="167" t="s">
        <v>5152</v>
      </c>
      <c r="D2609" s="167" t="s">
        <v>5346</v>
      </c>
      <c r="E2609" s="167" t="s">
        <v>8850</v>
      </c>
      <c r="F2609" s="167" t="s">
        <v>10423</v>
      </c>
      <c r="G2609" s="167" t="s">
        <v>11657</v>
      </c>
      <c r="H2609" s="167" t="s">
        <v>9</v>
      </c>
      <c r="I2609" s="167" t="s">
        <v>13036</v>
      </c>
      <c r="J2609" s="167" t="s">
        <v>13592</v>
      </c>
      <c r="K2609" s="167">
        <v>0</v>
      </c>
      <c r="L2609" s="167">
        <v>0</v>
      </c>
    </row>
    <row r="2610" spans="1:12" x14ac:dyDescent="0.2">
      <c r="A2610" s="167" t="s">
        <v>7959</v>
      </c>
      <c r="B2610" s="167" t="s">
        <v>7912</v>
      </c>
      <c r="D2610" s="167" t="s">
        <v>8383</v>
      </c>
      <c r="E2610" s="167" t="s">
        <v>9498</v>
      </c>
      <c r="F2610" s="167" t="s">
        <v>211</v>
      </c>
      <c r="G2610" s="167" t="s">
        <v>11667</v>
      </c>
      <c r="H2610" s="167" t="s">
        <v>6</v>
      </c>
      <c r="I2610" s="167" t="s">
        <v>13036</v>
      </c>
      <c r="J2610" s="167" t="s">
        <v>11011</v>
      </c>
      <c r="K2610" s="167">
        <v>27300719</v>
      </c>
      <c r="L2610" s="167">
        <v>0</v>
      </c>
    </row>
    <row r="2611" spans="1:12" x14ac:dyDescent="0.2">
      <c r="A2611" s="167" t="s">
        <v>5137</v>
      </c>
      <c r="B2611" s="167" t="s">
        <v>7274</v>
      </c>
      <c r="D2611" s="167" t="s">
        <v>5347</v>
      </c>
      <c r="E2611" s="167" t="s">
        <v>5348</v>
      </c>
      <c r="F2611" s="167" t="s">
        <v>5349</v>
      </c>
      <c r="G2611" s="167" t="s">
        <v>116</v>
      </c>
      <c r="H2611" s="167" t="s">
        <v>19</v>
      </c>
      <c r="I2611" s="167" t="s">
        <v>13036</v>
      </c>
      <c r="J2611" s="167" t="s">
        <v>12105</v>
      </c>
      <c r="K2611" s="167">
        <v>88392492</v>
      </c>
      <c r="L2611" s="167">
        <v>0</v>
      </c>
    </row>
    <row r="2612" spans="1:12" x14ac:dyDescent="0.2">
      <c r="A2612" s="167" t="s">
        <v>5139</v>
      </c>
      <c r="B2612" s="167" t="s">
        <v>5138</v>
      </c>
      <c r="D2612" s="167" t="s">
        <v>4691</v>
      </c>
      <c r="E2612" s="167" t="s">
        <v>9473</v>
      </c>
      <c r="F2612" s="167" t="s">
        <v>163</v>
      </c>
      <c r="G2612" s="167" t="s">
        <v>116</v>
      </c>
      <c r="H2612" s="167" t="s">
        <v>12</v>
      </c>
      <c r="I2612" s="167" t="s">
        <v>13036</v>
      </c>
      <c r="J2612" s="167" t="s">
        <v>13593</v>
      </c>
      <c r="K2612" s="167">
        <v>27733586</v>
      </c>
      <c r="L2612" s="167">
        <v>27735242</v>
      </c>
    </row>
    <row r="2613" spans="1:12" x14ac:dyDescent="0.2">
      <c r="A2613" s="167" t="s">
        <v>9464</v>
      </c>
      <c r="B2613" s="167" t="s">
        <v>5216</v>
      </c>
      <c r="D2613" s="167" t="s">
        <v>10020</v>
      </c>
      <c r="E2613" s="167" t="s">
        <v>9511</v>
      </c>
      <c r="F2613" s="167" t="s">
        <v>2586</v>
      </c>
      <c r="G2613" s="167" t="s">
        <v>116</v>
      </c>
      <c r="H2613" s="167" t="s">
        <v>12</v>
      </c>
      <c r="I2613" s="167" t="s">
        <v>13036</v>
      </c>
      <c r="J2613" s="167" t="s">
        <v>11019</v>
      </c>
      <c r="K2613" s="167">
        <v>27735242</v>
      </c>
      <c r="L2613" s="167">
        <v>27735242</v>
      </c>
    </row>
    <row r="2614" spans="1:12" x14ac:dyDescent="0.2">
      <c r="A2614" s="167" t="s">
        <v>9465</v>
      </c>
      <c r="B2614" s="167" t="s">
        <v>2318</v>
      </c>
      <c r="D2614" s="167" t="s">
        <v>7896</v>
      </c>
      <c r="E2614" s="167" t="s">
        <v>9512</v>
      </c>
      <c r="F2614" s="167" t="s">
        <v>11020</v>
      </c>
      <c r="G2614" s="167" t="s">
        <v>116</v>
      </c>
      <c r="H2614" s="167" t="s">
        <v>12</v>
      </c>
      <c r="I2614" s="167" t="s">
        <v>13036</v>
      </c>
      <c r="J2614" s="167" t="s">
        <v>12106</v>
      </c>
      <c r="K2614" s="167">
        <v>27735242</v>
      </c>
      <c r="L2614" s="167">
        <v>27735242</v>
      </c>
    </row>
    <row r="2615" spans="1:12" x14ac:dyDescent="0.2">
      <c r="A2615" s="167" t="s">
        <v>5128</v>
      </c>
      <c r="B2615" s="167" t="s">
        <v>5127</v>
      </c>
      <c r="D2615" s="167" t="s">
        <v>2875</v>
      </c>
      <c r="E2615" s="167" t="s">
        <v>5351</v>
      </c>
      <c r="F2615" s="167" t="s">
        <v>11748</v>
      </c>
      <c r="G2615" s="167" t="s">
        <v>116</v>
      </c>
      <c r="H2615" s="167" t="s">
        <v>12</v>
      </c>
      <c r="I2615" s="167" t="s">
        <v>13036</v>
      </c>
      <c r="J2615" s="167" t="s">
        <v>8581</v>
      </c>
      <c r="K2615" s="167">
        <v>22001437</v>
      </c>
      <c r="L2615" s="167">
        <v>0</v>
      </c>
    </row>
    <row r="2616" spans="1:12" x14ac:dyDescent="0.2">
      <c r="A2616" s="167" t="s">
        <v>5403</v>
      </c>
      <c r="B2616" s="167" t="s">
        <v>4649</v>
      </c>
      <c r="D2616" s="167" t="s">
        <v>2960</v>
      </c>
      <c r="E2616" s="167" t="s">
        <v>9521</v>
      </c>
      <c r="F2616" s="167" t="s">
        <v>1452</v>
      </c>
      <c r="G2616" s="167" t="s">
        <v>116</v>
      </c>
      <c r="H2616" s="167" t="s">
        <v>12</v>
      </c>
      <c r="I2616" s="167" t="s">
        <v>13036</v>
      </c>
      <c r="J2616" s="167" t="s">
        <v>12503</v>
      </c>
      <c r="K2616" s="167">
        <v>22001139</v>
      </c>
      <c r="L2616" s="167">
        <v>22001139</v>
      </c>
    </row>
    <row r="2617" spans="1:12" x14ac:dyDescent="0.2">
      <c r="A2617" s="167" t="s">
        <v>5383</v>
      </c>
      <c r="B2617" s="167" t="s">
        <v>5186</v>
      </c>
      <c r="D2617" s="167" t="s">
        <v>3006</v>
      </c>
      <c r="E2617" s="167" t="s">
        <v>8819</v>
      </c>
      <c r="F2617" s="167" t="s">
        <v>10400</v>
      </c>
      <c r="G2617" s="167" t="s">
        <v>11657</v>
      </c>
      <c r="H2617" s="167" t="s">
        <v>4</v>
      </c>
      <c r="I2617" s="167" t="s">
        <v>13036</v>
      </c>
      <c r="J2617" s="167" t="s">
        <v>10401</v>
      </c>
      <c r="K2617" s="167">
        <v>0</v>
      </c>
      <c r="L2617" s="167">
        <v>0</v>
      </c>
    </row>
    <row r="2618" spans="1:12" x14ac:dyDescent="0.2">
      <c r="A2618" s="167" t="s">
        <v>5202</v>
      </c>
      <c r="B2618" s="167" t="s">
        <v>5201</v>
      </c>
      <c r="D2618" s="167" t="s">
        <v>3332</v>
      </c>
      <c r="E2618" s="167" t="s">
        <v>9557</v>
      </c>
      <c r="F2618" s="167" t="s">
        <v>598</v>
      </c>
      <c r="G2618" s="167" t="s">
        <v>11656</v>
      </c>
      <c r="H2618" s="167" t="s">
        <v>6</v>
      </c>
      <c r="I2618" s="167" t="s">
        <v>13036</v>
      </c>
      <c r="J2618" s="167" t="s">
        <v>11063</v>
      </c>
      <c r="K2618" s="167">
        <v>0</v>
      </c>
      <c r="L2618" s="167">
        <v>0</v>
      </c>
    </row>
    <row r="2619" spans="1:12" x14ac:dyDescent="0.2">
      <c r="A2619" s="167" t="s">
        <v>7516</v>
      </c>
      <c r="B2619" s="167" t="s">
        <v>7503</v>
      </c>
      <c r="D2619" s="167" t="s">
        <v>10001</v>
      </c>
      <c r="E2619" s="167" t="s">
        <v>9449</v>
      </c>
      <c r="F2619" s="167" t="s">
        <v>10971</v>
      </c>
      <c r="G2619" s="167" t="s">
        <v>116</v>
      </c>
      <c r="H2619" s="167" t="s">
        <v>13</v>
      </c>
      <c r="I2619" s="167" t="s">
        <v>13036</v>
      </c>
      <c r="J2619" s="167" t="s">
        <v>12107</v>
      </c>
      <c r="K2619" s="167">
        <v>89208238</v>
      </c>
      <c r="L2619" s="167">
        <v>0</v>
      </c>
    </row>
    <row r="2620" spans="1:12" x14ac:dyDescent="0.2">
      <c r="A2620" s="167" t="s">
        <v>5348</v>
      </c>
      <c r="B2620" s="167" t="s">
        <v>5347</v>
      </c>
      <c r="D2620" s="167" t="s">
        <v>5353</v>
      </c>
      <c r="E2620" s="167" t="s">
        <v>5354</v>
      </c>
      <c r="F2620" s="167" t="s">
        <v>1395</v>
      </c>
      <c r="G2620" s="167" t="s">
        <v>116</v>
      </c>
      <c r="H2620" s="167" t="s">
        <v>13</v>
      </c>
      <c r="I2620" s="167" t="s">
        <v>13036</v>
      </c>
      <c r="J2620" s="167" t="s">
        <v>12108</v>
      </c>
      <c r="K2620" s="167">
        <v>27834158</v>
      </c>
      <c r="L2620" s="167">
        <v>27834158</v>
      </c>
    </row>
    <row r="2621" spans="1:12" x14ac:dyDescent="0.2">
      <c r="A2621" s="167" t="s">
        <v>6014</v>
      </c>
      <c r="B2621" s="167" t="s">
        <v>7109</v>
      </c>
      <c r="D2621" s="167" t="s">
        <v>7473</v>
      </c>
      <c r="E2621" s="167" t="s">
        <v>5355</v>
      </c>
      <c r="F2621" s="167" t="s">
        <v>5356</v>
      </c>
      <c r="G2621" s="167" t="s">
        <v>116</v>
      </c>
      <c r="H2621" s="167" t="s">
        <v>13</v>
      </c>
      <c r="I2621" s="167" t="s">
        <v>13036</v>
      </c>
      <c r="J2621" s="167" t="s">
        <v>12109</v>
      </c>
      <c r="K2621" s="167">
        <v>22001157</v>
      </c>
      <c r="L2621" s="167">
        <v>0</v>
      </c>
    </row>
    <row r="2622" spans="1:12" x14ac:dyDescent="0.2">
      <c r="A2622" s="167" t="s">
        <v>5315</v>
      </c>
      <c r="B2622" s="167" t="s">
        <v>3540</v>
      </c>
      <c r="D2622" s="167" t="s">
        <v>4166</v>
      </c>
      <c r="E2622" s="167" t="s">
        <v>6698</v>
      </c>
      <c r="F2622" s="167" t="s">
        <v>6700</v>
      </c>
      <c r="G2622" s="167" t="s">
        <v>116</v>
      </c>
      <c r="H2622" s="167" t="s">
        <v>13</v>
      </c>
      <c r="I2622" s="167" t="s">
        <v>13036</v>
      </c>
      <c r="J2622" s="167" t="s">
        <v>12883</v>
      </c>
      <c r="K2622" s="167">
        <v>27766130</v>
      </c>
      <c r="L2622" s="167">
        <v>27766130</v>
      </c>
    </row>
    <row r="2623" spans="1:12" x14ac:dyDescent="0.2">
      <c r="A2623" s="167" t="s">
        <v>5235</v>
      </c>
      <c r="B2623" s="167" t="s">
        <v>5234</v>
      </c>
      <c r="D2623" s="167" t="s">
        <v>8344</v>
      </c>
      <c r="E2623" s="167" t="s">
        <v>9486</v>
      </c>
      <c r="F2623" s="167" t="s">
        <v>1452</v>
      </c>
      <c r="G2623" s="167" t="s">
        <v>116</v>
      </c>
      <c r="H2623" s="167" t="s">
        <v>13</v>
      </c>
      <c r="I2623" s="167" t="s">
        <v>13036</v>
      </c>
      <c r="J2623" s="167" t="s">
        <v>13594</v>
      </c>
      <c r="K2623" s="167">
        <v>87367962</v>
      </c>
      <c r="L2623" s="167">
        <v>0</v>
      </c>
    </row>
    <row r="2624" spans="1:12" x14ac:dyDescent="0.2">
      <c r="A2624" s="167" t="s">
        <v>5279</v>
      </c>
      <c r="B2624" s="167" t="s">
        <v>4627</v>
      </c>
      <c r="D2624" s="167" t="s">
        <v>5359</v>
      </c>
      <c r="E2624" s="167" t="s">
        <v>5360</v>
      </c>
      <c r="F2624" s="167" t="s">
        <v>6889</v>
      </c>
      <c r="G2624" s="167" t="s">
        <v>116</v>
      </c>
      <c r="H2624" s="167" t="s">
        <v>13</v>
      </c>
      <c r="I2624" s="167" t="s">
        <v>13036</v>
      </c>
      <c r="J2624" s="167" t="s">
        <v>12111</v>
      </c>
      <c r="K2624" s="167">
        <v>27811252</v>
      </c>
      <c r="L2624" s="167">
        <v>27811252</v>
      </c>
    </row>
    <row r="2625" spans="1:12" x14ac:dyDescent="0.2">
      <c r="A2625" s="167" t="s">
        <v>9466</v>
      </c>
      <c r="B2625" s="167" t="s">
        <v>5345</v>
      </c>
      <c r="D2625" s="167" t="s">
        <v>5361</v>
      </c>
      <c r="E2625" s="167" t="s">
        <v>5362</v>
      </c>
      <c r="F2625" s="167" t="s">
        <v>1538</v>
      </c>
      <c r="G2625" s="167" t="s">
        <v>11656</v>
      </c>
      <c r="H2625" s="167" t="s">
        <v>6</v>
      </c>
      <c r="I2625" s="167" t="s">
        <v>13036</v>
      </c>
      <c r="J2625" s="167" t="s">
        <v>12112</v>
      </c>
      <c r="K2625" s="167">
        <v>0</v>
      </c>
      <c r="L2625" s="167">
        <v>0</v>
      </c>
    </row>
    <row r="2626" spans="1:12" x14ac:dyDescent="0.2">
      <c r="A2626" s="167" t="s">
        <v>5236</v>
      </c>
      <c r="B2626" s="167" t="s">
        <v>4995</v>
      </c>
      <c r="D2626" s="167" t="s">
        <v>5365</v>
      </c>
      <c r="E2626" s="167" t="s">
        <v>5366</v>
      </c>
      <c r="F2626" s="167" t="s">
        <v>5367</v>
      </c>
      <c r="G2626" s="167" t="s">
        <v>116</v>
      </c>
      <c r="H2626" s="167" t="s">
        <v>13</v>
      </c>
      <c r="I2626" s="167" t="s">
        <v>13036</v>
      </c>
      <c r="J2626" s="167" t="s">
        <v>12113</v>
      </c>
      <c r="K2626" s="167">
        <v>86688228</v>
      </c>
      <c r="L2626" s="167">
        <v>0</v>
      </c>
    </row>
    <row r="2627" spans="1:12" x14ac:dyDescent="0.2">
      <c r="A2627" s="167" t="s">
        <v>5398</v>
      </c>
      <c r="B2627" s="167" t="s">
        <v>7346</v>
      </c>
      <c r="D2627" s="167" t="s">
        <v>5368</v>
      </c>
      <c r="E2627" s="167" t="s">
        <v>9489</v>
      </c>
      <c r="F2627" s="167" t="s">
        <v>11003</v>
      </c>
      <c r="G2627" s="167" t="s">
        <v>116</v>
      </c>
      <c r="H2627" s="167" t="s">
        <v>13</v>
      </c>
      <c r="I2627" s="167" t="s">
        <v>13036</v>
      </c>
      <c r="J2627" s="167" t="s">
        <v>13595</v>
      </c>
      <c r="K2627" s="167">
        <v>89692942</v>
      </c>
      <c r="L2627" s="167">
        <v>0</v>
      </c>
    </row>
    <row r="2628" spans="1:12" x14ac:dyDescent="0.2">
      <c r="A2628" s="167" t="s">
        <v>1791</v>
      </c>
      <c r="B2628" s="167" t="s">
        <v>1767</v>
      </c>
      <c r="D2628" s="167" t="s">
        <v>5369</v>
      </c>
      <c r="E2628" s="167" t="s">
        <v>9536</v>
      </c>
      <c r="F2628" s="167" t="s">
        <v>11037</v>
      </c>
      <c r="G2628" s="167" t="s">
        <v>116</v>
      </c>
      <c r="H2628" s="167" t="s">
        <v>13</v>
      </c>
      <c r="I2628" s="167" t="s">
        <v>13036</v>
      </c>
      <c r="J2628" s="167" t="s">
        <v>12114</v>
      </c>
      <c r="K2628" s="167">
        <v>27811097</v>
      </c>
      <c r="L2628" s="167">
        <v>0</v>
      </c>
    </row>
    <row r="2629" spans="1:12" x14ac:dyDescent="0.2">
      <c r="A2629" s="167" t="s">
        <v>5142</v>
      </c>
      <c r="B2629" s="167" t="s">
        <v>5141</v>
      </c>
      <c r="D2629" s="167" t="s">
        <v>5370</v>
      </c>
      <c r="E2629" s="167" t="s">
        <v>9493</v>
      </c>
      <c r="F2629" s="167" t="s">
        <v>11006</v>
      </c>
      <c r="G2629" s="167" t="s">
        <v>116</v>
      </c>
      <c r="H2629" s="167" t="s">
        <v>13</v>
      </c>
      <c r="I2629" s="167" t="s">
        <v>13036</v>
      </c>
      <c r="J2629" s="167" t="s">
        <v>12504</v>
      </c>
      <c r="K2629" s="167">
        <v>88283312</v>
      </c>
      <c r="L2629" s="167">
        <v>0</v>
      </c>
    </row>
    <row r="2630" spans="1:12" x14ac:dyDescent="0.2">
      <c r="A2630" s="167" t="s">
        <v>5449</v>
      </c>
      <c r="B2630" s="167" t="s">
        <v>5448</v>
      </c>
      <c r="D2630" s="167" t="s">
        <v>5371</v>
      </c>
      <c r="E2630" s="167" t="s">
        <v>5372</v>
      </c>
      <c r="F2630" s="167" t="s">
        <v>5373</v>
      </c>
      <c r="G2630" s="167" t="s">
        <v>116</v>
      </c>
      <c r="H2630" s="167" t="s">
        <v>13</v>
      </c>
      <c r="I2630" s="167" t="s">
        <v>13036</v>
      </c>
      <c r="J2630" s="167" t="s">
        <v>5374</v>
      </c>
      <c r="K2630" s="167">
        <v>27766053</v>
      </c>
      <c r="L2630" s="167">
        <v>0</v>
      </c>
    </row>
    <row r="2631" spans="1:12" x14ac:dyDescent="0.2">
      <c r="A2631" s="167" t="s">
        <v>9467</v>
      </c>
      <c r="B2631" s="167" t="s">
        <v>10008</v>
      </c>
      <c r="D2631" s="167" t="s">
        <v>7059</v>
      </c>
      <c r="E2631" s="167" t="s">
        <v>6674</v>
      </c>
      <c r="F2631" s="167" t="s">
        <v>6676</v>
      </c>
      <c r="G2631" s="167" t="s">
        <v>116</v>
      </c>
      <c r="H2631" s="167" t="s">
        <v>13</v>
      </c>
      <c r="I2631" s="167" t="s">
        <v>13036</v>
      </c>
      <c r="J2631" s="167" t="s">
        <v>13596</v>
      </c>
      <c r="K2631" s="167">
        <v>0</v>
      </c>
      <c r="L2631" s="167">
        <v>0</v>
      </c>
    </row>
    <row r="2632" spans="1:12" x14ac:dyDescent="0.2">
      <c r="A2632" s="167" t="s">
        <v>5237</v>
      </c>
      <c r="B2632" s="167" t="s">
        <v>5018</v>
      </c>
      <c r="D2632" s="167" t="s">
        <v>5051</v>
      </c>
      <c r="E2632" s="167" t="s">
        <v>9441</v>
      </c>
      <c r="F2632" s="167" t="s">
        <v>10961</v>
      </c>
      <c r="G2632" s="167" t="s">
        <v>116</v>
      </c>
      <c r="H2632" s="167" t="s">
        <v>13</v>
      </c>
      <c r="I2632" s="167" t="s">
        <v>13036</v>
      </c>
      <c r="J2632" s="167" t="s">
        <v>10962</v>
      </c>
      <c r="K2632" s="167">
        <v>27832257</v>
      </c>
      <c r="L2632" s="167">
        <v>0</v>
      </c>
    </row>
    <row r="2633" spans="1:12" x14ac:dyDescent="0.2">
      <c r="A2633" s="167" t="s">
        <v>9468</v>
      </c>
      <c r="B2633" s="167" t="s">
        <v>10009</v>
      </c>
      <c r="D2633" s="167" t="s">
        <v>5375</v>
      </c>
      <c r="E2633" s="167" t="s">
        <v>5376</v>
      </c>
      <c r="F2633" s="167" t="s">
        <v>5377</v>
      </c>
      <c r="G2633" s="167" t="s">
        <v>116</v>
      </c>
      <c r="H2633" s="167" t="s">
        <v>13</v>
      </c>
      <c r="I2633" s="167" t="s">
        <v>13036</v>
      </c>
      <c r="J2633" s="167" t="s">
        <v>12115</v>
      </c>
      <c r="K2633" s="167">
        <v>27811452</v>
      </c>
      <c r="L2633" s="167">
        <v>27811452</v>
      </c>
    </row>
    <row r="2634" spans="1:12" x14ac:dyDescent="0.2">
      <c r="A2634" s="167" t="s">
        <v>5329</v>
      </c>
      <c r="B2634" s="167" t="s">
        <v>5328</v>
      </c>
      <c r="D2634" s="167" t="s">
        <v>7163</v>
      </c>
      <c r="E2634" s="167" t="s">
        <v>5378</v>
      </c>
      <c r="F2634" s="167" t="s">
        <v>5379</v>
      </c>
      <c r="G2634" s="167" t="s">
        <v>116</v>
      </c>
      <c r="H2634" s="167" t="s">
        <v>13</v>
      </c>
      <c r="I2634" s="167" t="s">
        <v>13036</v>
      </c>
      <c r="J2634" s="167" t="s">
        <v>12116</v>
      </c>
      <c r="K2634" s="167">
        <v>27811710</v>
      </c>
      <c r="L2634" s="167">
        <v>0</v>
      </c>
    </row>
    <row r="2635" spans="1:12" x14ac:dyDescent="0.2">
      <c r="A2635" s="167" t="s">
        <v>5273</v>
      </c>
      <c r="B2635" s="167" t="s">
        <v>6965</v>
      </c>
      <c r="D2635" s="167" t="s">
        <v>5157</v>
      </c>
      <c r="E2635" s="167" t="s">
        <v>5380</v>
      </c>
      <c r="F2635" s="167" t="s">
        <v>1921</v>
      </c>
      <c r="G2635" s="167" t="s">
        <v>116</v>
      </c>
      <c r="H2635" s="167" t="s">
        <v>13</v>
      </c>
      <c r="I2635" s="167" t="s">
        <v>13036</v>
      </c>
      <c r="J2635" s="167" t="s">
        <v>12505</v>
      </c>
      <c r="K2635" s="167">
        <v>27833821</v>
      </c>
      <c r="L2635" s="167">
        <v>27833821</v>
      </c>
    </row>
    <row r="2636" spans="1:12" x14ac:dyDescent="0.2">
      <c r="A2636" s="167" t="s">
        <v>9469</v>
      </c>
      <c r="B2636" s="167" t="s">
        <v>7505</v>
      </c>
      <c r="D2636" s="167" t="s">
        <v>5259</v>
      </c>
      <c r="E2636" s="167" t="s">
        <v>5381</v>
      </c>
      <c r="F2636" s="167" t="s">
        <v>5382</v>
      </c>
      <c r="G2636" s="167" t="s">
        <v>11656</v>
      </c>
      <c r="H2636" s="167" t="s">
        <v>5</v>
      </c>
      <c r="I2636" s="167" t="s">
        <v>13036</v>
      </c>
      <c r="J2636" s="167" t="s">
        <v>11550</v>
      </c>
      <c r="K2636" s="167">
        <v>27510145</v>
      </c>
      <c r="L2636" s="167">
        <v>0</v>
      </c>
    </row>
    <row r="2637" spans="1:12" x14ac:dyDescent="0.2">
      <c r="A2637" s="167" t="s">
        <v>9470</v>
      </c>
      <c r="B2637" s="167" t="s">
        <v>7690</v>
      </c>
      <c r="D2637" s="167" t="s">
        <v>5186</v>
      </c>
      <c r="E2637" s="167" t="s">
        <v>5383</v>
      </c>
      <c r="F2637" s="167" t="s">
        <v>127</v>
      </c>
      <c r="G2637" s="167" t="s">
        <v>116</v>
      </c>
      <c r="H2637" s="167" t="s">
        <v>13</v>
      </c>
      <c r="I2637" s="167" t="s">
        <v>13036</v>
      </c>
      <c r="J2637" s="167" t="s">
        <v>12110</v>
      </c>
      <c r="K2637" s="167">
        <v>27835233</v>
      </c>
      <c r="L2637" s="167">
        <v>27835233</v>
      </c>
    </row>
    <row r="2638" spans="1:12" x14ac:dyDescent="0.2">
      <c r="A2638" s="167" t="s">
        <v>9471</v>
      </c>
      <c r="B2638" s="167" t="s">
        <v>5108</v>
      </c>
      <c r="D2638" s="167" t="s">
        <v>8375</v>
      </c>
      <c r="E2638" s="167" t="s">
        <v>9524</v>
      </c>
      <c r="F2638" s="167" t="s">
        <v>11749</v>
      </c>
      <c r="G2638" s="167" t="s">
        <v>116</v>
      </c>
      <c r="H2638" s="167" t="s">
        <v>13</v>
      </c>
      <c r="I2638" s="167" t="s">
        <v>13036</v>
      </c>
      <c r="J2638" s="167" t="s">
        <v>12117</v>
      </c>
      <c r="K2638" s="167">
        <v>27831203</v>
      </c>
      <c r="L2638" s="167">
        <v>0</v>
      </c>
    </row>
    <row r="2639" spans="1:12" x14ac:dyDescent="0.2">
      <c r="A2639" s="167" t="s">
        <v>5239</v>
      </c>
      <c r="B2639" s="167" t="s">
        <v>2120</v>
      </c>
      <c r="D2639" s="167" t="s">
        <v>6757</v>
      </c>
      <c r="E2639" s="167" t="s">
        <v>5384</v>
      </c>
      <c r="F2639" s="167" t="s">
        <v>5385</v>
      </c>
      <c r="G2639" s="167" t="s">
        <v>116</v>
      </c>
      <c r="H2639" s="167" t="s">
        <v>13</v>
      </c>
      <c r="I2639" s="167" t="s">
        <v>13036</v>
      </c>
      <c r="J2639" s="167" t="s">
        <v>7702</v>
      </c>
      <c r="K2639" s="167">
        <v>27811023</v>
      </c>
      <c r="L2639" s="167">
        <v>0</v>
      </c>
    </row>
    <row r="2640" spans="1:12" x14ac:dyDescent="0.2">
      <c r="A2640" s="167" t="s">
        <v>5280</v>
      </c>
      <c r="B2640" s="167" t="s">
        <v>4073</v>
      </c>
      <c r="D2640" s="167" t="s">
        <v>5386</v>
      </c>
      <c r="E2640" s="167" t="s">
        <v>9506</v>
      </c>
      <c r="F2640" s="167" t="s">
        <v>11018</v>
      </c>
      <c r="G2640" s="167" t="s">
        <v>116</v>
      </c>
      <c r="H2640" s="167" t="s">
        <v>13</v>
      </c>
      <c r="I2640" s="167" t="s">
        <v>13036</v>
      </c>
      <c r="J2640" s="167" t="s">
        <v>13597</v>
      </c>
      <c r="K2640" s="167">
        <v>0</v>
      </c>
      <c r="L2640" s="167">
        <v>0</v>
      </c>
    </row>
    <row r="2641" spans="1:12" x14ac:dyDescent="0.2">
      <c r="A2641" s="167" t="s">
        <v>9472</v>
      </c>
      <c r="B2641" s="167" t="s">
        <v>10010</v>
      </c>
      <c r="D2641" s="167" t="s">
        <v>5271</v>
      </c>
      <c r="E2641" s="167" t="s">
        <v>5387</v>
      </c>
      <c r="F2641" s="167" t="s">
        <v>5388</v>
      </c>
      <c r="G2641" s="167" t="s">
        <v>116</v>
      </c>
      <c r="H2641" s="167" t="s">
        <v>13</v>
      </c>
      <c r="I2641" s="167" t="s">
        <v>13036</v>
      </c>
      <c r="J2641" s="167" t="s">
        <v>5389</v>
      </c>
      <c r="K2641" s="167">
        <v>22001201</v>
      </c>
      <c r="L2641" s="167">
        <v>0</v>
      </c>
    </row>
    <row r="2642" spans="1:12" x14ac:dyDescent="0.2">
      <c r="A2642" s="167" t="s">
        <v>5397</v>
      </c>
      <c r="B2642" s="167" t="s">
        <v>5396</v>
      </c>
      <c r="D2642" s="167" t="s">
        <v>5314</v>
      </c>
      <c r="E2642" s="167" t="s">
        <v>5390</v>
      </c>
      <c r="F2642" s="167" t="s">
        <v>837</v>
      </c>
      <c r="G2642" s="167" t="s">
        <v>116</v>
      </c>
      <c r="H2642" s="167" t="s">
        <v>14</v>
      </c>
      <c r="I2642" s="167" t="s">
        <v>13036</v>
      </c>
      <c r="J2642" s="167" t="s">
        <v>13598</v>
      </c>
      <c r="K2642" s="167">
        <v>27321489</v>
      </c>
      <c r="L2642" s="167">
        <v>27321489</v>
      </c>
    </row>
    <row r="2643" spans="1:12" x14ac:dyDescent="0.2">
      <c r="A2643" s="167" t="s">
        <v>5155</v>
      </c>
      <c r="B2643" s="167" t="s">
        <v>5154</v>
      </c>
      <c r="D2643" s="167" t="s">
        <v>5350</v>
      </c>
      <c r="E2643" s="167" t="s">
        <v>5392</v>
      </c>
      <c r="F2643" s="167" t="s">
        <v>11750</v>
      </c>
      <c r="G2643" s="167" t="s">
        <v>116</v>
      </c>
      <c r="H2643" s="167" t="s">
        <v>19</v>
      </c>
      <c r="I2643" s="167" t="s">
        <v>13036</v>
      </c>
      <c r="J2643" s="167" t="s">
        <v>8191</v>
      </c>
      <c r="K2643" s="167">
        <v>86243683</v>
      </c>
      <c r="L2643" s="167">
        <v>0</v>
      </c>
    </row>
    <row r="2644" spans="1:12" x14ac:dyDescent="0.2">
      <c r="A2644" s="167" t="s">
        <v>5060</v>
      </c>
      <c r="B2644" s="167" t="s">
        <v>2935</v>
      </c>
      <c r="D2644" s="167" t="s">
        <v>6758</v>
      </c>
      <c r="E2644" s="167" t="s">
        <v>5393</v>
      </c>
      <c r="F2644" s="167" t="s">
        <v>5394</v>
      </c>
      <c r="G2644" s="167" t="s">
        <v>11656</v>
      </c>
      <c r="H2644" s="167" t="s">
        <v>3</v>
      </c>
      <c r="I2644" s="167" t="s">
        <v>13036</v>
      </c>
      <c r="J2644" s="167" t="s">
        <v>8192</v>
      </c>
      <c r="K2644" s="167">
        <v>88460856</v>
      </c>
      <c r="L2644" s="167">
        <v>0</v>
      </c>
    </row>
    <row r="2645" spans="1:12" x14ac:dyDescent="0.2">
      <c r="A2645" s="167" t="s">
        <v>9473</v>
      </c>
      <c r="B2645" s="167" t="s">
        <v>4691</v>
      </c>
      <c r="D2645" s="167" t="s">
        <v>5396</v>
      </c>
      <c r="E2645" s="167" t="s">
        <v>5397</v>
      </c>
      <c r="F2645" s="167" t="s">
        <v>11751</v>
      </c>
      <c r="G2645" s="167" t="s">
        <v>116</v>
      </c>
      <c r="H2645" s="167" t="s">
        <v>14</v>
      </c>
      <c r="I2645" s="167" t="s">
        <v>13036</v>
      </c>
      <c r="J2645" s="167" t="s">
        <v>12488</v>
      </c>
      <c r="K2645" s="167">
        <v>27836161</v>
      </c>
      <c r="L2645" s="167">
        <v>0</v>
      </c>
    </row>
    <row r="2646" spans="1:12" x14ac:dyDescent="0.2">
      <c r="A2646" s="167" t="s">
        <v>9474</v>
      </c>
      <c r="B2646" s="167" t="s">
        <v>10011</v>
      </c>
      <c r="D2646" s="167" t="s">
        <v>7346</v>
      </c>
      <c r="E2646" s="167" t="s">
        <v>5398</v>
      </c>
      <c r="F2646" s="167" t="s">
        <v>5399</v>
      </c>
      <c r="G2646" s="167" t="s">
        <v>116</v>
      </c>
      <c r="H2646" s="167" t="s">
        <v>14</v>
      </c>
      <c r="I2646" s="167" t="s">
        <v>13036</v>
      </c>
      <c r="J2646" s="167" t="s">
        <v>12118</v>
      </c>
      <c r="K2646" s="167">
        <v>22005262</v>
      </c>
      <c r="L2646" s="167">
        <v>0</v>
      </c>
    </row>
    <row r="2647" spans="1:12" x14ac:dyDescent="0.2">
      <c r="A2647" s="167" t="s">
        <v>5311</v>
      </c>
      <c r="B2647" s="167" t="s">
        <v>5310</v>
      </c>
      <c r="D2647" s="167" t="s">
        <v>5400</v>
      </c>
      <c r="E2647" s="167" t="s">
        <v>5401</v>
      </c>
      <c r="F2647" s="167" t="s">
        <v>1081</v>
      </c>
      <c r="G2647" s="167" t="s">
        <v>116</v>
      </c>
      <c r="H2647" s="167" t="s">
        <v>19</v>
      </c>
      <c r="I2647" s="167" t="s">
        <v>13036</v>
      </c>
      <c r="J2647" s="167" t="s">
        <v>12119</v>
      </c>
      <c r="K2647" s="167">
        <v>27322287</v>
      </c>
      <c r="L2647" s="167">
        <v>27322287</v>
      </c>
    </row>
    <row r="2648" spans="1:12" x14ac:dyDescent="0.2">
      <c r="A2648" s="167" t="s">
        <v>7696</v>
      </c>
      <c r="B2648" s="167" t="s">
        <v>7697</v>
      </c>
      <c r="D2648" s="167" t="s">
        <v>5081</v>
      </c>
      <c r="E2648" s="167" t="s">
        <v>9513</v>
      </c>
      <c r="F2648" s="167" t="s">
        <v>211</v>
      </c>
      <c r="G2648" s="167" t="s">
        <v>116</v>
      </c>
      <c r="H2648" s="167" t="s">
        <v>14</v>
      </c>
      <c r="I2648" s="167" t="s">
        <v>13036</v>
      </c>
      <c r="J2648" s="167" t="s">
        <v>12120</v>
      </c>
      <c r="K2648" s="167">
        <v>61250057</v>
      </c>
      <c r="L2648" s="167">
        <v>0</v>
      </c>
    </row>
    <row r="2649" spans="1:12" x14ac:dyDescent="0.2">
      <c r="A2649" s="167" t="s">
        <v>5241</v>
      </c>
      <c r="B2649" s="167" t="s">
        <v>5240</v>
      </c>
      <c r="D2649" s="167" t="s">
        <v>4649</v>
      </c>
      <c r="E2649" s="167" t="s">
        <v>5403</v>
      </c>
      <c r="F2649" s="167" t="s">
        <v>5404</v>
      </c>
      <c r="G2649" s="167" t="s">
        <v>116</v>
      </c>
      <c r="H2649" s="167" t="s">
        <v>14</v>
      </c>
      <c r="I2649" s="167" t="s">
        <v>13036</v>
      </c>
      <c r="J2649" s="167" t="s">
        <v>5251</v>
      </c>
      <c r="K2649" s="167">
        <v>27321126</v>
      </c>
      <c r="L2649" s="167">
        <v>27321126</v>
      </c>
    </row>
    <row r="2650" spans="1:12" x14ac:dyDescent="0.2">
      <c r="A2650" s="167" t="s">
        <v>9475</v>
      </c>
      <c r="B2650" s="167" t="s">
        <v>10012</v>
      </c>
      <c r="D2650" s="167" t="s">
        <v>7164</v>
      </c>
      <c r="E2650" s="167" t="s">
        <v>5405</v>
      </c>
      <c r="F2650" s="167" t="s">
        <v>5406</v>
      </c>
      <c r="G2650" s="167" t="s">
        <v>116</v>
      </c>
      <c r="H2650" s="167" t="s">
        <v>14</v>
      </c>
      <c r="I2650" s="167" t="s">
        <v>13036</v>
      </c>
      <c r="J2650" s="167" t="s">
        <v>12121</v>
      </c>
      <c r="K2650" s="167">
        <v>27832833</v>
      </c>
      <c r="L2650" s="167">
        <v>0</v>
      </c>
    </row>
    <row r="2651" spans="1:12" x14ac:dyDescent="0.2">
      <c r="A2651" s="167" t="s">
        <v>5274</v>
      </c>
      <c r="B2651" s="167" t="s">
        <v>7366</v>
      </c>
      <c r="D2651" s="167" t="s">
        <v>4662</v>
      </c>
      <c r="E2651" s="167" t="s">
        <v>5407</v>
      </c>
      <c r="F2651" s="167" t="s">
        <v>5408</v>
      </c>
      <c r="G2651" s="167" t="s">
        <v>116</v>
      </c>
      <c r="H2651" s="167" t="s">
        <v>14</v>
      </c>
      <c r="I2651" s="167" t="s">
        <v>13036</v>
      </c>
      <c r="J2651" s="167" t="s">
        <v>13599</v>
      </c>
      <c r="K2651" s="167">
        <v>27321279</v>
      </c>
      <c r="L2651" s="167">
        <v>27321279</v>
      </c>
    </row>
    <row r="2652" spans="1:12" x14ac:dyDescent="0.2">
      <c r="A2652" s="167" t="s">
        <v>5035</v>
      </c>
      <c r="B2652" s="167" t="s">
        <v>5034</v>
      </c>
      <c r="D2652" s="167" t="s">
        <v>10022</v>
      </c>
      <c r="E2652" s="167" t="s">
        <v>9520</v>
      </c>
      <c r="F2652" s="167" t="s">
        <v>4217</v>
      </c>
      <c r="G2652" s="167" t="s">
        <v>116</v>
      </c>
      <c r="H2652" s="167" t="s">
        <v>14</v>
      </c>
      <c r="I2652" s="167" t="s">
        <v>13036</v>
      </c>
      <c r="J2652" s="167" t="s">
        <v>11028</v>
      </c>
      <c r="K2652" s="167">
        <v>88120419</v>
      </c>
      <c r="L2652" s="167">
        <v>0</v>
      </c>
    </row>
    <row r="2653" spans="1:12" x14ac:dyDescent="0.2">
      <c r="A2653" s="167" t="s">
        <v>5407</v>
      </c>
      <c r="B2653" s="167" t="s">
        <v>4662</v>
      </c>
      <c r="D2653" s="167" t="s">
        <v>4685</v>
      </c>
      <c r="E2653" s="167" t="s">
        <v>5409</v>
      </c>
      <c r="F2653" s="167" t="s">
        <v>1531</v>
      </c>
      <c r="G2653" s="167" t="s">
        <v>116</v>
      </c>
      <c r="H2653" s="167" t="s">
        <v>14</v>
      </c>
      <c r="I2653" s="167" t="s">
        <v>13036</v>
      </c>
      <c r="J2653" s="167" t="s">
        <v>12122</v>
      </c>
      <c r="K2653" s="167">
        <v>27831086</v>
      </c>
      <c r="L2653" s="167">
        <v>0</v>
      </c>
    </row>
    <row r="2654" spans="1:12" x14ac:dyDescent="0.2">
      <c r="A2654" s="167" t="s">
        <v>9476</v>
      </c>
      <c r="B2654" s="167" t="s">
        <v>10013</v>
      </c>
      <c r="D2654" s="167" t="s">
        <v>1606</v>
      </c>
      <c r="E2654" s="167" t="s">
        <v>9440</v>
      </c>
      <c r="F2654" s="167" t="s">
        <v>10960</v>
      </c>
      <c r="G2654" s="167" t="s">
        <v>116</v>
      </c>
      <c r="H2654" s="167" t="s">
        <v>10</v>
      </c>
      <c r="I2654" s="167" t="s">
        <v>13036</v>
      </c>
      <c r="J2654" s="167" t="s">
        <v>12123</v>
      </c>
      <c r="K2654" s="167">
        <v>0</v>
      </c>
      <c r="L2654" s="167">
        <v>0</v>
      </c>
    </row>
    <row r="2655" spans="1:12" x14ac:dyDescent="0.2">
      <c r="A2655" s="167" t="s">
        <v>5063</v>
      </c>
      <c r="B2655" s="167" t="s">
        <v>2845</v>
      </c>
      <c r="D2655" s="167" t="s">
        <v>10025</v>
      </c>
      <c r="E2655" s="167" t="s">
        <v>9530</v>
      </c>
      <c r="F2655" s="167" t="s">
        <v>11034</v>
      </c>
      <c r="G2655" s="167" t="s">
        <v>116</v>
      </c>
      <c r="H2655" s="167" t="s">
        <v>14</v>
      </c>
      <c r="I2655" s="167" t="s">
        <v>13036</v>
      </c>
      <c r="J2655" s="167" t="s">
        <v>12124</v>
      </c>
      <c r="K2655" s="167">
        <v>86677394</v>
      </c>
      <c r="L2655" s="167">
        <v>0</v>
      </c>
    </row>
    <row r="2656" spans="1:12" x14ac:dyDescent="0.2">
      <c r="A2656" s="167" t="s">
        <v>6017</v>
      </c>
      <c r="B2656" s="167" t="s">
        <v>7342</v>
      </c>
      <c r="D2656" s="167" t="s">
        <v>1145</v>
      </c>
      <c r="E2656" s="167" t="s">
        <v>9444</v>
      </c>
      <c r="F2656" s="167" t="s">
        <v>10966</v>
      </c>
      <c r="G2656" s="167" t="s">
        <v>116</v>
      </c>
      <c r="H2656" s="167" t="s">
        <v>14</v>
      </c>
      <c r="I2656" s="167" t="s">
        <v>13036</v>
      </c>
      <c r="J2656" s="167" t="s">
        <v>12125</v>
      </c>
      <c r="K2656" s="167">
        <v>86992826</v>
      </c>
      <c r="L2656" s="167">
        <v>0</v>
      </c>
    </row>
    <row r="2657" spans="1:12" x14ac:dyDescent="0.2">
      <c r="A2657" s="167" t="s">
        <v>9477</v>
      </c>
      <c r="B2657" s="167" t="s">
        <v>4931</v>
      </c>
      <c r="D2657" s="167" t="s">
        <v>5410</v>
      </c>
      <c r="E2657" s="167" t="s">
        <v>9531</v>
      </c>
      <c r="F2657" s="167" t="s">
        <v>45</v>
      </c>
      <c r="G2657" s="167" t="s">
        <v>116</v>
      </c>
      <c r="H2657" s="167" t="s">
        <v>14</v>
      </c>
      <c r="I2657" s="167" t="s">
        <v>13036</v>
      </c>
      <c r="J2657" s="167" t="s">
        <v>13600</v>
      </c>
      <c r="K2657" s="167">
        <v>0</v>
      </c>
      <c r="L2657" s="167">
        <v>0</v>
      </c>
    </row>
    <row r="2658" spans="1:12" x14ac:dyDescent="0.2">
      <c r="A2658" s="167" t="s">
        <v>5412</v>
      </c>
      <c r="B2658" s="167" t="s">
        <v>1436</v>
      </c>
      <c r="D2658" s="167" t="s">
        <v>6760</v>
      </c>
      <c r="E2658" s="167" t="s">
        <v>5411</v>
      </c>
      <c r="F2658" s="167" t="s">
        <v>134</v>
      </c>
      <c r="G2658" s="167" t="s">
        <v>116</v>
      </c>
      <c r="H2658" s="167" t="s">
        <v>14</v>
      </c>
      <c r="I2658" s="167" t="s">
        <v>13036</v>
      </c>
      <c r="J2658" s="167" t="s">
        <v>13601</v>
      </c>
      <c r="K2658" s="167">
        <v>27831383</v>
      </c>
      <c r="L2658" s="167">
        <v>27831383</v>
      </c>
    </row>
    <row r="2659" spans="1:12" x14ac:dyDescent="0.2">
      <c r="A2659" s="167" t="s">
        <v>9478</v>
      </c>
      <c r="B2659" s="167" t="s">
        <v>4203</v>
      </c>
      <c r="D2659" s="167" t="s">
        <v>1235</v>
      </c>
      <c r="E2659" s="167" t="s">
        <v>7523</v>
      </c>
      <c r="F2659" s="167" t="s">
        <v>7706</v>
      </c>
      <c r="G2659" s="167" t="s">
        <v>116</v>
      </c>
      <c r="H2659" s="167" t="s">
        <v>19</v>
      </c>
      <c r="I2659" s="167" t="s">
        <v>13036</v>
      </c>
      <c r="J2659" s="167" t="s">
        <v>13602</v>
      </c>
      <c r="K2659" s="167">
        <v>0</v>
      </c>
      <c r="L2659" s="167">
        <v>0</v>
      </c>
    </row>
    <row r="2660" spans="1:12" x14ac:dyDescent="0.2">
      <c r="A2660" s="167" t="s">
        <v>9479</v>
      </c>
      <c r="B2660" s="167" t="s">
        <v>2148</v>
      </c>
      <c r="D2660" s="167" t="s">
        <v>1360</v>
      </c>
      <c r="E2660" s="167" t="s">
        <v>9403</v>
      </c>
      <c r="F2660" s="167" t="s">
        <v>10927</v>
      </c>
      <c r="G2660" s="167" t="s">
        <v>116</v>
      </c>
      <c r="H2660" s="167" t="s">
        <v>14</v>
      </c>
      <c r="I2660" s="167" t="s">
        <v>13036</v>
      </c>
      <c r="J2660" s="167" t="s">
        <v>12126</v>
      </c>
      <c r="K2660" s="167">
        <v>89704930</v>
      </c>
      <c r="L2660" s="167">
        <v>0</v>
      </c>
    </row>
    <row r="2661" spans="1:12" x14ac:dyDescent="0.2">
      <c r="A2661" s="167" t="s">
        <v>9480</v>
      </c>
      <c r="B2661" s="167" t="s">
        <v>342</v>
      </c>
      <c r="D2661" s="167" t="s">
        <v>9999</v>
      </c>
      <c r="E2661" s="167" t="s">
        <v>9442</v>
      </c>
      <c r="F2661" s="167" t="s">
        <v>10963</v>
      </c>
      <c r="G2661" s="167" t="s">
        <v>116</v>
      </c>
      <c r="H2661" s="167" t="s">
        <v>13</v>
      </c>
      <c r="I2661" s="167" t="s">
        <v>13036</v>
      </c>
      <c r="J2661" s="167" t="s">
        <v>10964</v>
      </c>
      <c r="K2661" s="167">
        <v>0</v>
      </c>
      <c r="L2661" s="167">
        <v>0</v>
      </c>
    </row>
    <row r="2662" spans="1:12" x14ac:dyDescent="0.2">
      <c r="A2662" s="167" t="s">
        <v>5159</v>
      </c>
      <c r="B2662" s="167" t="s">
        <v>5158</v>
      </c>
      <c r="D2662" s="167" t="s">
        <v>1436</v>
      </c>
      <c r="E2662" s="167" t="s">
        <v>5412</v>
      </c>
      <c r="F2662" s="167" t="s">
        <v>5413</v>
      </c>
      <c r="G2662" s="167" t="s">
        <v>116</v>
      </c>
      <c r="H2662" s="167" t="s">
        <v>14</v>
      </c>
      <c r="I2662" s="167" t="s">
        <v>13036</v>
      </c>
      <c r="J2662" s="167" t="s">
        <v>12127</v>
      </c>
      <c r="K2662" s="167">
        <v>27321214</v>
      </c>
      <c r="L2662" s="167">
        <v>27321214</v>
      </c>
    </row>
    <row r="2663" spans="1:12" x14ac:dyDescent="0.2">
      <c r="A2663" s="167" t="s">
        <v>9481</v>
      </c>
      <c r="B2663" s="167" t="s">
        <v>4138</v>
      </c>
      <c r="D2663" s="167" t="s">
        <v>1576</v>
      </c>
      <c r="E2663" s="167" t="s">
        <v>5414</v>
      </c>
      <c r="F2663" s="167" t="s">
        <v>104</v>
      </c>
      <c r="G2663" s="167" t="s">
        <v>116</v>
      </c>
      <c r="H2663" s="167" t="s">
        <v>14</v>
      </c>
      <c r="I2663" s="167" t="s">
        <v>13036</v>
      </c>
      <c r="J2663" s="167" t="s">
        <v>12907</v>
      </c>
      <c r="K2663" s="167">
        <v>27836127</v>
      </c>
      <c r="L2663" s="167">
        <v>27836127</v>
      </c>
    </row>
    <row r="2664" spans="1:12" x14ac:dyDescent="0.2">
      <c r="A2664" s="167" t="s">
        <v>5122</v>
      </c>
      <c r="B2664" s="167" t="s">
        <v>5103</v>
      </c>
      <c r="D2664" s="167" t="s">
        <v>1617</v>
      </c>
      <c r="E2664" s="167" t="s">
        <v>9412</v>
      </c>
      <c r="F2664" s="167" t="s">
        <v>228</v>
      </c>
      <c r="G2664" s="167" t="s">
        <v>116</v>
      </c>
      <c r="H2664" s="167" t="s">
        <v>14</v>
      </c>
      <c r="I2664" s="167" t="s">
        <v>13036</v>
      </c>
      <c r="J2664" s="167" t="s">
        <v>12128</v>
      </c>
      <c r="K2664" s="167">
        <v>0</v>
      </c>
      <c r="L2664" s="167">
        <v>0</v>
      </c>
    </row>
    <row r="2665" spans="1:12" x14ac:dyDescent="0.2">
      <c r="A2665" s="167" t="s">
        <v>5177</v>
      </c>
      <c r="B2665" s="167" t="s">
        <v>4621</v>
      </c>
      <c r="D2665" s="167" t="s">
        <v>1746</v>
      </c>
      <c r="E2665" s="167" t="s">
        <v>5415</v>
      </c>
      <c r="F2665" s="167" t="s">
        <v>5416</v>
      </c>
      <c r="G2665" s="167" t="s">
        <v>116</v>
      </c>
      <c r="H2665" s="167" t="s">
        <v>17</v>
      </c>
      <c r="I2665" s="167" t="s">
        <v>13036</v>
      </c>
      <c r="J2665" s="167" t="s">
        <v>13603</v>
      </c>
      <c r="K2665" s="167">
        <v>27766591</v>
      </c>
      <c r="L2665" s="167">
        <v>27966591</v>
      </c>
    </row>
    <row r="2666" spans="1:12" x14ac:dyDescent="0.2">
      <c r="A2666" s="167" t="s">
        <v>7518</v>
      </c>
      <c r="B2666" s="167" t="s">
        <v>1607</v>
      </c>
      <c r="D2666" s="167" t="s">
        <v>5417</v>
      </c>
      <c r="E2666" s="167" t="s">
        <v>5418</v>
      </c>
      <c r="F2666" s="167" t="s">
        <v>5419</v>
      </c>
      <c r="G2666" s="167" t="s">
        <v>116</v>
      </c>
      <c r="H2666" s="167" t="s">
        <v>17</v>
      </c>
      <c r="I2666" s="167" t="s">
        <v>13036</v>
      </c>
      <c r="J2666" s="167" t="s">
        <v>12130</v>
      </c>
      <c r="K2666" s="167">
        <v>88758070</v>
      </c>
      <c r="L2666" s="167">
        <v>27322143</v>
      </c>
    </row>
    <row r="2667" spans="1:12" x14ac:dyDescent="0.2">
      <c r="A2667" s="167" t="s">
        <v>5130</v>
      </c>
      <c r="B2667" s="167" t="s">
        <v>5129</v>
      </c>
      <c r="D2667" s="167" t="s">
        <v>5420</v>
      </c>
      <c r="E2667" s="167" t="s">
        <v>5421</v>
      </c>
      <c r="F2667" s="167" t="s">
        <v>5357</v>
      </c>
      <c r="G2667" s="167" t="s">
        <v>116</v>
      </c>
      <c r="H2667" s="167" t="s">
        <v>17</v>
      </c>
      <c r="I2667" s="167" t="s">
        <v>13036</v>
      </c>
      <c r="J2667" s="167" t="s">
        <v>12908</v>
      </c>
      <c r="K2667" s="167">
        <v>27801220</v>
      </c>
      <c r="L2667" s="167">
        <v>27800240</v>
      </c>
    </row>
    <row r="2668" spans="1:12" x14ac:dyDescent="0.2">
      <c r="A2668" s="167" t="s">
        <v>9482</v>
      </c>
      <c r="B2668" s="167" t="s">
        <v>10014</v>
      </c>
      <c r="D2668" s="167" t="s">
        <v>6763</v>
      </c>
      <c r="E2668" s="167" t="s">
        <v>5422</v>
      </c>
      <c r="F2668" s="167" t="s">
        <v>5423</v>
      </c>
      <c r="G2668" s="167" t="s">
        <v>116</v>
      </c>
      <c r="H2668" s="167" t="s">
        <v>17</v>
      </c>
      <c r="I2668" s="167" t="s">
        <v>13036</v>
      </c>
      <c r="J2668" s="167" t="s">
        <v>12131</v>
      </c>
      <c r="K2668" s="167">
        <v>27800062</v>
      </c>
      <c r="L2668" s="167">
        <v>0</v>
      </c>
    </row>
    <row r="2669" spans="1:12" x14ac:dyDescent="0.2">
      <c r="A2669" s="167" t="s">
        <v>9483</v>
      </c>
      <c r="B2669" s="167" t="s">
        <v>7698</v>
      </c>
      <c r="D2669" s="167" t="s">
        <v>7008</v>
      </c>
      <c r="E2669" s="167" t="s">
        <v>5424</v>
      </c>
      <c r="F2669" s="167" t="s">
        <v>5425</v>
      </c>
      <c r="G2669" s="167" t="s">
        <v>116</v>
      </c>
      <c r="H2669" s="167" t="s">
        <v>17</v>
      </c>
      <c r="I2669" s="167" t="s">
        <v>13036</v>
      </c>
      <c r="J2669" s="167" t="s">
        <v>12132</v>
      </c>
      <c r="K2669" s="167">
        <v>27801189</v>
      </c>
      <c r="L2669" s="167">
        <v>27801189</v>
      </c>
    </row>
    <row r="2670" spans="1:12" x14ac:dyDescent="0.2">
      <c r="A2670" s="167" t="s">
        <v>9484</v>
      </c>
      <c r="B2670" s="167" t="s">
        <v>6750</v>
      </c>
      <c r="D2670" s="167" t="s">
        <v>5426</v>
      </c>
      <c r="E2670" s="167" t="s">
        <v>5427</v>
      </c>
      <c r="F2670" s="167" t="s">
        <v>5428</v>
      </c>
      <c r="G2670" s="167" t="s">
        <v>116</v>
      </c>
      <c r="H2670" s="167" t="s">
        <v>17</v>
      </c>
      <c r="I2670" s="167" t="s">
        <v>13036</v>
      </c>
      <c r="J2670" s="167" t="s">
        <v>5429</v>
      </c>
      <c r="K2670" s="167">
        <v>22001424</v>
      </c>
      <c r="L2670" s="167">
        <v>0</v>
      </c>
    </row>
    <row r="2671" spans="1:12" x14ac:dyDescent="0.2">
      <c r="A2671" s="167" t="s">
        <v>5215</v>
      </c>
      <c r="B2671" s="167" t="s">
        <v>3951</v>
      </c>
      <c r="D2671" s="167" t="s">
        <v>8366</v>
      </c>
      <c r="E2671" s="167" t="s">
        <v>9424</v>
      </c>
      <c r="F2671" s="167" t="s">
        <v>12507</v>
      </c>
      <c r="G2671" s="167" t="s">
        <v>116</v>
      </c>
      <c r="H2671" s="167" t="s">
        <v>189</v>
      </c>
      <c r="I2671" s="167" t="s">
        <v>13036</v>
      </c>
      <c r="J2671" s="167" t="s">
        <v>12180</v>
      </c>
      <c r="K2671" s="167">
        <v>89532132</v>
      </c>
      <c r="L2671" s="167">
        <v>0</v>
      </c>
    </row>
    <row r="2672" spans="1:12" x14ac:dyDescent="0.2">
      <c r="A2672" s="167" t="s">
        <v>6116</v>
      </c>
      <c r="B2672" s="167" t="s">
        <v>7083</v>
      </c>
      <c r="D2672" s="167" t="s">
        <v>2984</v>
      </c>
      <c r="E2672" s="167" t="s">
        <v>5430</v>
      </c>
      <c r="F2672" s="167" t="s">
        <v>5431</v>
      </c>
      <c r="G2672" s="167" t="s">
        <v>116</v>
      </c>
      <c r="H2672" s="167" t="s">
        <v>17</v>
      </c>
      <c r="I2672" s="167" t="s">
        <v>13036</v>
      </c>
      <c r="J2672" s="167" t="s">
        <v>12133</v>
      </c>
      <c r="K2672" s="167">
        <v>27766484</v>
      </c>
      <c r="L2672" s="167">
        <v>27766484</v>
      </c>
    </row>
    <row r="2673" spans="1:12" x14ac:dyDescent="0.2">
      <c r="A2673" s="167" t="s">
        <v>9485</v>
      </c>
      <c r="B2673" s="167" t="s">
        <v>10015</v>
      </c>
      <c r="D2673" s="167" t="s">
        <v>2607</v>
      </c>
      <c r="E2673" s="167" t="s">
        <v>9428</v>
      </c>
      <c r="F2673" s="167" t="s">
        <v>10947</v>
      </c>
      <c r="G2673" s="167" t="s">
        <v>116</v>
      </c>
      <c r="H2673" s="167" t="s">
        <v>17</v>
      </c>
      <c r="I2673" s="167" t="s">
        <v>13036</v>
      </c>
      <c r="J2673" s="167" t="s">
        <v>10675</v>
      </c>
      <c r="K2673" s="167">
        <v>0</v>
      </c>
      <c r="L2673" s="167">
        <v>0</v>
      </c>
    </row>
    <row r="2674" spans="1:12" x14ac:dyDescent="0.2">
      <c r="A2674" s="167" t="s">
        <v>11726</v>
      </c>
      <c r="B2674" s="167" t="s">
        <v>11725</v>
      </c>
      <c r="D2674" s="167" t="s">
        <v>2658</v>
      </c>
      <c r="E2674" s="167" t="s">
        <v>5432</v>
      </c>
      <c r="F2674" s="167" t="s">
        <v>5433</v>
      </c>
      <c r="G2674" s="167" t="s">
        <v>116</v>
      </c>
      <c r="H2674" s="167" t="s">
        <v>17</v>
      </c>
      <c r="I2674" s="167" t="s">
        <v>13036</v>
      </c>
      <c r="J2674" s="167" t="s">
        <v>12508</v>
      </c>
      <c r="K2674" s="167">
        <v>27766219</v>
      </c>
      <c r="L2674" s="167">
        <v>0</v>
      </c>
    </row>
    <row r="2675" spans="1:12" x14ac:dyDescent="0.2">
      <c r="A2675" s="167" t="s">
        <v>9486</v>
      </c>
      <c r="B2675" s="167" t="s">
        <v>8344</v>
      </c>
      <c r="D2675" s="167" t="s">
        <v>2640</v>
      </c>
      <c r="E2675" s="167" t="s">
        <v>9436</v>
      </c>
      <c r="F2675" s="167" t="s">
        <v>10956</v>
      </c>
      <c r="G2675" s="167" t="s">
        <v>116</v>
      </c>
      <c r="H2675" s="167" t="s">
        <v>17</v>
      </c>
      <c r="I2675" s="167" t="s">
        <v>13036</v>
      </c>
      <c r="J2675" s="167" t="s">
        <v>10957</v>
      </c>
      <c r="K2675" s="167">
        <v>27322143</v>
      </c>
      <c r="L2675" s="167">
        <v>27322143</v>
      </c>
    </row>
    <row r="2676" spans="1:12" x14ac:dyDescent="0.2">
      <c r="A2676" s="167" t="s">
        <v>9487</v>
      </c>
      <c r="B2676" s="167" t="s">
        <v>5065</v>
      </c>
      <c r="D2676" s="167" t="s">
        <v>2671</v>
      </c>
      <c r="E2676" s="167" t="s">
        <v>5434</v>
      </c>
      <c r="F2676" s="167" t="s">
        <v>11752</v>
      </c>
      <c r="G2676" s="167" t="s">
        <v>116</v>
      </c>
      <c r="H2676" s="167" t="s">
        <v>17</v>
      </c>
      <c r="I2676" s="167" t="s">
        <v>13036</v>
      </c>
      <c r="J2676" s="167" t="s">
        <v>12134</v>
      </c>
      <c r="K2676" s="167">
        <v>27766219</v>
      </c>
      <c r="L2676" s="167">
        <v>27766219</v>
      </c>
    </row>
    <row r="2677" spans="1:12" x14ac:dyDescent="0.2">
      <c r="A2677" s="167" t="s">
        <v>9488</v>
      </c>
      <c r="B2677" s="167" t="s">
        <v>10016</v>
      </c>
      <c r="D2677" s="167" t="s">
        <v>221</v>
      </c>
      <c r="E2677" s="167" t="s">
        <v>5435</v>
      </c>
      <c r="F2677" s="167" t="s">
        <v>5436</v>
      </c>
      <c r="G2677" s="167" t="s">
        <v>116</v>
      </c>
      <c r="H2677" s="167" t="s">
        <v>17</v>
      </c>
      <c r="I2677" s="167" t="s">
        <v>13036</v>
      </c>
      <c r="J2677" s="167" t="s">
        <v>12509</v>
      </c>
      <c r="K2677" s="167">
        <v>27321115</v>
      </c>
      <c r="L2677" s="167">
        <v>0</v>
      </c>
    </row>
    <row r="2678" spans="1:12" x14ac:dyDescent="0.2">
      <c r="A2678" s="167" t="s">
        <v>5453</v>
      </c>
      <c r="B2678" s="167" t="s">
        <v>2287</v>
      </c>
      <c r="D2678" s="167" t="s">
        <v>10016</v>
      </c>
      <c r="E2678" s="167" t="s">
        <v>9488</v>
      </c>
      <c r="F2678" s="167" t="s">
        <v>11001</v>
      </c>
      <c r="G2678" s="167" t="s">
        <v>116</v>
      </c>
      <c r="H2678" s="167" t="s">
        <v>17</v>
      </c>
      <c r="I2678" s="167" t="s">
        <v>13036</v>
      </c>
      <c r="J2678" s="167" t="s">
        <v>11002</v>
      </c>
      <c r="K2678" s="167">
        <v>27322143</v>
      </c>
      <c r="L2678" s="167">
        <v>27322143</v>
      </c>
    </row>
    <row r="2679" spans="1:12" x14ac:dyDescent="0.2">
      <c r="A2679" s="167" t="s">
        <v>9489</v>
      </c>
      <c r="B2679" s="167" t="s">
        <v>5368</v>
      </c>
      <c r="D2679" s="167" t="s">
        <v>2655</v>
      </c>
      <c r="E2679" s="167" t="s">
        <v>9445</v>
      </c>
      <c r="F2679" s="167" t="s">
        <v>10967</v>
      </c>
      <c r="G2679" s="167" t="s">
        <v>116</v>
      </c>
      <c r="H2679" s="167" t="s">
        <v>17</v>
      </c>
      <c r="I2679" s="167" t="s">
        <v>13036</v>
      </c>
      <c r="J2679" s="167" t="s">
        <v>12135</v>
      </c>
      <c r="K2679" s="167">
        <v>27766219</v>
      </c>
      <c r="L2679" s="167">
        <v>27766219</v>
      </c>
    </row>
    <row r="2680" spans="1:12" x14ac:dyDescent="0.2">
      <c r="A2680" s="167" t="s">
        <v>9490</v>
      </c>
      <c r="B2680" s="167" t="s">
        <v>2783</v>
      </c>
      <c r="D2680" s="167" t="s">
        <v>2818</v>
      </c>
      <c r="E2680" s="167" t="s">
        <v>5437</v>
      </c>
      <c r="F2680" s="167" t="s">
        <v>5438</v>
      </c>
      <c r="G2680" s="167" t="s">
        <v>116</v>
      </c>
      <c r="H2680" s="167" t="s">
        <v>17</v>
      </c>
      <c r="I2680" s="167" t="s">
        <v>13036</v>
      </c>
      <c r="J2680" s="167" t="s">
        <v>11543</v>
      </c>
      <c r="K2680" s="167">
        <v>27838085</v>
      </c>
      <c r="L2680" s="167">
        <v>0</v>
      </c>
    </row>
    <row r="2681" spans="1:12" x14ac:dyDescent="0.2">
      <c r="A2681" s="167" t="s">
        <v>9491</v>
      </c>
      <c r="B2681" s="167" t="s">
        <v>2294</v>
      </c>
      <c r="D2681" s="167" t="s">
        <v>2888</v>
      </c>
      <c r="E2681" s="167" t="s">
        <v>5439</v>
      </c>
      <c r="F2681" s="167" t="s">
        <v>2156</v>
      </c>
      <c r="G2681" s="167" t="s">
        <v>116</v>
      </c>
      <c r="H2681" s="167" t="s">
        <v>17</v>
      </c>
      <c r="I2681" s="167" t="s">
        <v>13036</v>
      </c>
      <c r="J2681" s="167" t="s">
        <v>12136</v>
      </c>
      <c r="K2681" s="167">
        <v>27800732</v>
      </c>
      <c r="L2681" s="167">
        <v>27800732</v>
      </c>
    </row>
    <row r="2682" spans="1:12" x14ac:dyDescent="0.2">
      <c r="A2682" s="167" t="s">
        <v>9492</v>
      </c>
      <c r="B2682" s="167" t="s">
        <v>1494</v>
      </c>
      <c r="D2682" s="167" t="s">
        <v>2950</v>
      </c>
      <c r="E2682" s="167" t="s">
        <v>5440</v>
      </c>
      <c r="F2682" s="167" t="s">
        <v>5441</v>
      </c>
      <c r="G2682" s="167" t="s">
        <v>116</v>
      </c>
      <c r="H2682" s="167" t="s">
        <v>17</v>
      </c>
      <c r="I2682" s="167" t="s">
        <v>13036</v>
      </c>
      <c r="J2682" s="167" t="s">
        <v>12510</v>
      </c>
      <c r="K2682" s="167">
        <v>27321041</v>
      </c>
      <c r="L2682" s="167">
        <v>0</v>
      </c>
    </row>
    <row r="2683" spans="1:12" x14ac:dyDescent="0.2">
      <c r="A2683" s="167" t="s">
        <v>9493</v>
      </c>
      <c r="B2683" s="167" t="s">
        <v>5370</v>
      </c>
      <c r="D2683" s="167" t="s">
        <v>2108</v>
      </c>
      <c r="E2683" s="167" t="s">
        <v>9419</v>
      </c>
      <c r="F2683" s="167" t="s">
        <v>10941</v>
      </c>
      <c r="G2683" s="167" t="s">
        <v>116</v>
      </c>
      <c r="H2683" s="167" t="s">
        <v>17</v>
      </c>
      <c r="I2683" s="167" t="s">
        <v>13036</v>
      </c>
      <c r="J2683" s="167" t="s">
        <v>12909</v>
      </c>
      <c r="K2683" s="167">
        <v>0</v>
      </c>
      <c r="L2683" s="167">
        <v>0</v>
      </c>
    </row>
    <row r="2684" spans="1:12" x14ac:dyDescent="0.2">
      <c r="A2684" s="167" t="s">
        <v>9494</v>
      </c>
      <c r="B2684" s="167" t="s">
        <v>1456</v>
      </c>
      <c r="D2684" s="167" t="s">
        <v>2168</v>
      </c>
      <c r="E2684" s="167" t="s">
        <v>5442</v>
      </c>
      <c r="F2684" s="167" t="s">
        <v>3358</v>
      </c>
      <c r="G2684" s="167" t="s">
        <v>116</v>
      </c>
      <c r="H2684" s="167" t="s">
        <v>4</v>
      </c>
      <c r="I2684" s="167" t="s">
        <v>13036</v>
      </c>
      <c r="J2684" s="167" t="s">
        <v>12137</v>
      </c>
      <c r="K2684" s="167">
        <v>27766561</v>
      </c>
      <c r="L2684" s="167">
        <v>0</v>
      </c>
    </row>
    <row r="2685" spans="1:12" x14ac:dyDescent="0.2">
      <c r="A2685" s="167" t="s">
        <v>9495</v>
      </c>
      <c r="B2685" s="167" t="s">
        <v>7625</v>
      </c>
      <c r="D2685" s="167" t="s">
        <v>7248</v>
      </c>
      <c r="E2685" s="167" t="s">
        <v>5443</v>
      </c>
      <c r="F2685" s="167" t="s">
        <v>1759</v>
      </c>
      <c r="G2685" s="167" t="s">
        <v>116</v>
      </c>
      <c r="H2685" s="167" t="s">
        <v>17</v>
      </c>
      <c r="I2685" s="167" t="s">
        <v>13036</v>
      </c>
      <c r="J2685" s="167" t="s">
        <v>12138</v>
      </c>
      <c r="K2685" s="167">
        <v>22005112</v>
      </c>
      <c r="L2685" s="167">
        <v>0</v>
      </c>
    </row>
    <row r="2686" spans="1:12" x14ac:dyDescent="0.2">
      <c r="A2686" s="167" t="s">
        <v>6674</v>
      </c>
      <c r="B2686" s="167" t="s">
        <v>7059</v>
      </c>
      <c r="D2686" s="167" t="s">
        <v>4055</v>
      </c>
      <c r="E2686" s="167" t="s">
        <v>5444</v>
      </c>
      <c r="F2686" s="167" t="s">
        <v>3052</v>
      </c>
      <c r="G2686" s="167" t="s">
        <v>116</v>
      </c>
      <c r="H2686" s="167" t="s">
        <v>17</v>
      </c>
      <c r="I2686" s="167" t="s">
        <v>13036</v>
      </c>
      <c r="J2686" s="167" t="s">
        <v>12506</v>
      </c>
      <c r="K2686" s="167">
        <v>27766593</v>
      </c>
      <c r="L2686" s="167">
        <v>0</v>
      </c>
    </row>
    <row r="2687" spans="1:12" x14ac:dyDescent="0.2">
      <c r="A2687" s="167" t="s">
        <v>9496</v>
      </c>
      <c r="B2687" s="167" t="s">
        <v>10017</v>
      </c>
      <c r="D2687" s="167" t="s">
        <v>5445</v>
      </c>
      <c r="E2687" s="167" t="s">
        <v>9528</v>
      </c>
      <c r="F2687" s="167" t="s">
        <v>3067</v>
      </c>
      <c r="G2687" s="167" t="s">
        <v>116</v>
      </c>
      <c r="H2687" s="167" t="s">
        <v>17</v>
      </c>
      <c r="I2687" s="167" t="s">
        <v>13036</v>
      </c>
      <c r="J2687" s="167" t="s">
        <v>12139</v>
      </c>
      <c r="K2687" s="167">
        <v>27766219</v>
      </c>
      <c r="L2687" s="167">
        <v>27766219</v>
      </c>
    </row>
    <row r="2688" spans="1:12" x14ac:dyDescent="0.2">
      <c r="A2688" s="167" t="s">
        <v>6012</v>
      </c>
      <c r="B2688" s="167" t="s">
        <v>7407</v>
      </c>
      <c r="D2688" s="167" t="s">
        <v>7671</v>
      </c>
      <c r="E2688" s="167" t="s">
        <v>9408</v>
      </c>
      <c r="F2688" s="167" t="s">
        <v>1104</v>
      </c>
      <c r="G2688" s="167" t="s">
        <v>116</v>
      </c>
      <c r="H2688" s="167" t="s">
        <v>17</v>
      </c>
      <c r="I2688" s="167" t="s">
        <v>13036</v>
      </c>
      <c r="J2688" s="167" t="s">
        <v>12511</v>
      </c>
      <c r="K2688" s="167">
        <v>87633590</v>
      </c>
      <c r="L2688" s="167">
        <v>0</v>
      </c>
    </row>
    <row r="2689" spans="1:13" x14ac:dyDescent="0.2">
      <c r="A2689" s="167" t="s">
        <v>5330</v>
      </c>
      <c r="B2689" s="167" t="s">
        <v>7219</v>
      </c>
      <c r="D2689" s="167" t="s">
        <v>4049</v>
      </c>
      <c r="E2689" s="167" t="s">
        <v>5446</v>
      </c>
      <c r="F2689" s="167" t="s">
        <v>5447</v>
      </c>
      <c r="G2689" s="167" t="s">
        <v>116</v>
      </c>
      <c r="H2689" s="167" t="s">
        <v>17</v>
      </c>
      <c r="I2689" s="167" t="s">
        <v>13036</v>
      </c>
      <c r="J2689" s="167" t="s">
        <v>12140</v>
      </c>
      <c r="K2689" s="167">
        <v>27838044</v>
      </c>
      <c r="L2689" s="167">
        <v>0</v>
      </c>
    </row>
    <row r="2690" spans="1:13" x14ac:dyDescent="0.2">
      <c r="A2690" s="167" t="s">
        <v>5317</v>
      </c>
      <c r="B2690" s="167" t="s">
        <v>6754</v>
      </c>
      <c r="D2690" s="167" t="s">
        <v>5448</v>
      </c>
      <c r="E2690" s="167" t="s">
        <v>5449</v>
      </c>
      <c r="F2690" s="167" t="s">
        <v>713</v>
      </c>
      <c r="G2690" s="167" t="s">
        <v>116</v>
      </c>
      <c r="H2690" s="167" t="s">
        <v>17</v>
      </c>
      <c r="I2690" s="167" t="s">
        <v>13036</v>
      </c>
      <c r="J2690" s="167" t="s">
        <v>12052</v>
      </c>
      <c r="K2690" s="167">
        <v>22001459</v>
      </c>
      <c r="L2690" s="167">
        <v>22005236</v>
      </c>
    </row>
    <row r="2691" spans="1:13" x14ac:dyDescent="0.2">
      <c r="A2691" s="167" t="s">
        <v>5043</v>
      </c>
      <c r="B2691" s="167" t="s">
        <v>2117</v>
      </c>
      <c r="D2691" s="167" t="s">
        <v>3091</v>
      </c>
      <c r="E2691" s="167" t="s">
        <v>5450</v>
      </c>
      <c r="F2691" s="167" t="s">
        <v>5451</v>
      </c>
      <c r="G2691" s="167" t="s">
        <v>116</v>
      </c>
      <c r="H2691" s="167" t="s">
        <v>17</v>
      </c>
      <c r="I2691" s="167" t="s">
        <v>13036</v>
      </c>
      <c r="J2691" s="167" t="s">
        <v>11449</v>
      </c>
      <c r="K2691" s="167">
        <v>27322135</v>
      </c>
      <c r="L2691" s="167">
        <v>27322135</v>
      </c>
      <c r="M2691" s="43">
        <v>15</v>
      </c>
    </row>
    <row r="2692" spans="1:13" x14ac:dyDescent="0.2">
      <c r="A2692" s="167" t="s">
        <v>5101</v>
      </c>
      <c r="B2692" s="167" t="s">
        <v>6738</v>
      </c>
      <c r="D2692" s="167" t="s">
        <v>5452</v>
      </c>
      <c r="E2692" s="167" t="s">
        <v>7514</v>
      </c>
      <c r="F2692" s="167" t="s">
        <v>7693</v>
      </c>
      <c r="G2692" s="167" t="s">
        <v>116</v>
      </c>
      <c r="H2692" s="167" t="s">
        <v>17</v>
      </c>
      <c r="I2692" s="167" t="s">
        <v>13036</v>
      </c>
      <c r="J2692" s="167" t="s">
        <v>12910</v>
      </c>
      <c r="K2692" s="167">
        <v>27322143</v>
      </c>
      <c r="L2692" s="167">
        <v>27322143</v>
      </c>
    </row>
    <row r="2693" spans="1:13" x14ac:dyDescent="0.2">
      <c r="A2693" s="167" t="s">
        <v>9497</v>
      </c>
      <c r="B2693" s="167" t="s">
        <v>3833</v>
      </c>
      <c r="D2693" s="167" t="s">
        <v>10008</v>
      </c>
      <c r="E2693" s="167" t="s">
        <v>9467</v>
      </c>
      <c r="F2693" s="167" t="s">
        <v>10987</v>
      </c>
      <c r="G2693" s="167" t="s">
        <v>116</v>
      </c>
      <c r="H2693" s="167" t="s">
        <v>17</v>
      </c>
      <c r="I2693" s="167" t="s">
        <v>13036</v>
      </c>
      <c r="J2693" s="167" t="s">
        <v>12141</v>
      </c>
      <c r="K2693" s="167">
        <v>0</v>
      </c>
      <c r="L2693" s="167">
        <v>0</v>
      </c>
    </row>
    <row r="2694" spans="1:13" x14ac:dyDescent="0.2">
      <c r="A2694" s="167" t="s">
        <v>5312</v>
      </c>
      <c r="B2694" s="167" t="s">
        <v>6926</v>
      </c>
      <c r="D2694" s="167" t="s">
        <v>2287</v>
      </c>
      <c r="E2694" s="167" t="s">
        <v>5453</v>
      </c>
      <c r="F2694" s="167" t="s">
        <v>5454</v>
      </c>
      <c r="G2694" s="167" t="s">
        <v>116</v>
      </c>
      <c r="H2694" s="167" t="s">
        <v>17</v>
      </c>
      <c r="I2694" s="167" t="s">
        <v>13036</v>
      </c>
      <c r="J2694" s="167" t="s">
        <v>5455</v>
      </c>
      <c r="K2694" s="167">
        <v>27766219</v>
      </c>
      <c r="L2694" s="167">
        <v>27766219</v>
      </c>
    </row>
    <row r="2695" spans="1:13" x14ac:dyDescent="0.2">
      <c r="A2695" s="167" t="s">
        <v>5331</v>
      </c>
      <c r="B2695" s="167" t="s">
        <v>488</v>
      </c>
      <c r="D2695" s="167" t="s">
        <v>2294</v>
      </c>
      <c r="E2695" s="167" t="s">
        <v>9491</v>
      </c>
      <c r="F2695" s="167" t="s">
        <v>11005</v>
      </c>
      <c r="G2695" s="167" t="s">
        <v>116</v>
      </c>
      <c r="H2695" s="167" t="s">
        <v>4</v>
      </c>
      <c r="I2695" s="167" t="s">
        <v>13036</v>
      </c>
      <c r="J2695" s="167" t="s">
        <v>12142</v>
      </c>
      <c r="K2695" s="167">
        <v>27766129</v>
      </c>
      <c r="L2695" s="167">
        <v>0</v>
      </c>
    </row>
    <row r="2696" spans="1:13" x14ac:dyDescent="0.2">
      <c r="A2696" s="167" t="s">
        <v>9498</v>
      </c>
      <c r="B2696" s="167" t="s">
        <v>8383</v>
      </c>
      <c r="D2696" s="167" t="s">
        <v>7625</v>
      </c>
      <c r="E2696" s="167" t="s">
        <v>9495</v>
      </c>
      <c r="F2696" s="167" t="s">
        <v>4436</v>
      </c>
      <c r="G2696" s="167" t="s">
        <v>116</v>
      </c>
      <c r="H2696" s="167" t="s">
        <v>17</v>
      </c>
      <c r="I2696" s="167" t="s">
        <v>13036</v>
      </c>
      <c r="J2696" s="167" t="s">
        <v>12143</v>
      </c>
      <c r="K2696" s="167">
        <v>22001441</v>
      </c>
      <c r="L2696" s="167">
        <v>0</v>
      </c>
    </row>
    <row r="2697" spans="1:13" x14ac:dyDescent="0.2">
      <c r="A2697" s="167" t="s">
        <v>5243</v>
      </c>
      <c r="B2697" s="167" t="s">
        <v>5242</v>
      </c>
      <c r="D2697" s="167" t="s">
        <v>5456</v>
      </c>
      <c r="E2697" s="167" t="s">
        <v>9535</v>
      </c>
      <c r="F2697" s="167" t="s">
        <v>11036</v>
      </c>
      <c r="G2697" s="167" t="s">
        <v>116</v>
      </c>
      <c r="H2697" s="167" t="s">
        <v>17</v>
      </c>
      <c r="I2697" s="167" t="s">
        <v>13036</v>
      </c>
      <c r="J2697" s="167" t="s">
        <v>12144</v>
      </c>
      <c r="K2697" s="167">
        <v>0</v>
      </c>
      <c r="L2697" s="167">
        <v>0</v>
      </c>
    </row>
    <row r="2698" spans="1:13" x14ac:dyDescent="0.2">
      <c r="A2698" s="167" t="s">
        <v>9499</v>
      </c>
      <c r="B2698" s="167" t="s">
        <v>4456</v>
      </c>
      <c r="D2698" s="167" t="s">
        <v>7897</v>
      </c>
      <c r="E2698" s="167" t="s">
        <v>9569</v>
      </c>
      <c r="F2698" s="167" t="s">
        <v>11080</v>
      </c>
      <c r="G2698" s="167" t="s">
        <v>11635</v>
      </c>
      <c r="H2698" s="167" t="s">
        <v>10</v>
      </c>
      <c r="I2698" s="167" t="s">
        <v>13036</v>
      </c>
      <c r="J2698" s="167" t="s">
        <v>13604</v>
      </c>
      <c r="K2698" s="167">
        <v>87769677</v>
      </c>
      <c r="L2698" s="167">
        <v>0</v>
      </c>
    </row>
    <row r="2699" spans="1:13" x14ac:dyDescent="0.2">
      <c r="A2699" s="167" t="s">
        <v>5266</v>
      </c>
      <c r="B2699" s="167" t="s">
        <v>2849</v>
      </c>
      <c r="D2699" s="167" t="s">
        <v>4926</v>
      </c>
      <c r="E2699" s="167" t="s">
        <v>5457</v>
      </c>
      <c r="F2699" s="167" t="s">
        <v>5458</v>
      </c>
      <c r="G2699" s="167" t="s">
        <v>5785</v>
      </c>
      <c r="H2699" s="167" t="s">
        <v>9</v>
      </c>
      <c r="I2699" s="167" t="s">
        <v>13036</v>
      </c>
      <c r="J2699" s="167" t="s">
        <v>12512</v>
      </c>
      <c r="K2699" s="167">
        <v>83528257</v>
      </c>
      <c r="L2699" s="167">
        <v>0</v>
      </c>
    </row>
    <row r="2700" spans="1:13" x14ac:dyDescent="0.2">
      <c r="A2700" s="167" t="s">
        <v>9500</v>
      </c>
      <c r="B2700" s="167" t="s">
        <v>7711</v>
      </c>
      <c r="D2700" s="167" t="s">
        <v>4910</v>
      </c>
      <c r="E2700" s="167" t="s">
        <v>5459</v>
      </c>
      <c r="F2700" s="167" t="s">
        <v>1999</v>
      </c>
      <c r="G2700" s="167" t="s">
        <v>11635</v>
      </c>
      <c r="H2700" s="167" t="s">
        <v>10</v>
      </c>
      <c r="I2700" s="167" t="s">
        <v>13036</v>
      </c>
      <c r="J2700" s="167" t="s">
        <v>8441</v>
      </c>
      <c r="K2700" s="167">
        <v>27971097</v>
      </c>
      <c r="L2700" s="167">
        <v>0</v>
      </c>
    </row>
    <row r="2701" spans="1:13" x14ac:dyDescent="0.2">
      <c r="A2701" s="167" t="s">
        <v>5268</v>
      </c>
      <c r="B2701" s="167" t="s">
        <v>2981</v>
      </c>
      <c r="D2701" s="167" t="s">
        <v>7062</v>
      </c>
      <c r="E2701" s="167" t="s">
        <v>5460</v>
      </c>
      <c r="F2701" s="167" t="s">
        <v>5461</v>
      </c>
      <c r="G2701" s="167" t="s">
        <v>11635</v>
      </c>
      <c r="H2701" s="167" t="s">
        <v>7</v>
      </c>
      <c r="I2701" s="167" t="s">
        <v>13036</v>
      </c>
      <c r="J2701" s="167" t="s">
        <v>12513</v>
      </c>
      <c r="K2701" s="167">
        <v>27989337</v>
      </c>
      <c r="L2701" s="167">
        <v>0</v>
      </c>
    </row>
    <row r="2702" spans="1:13" x14ac:dyDescent="0.2">
      <c r="A2702" s="167" t="s">
        <v>9501</v>
      </c>
      <c r="B2702" s="167" t="s">
        <v>5091</v>
      </c>
      <c r="D2702" s="167" t="s">
        <v>5463</v>
      </c>
      <c r="E2702" s="167" t="s">
        <v>5464</v>
      </c>
      <c r="F2702" s="167" t="s">
        <v>5465</v>
      </c>
      <c r="G2702" s="167" t="s">
        <v>11635</v>
      </c>
      <c r="H2702" s="167" t="s">
        <v>4</v>
      </c>
      <c r="I2702" s="167" t="s">
        <v>13036</v>
      </c>
      <c r="J2702" s="167" t="s">
        <v>6650</v>
      </c>
      <c r="K2702" s="167">
        <v>27972941</v>
      </c>
      <c r="L2702" s="167">
        <v>0</v>
      </c>
    </row>
    <row r="2703" spans="1:13" x14ac:dyDescent="0.2">
      <c r="A2703" s="167" t="s">
        <v>9502</v>
      </c>
      <c r="B2703" s="167" t="s">
        <v>3102</v>
      </c>
      <c r="D2703" s="167" t="s">
        <v>6948</v>
      </c>
      <c r="E2703" s="167" t="s">
        <v>5467</v>
      </c>
      <c r="F2703" s="167" t="s">
        <v>5468</v>
      </c>
      <c r="G2703" s="167" t="s">
        <v>11635</v>
      </c>
      <c r="H2703" s="167" t="s">
        <v>10</v>
      </c>
      <c r="I2703" s="167" t="s">
        <v>13036</v>
      </c>
      <c r="J2703" s="167" t="s">
        <v>8436</v>
      </c>
      <c r="K2703" s="167">
        <v>27971326</v>
      </c>
      <c r="L2703" s="167">
        <v>0</v>
      </c>
    </row>
    <row r="2704" spans="1:13" x14ac:dyDescent="0.2">
      <c r="A2704" s="167" t="s">
        <v>5092</v>
      </c>
      <c r="B2704" s="167" t="s">
        <v>7218</v>
      </c>
      <c r="D2704" s="167" t="s">
        <v>1006</v>
      </c>
      <c r="E2704" s="167" t="s">
        <v>9577</v>
      </c>
      <c r="F2704" s="167" t="s">
        <v>1104</v>
      </c>
      <c r="G2704" s="167" t="s">
        <v>11635</v>
      </c>
      <c r="H2704" s="167" t="s">
        <v>4</v>
      </c>
      <c r="I2704" s="167" t="s">
        <v>13036</v>
      </c>
      <c r="J2704" s="167" t="s">
        <v>11090</v>
      </c>
      <c r="K2704" s="167">
        <v>88587497</v>
      </c>
      <c r="L2704" s="167">
        <v>0</v>
      </c>
    </row>
    <row r="2705" spans="1:12" x14ac:dyDescent="0.2">
      <c r="A2705" s="167" t="s">
        <v>5096</v>
      </c>
      <c r="B2705" s="167" t="s">
        <v>6736</v>
      </c>
      <c r="D2705" s="167" t="s">
        <v>4969</v>
      </c>
      <c r="E2705" s="167" t="s">
        <v>5469</v>
      </c>
      <c r="F2705" s="167" t="s">
        <v>7442</v>
      </c>
      <c r="G2705" s="167" t="s">
        <v>11667</v>
      </c>
      <c r="H2705" s="167" t="s">
        <v>4</v>
      </c>
      <c r="I2705" s="167" t="s">
        <v>13036</v>
      </c>
      <c r="J2705" s="167" t="s">
        <v>8194</v>
      </c>
      <c r="K2705" s="167">
        <v>27300654</v>
      </c>
      <c r="L2705" s="167">
        <v>27300654</v>
      </c>
    </row>
    <row r="2706" spans="1:12" x14ac:dyDescent="0.2">
      <c r="A2706" s="167" t="s">
        <v>5087</v>
      </c>
      <c r="B2706" s="167" t="s">
        <v>4536</v>
      </c>
      <c r="D2706" s="167" t="s">
        <v>5000</v>
      </c>
      <c r="E2706" s="167" t="s">
        <v>8381</v>
      </c>
      <c r="F2706" s="167" t="s">
        <v>1064</v>
      </c>
      <c r="G2706" s="167" t="s">
        <v>11635</v>
      </c>
      <c r="H2706" s="167" t="s">
        <v>10</v>
      </c>
      <c r="I2706" s="167" t="s">
        <v>13036</v>
      </c>
      <c r="J2706" s="167" t="s">
        <v>13605</v>
      </c>
      <c r="K2706" s="167">
        <v>27971103</v>
      </c>
      <c r="L2706" s="167">
        <v>27971103</v>
      </c>
    </row>
    <row r="2707" spans="1:12" x14ac:dyDescent="0.2">
      <c r="A2707" s="167" t="s">
        <v>5192</v>
      </c>
      <c r="B2707" s="167" t="s">
        <v>7094</v>
      </c>
      <c r="D2707" s="167" t="s">
        <v>6946</v>
      </c>
      <c r="E2707" s="167" t="s">
        <v>5471</v>
      </c>
      <c r="F2707" s="167" t="s">
        <v>5472</v>
      </c>
      <c r="G2707" s="167" t="s">
        <v>11635</v>
      </c>
      <c r="H2707" s="167" t="s">
        <v>3</v>
      </c>
      <c r="I2707" s="167" t="s">
        <v>13036</v>
      </c>
      <c r="J2707" s="167" t="s">
        <v>5473</v>
      </c>
      <c r="K2707" s="167">
        <v>27953860</v>
      </c>
      <c r="L2707" s="167">
        <v>27953860</v>
      </c>
    </row>
    <row r="2708" spans="1:12" x14ac:dyDescent="0.2">
      <c r="A2708" s="167" t="s">
        <v>5095</v>
      </c>
      <c r="B2708" s="167" t="s">
        <v>5084</v>
      </c>
      <c r="D2708" s="167" t="s">
        <v>3219</v>
      </c>
      <c r="E2708" s="167" t="s">
        <v>5474</v>
      </c>
      <c r="F2708" s="167" t="s">
        <v>5475</v>
      </c>
      <c r="G2708" s="167" t="s">
        <v>11635</v>
      </c>
      <c r="H2708" s="167" t="s">
        <v>3</v>
      </c>
      <c r="I2708" s="167" t="s">
        <v>13036</v>
      </c>
      <c r="J2708" s="167" t="s">
        <v>5476</v>
      </c>
      <c r="K2708" s="167">
        <v>27953324</v>
      </c>
      <c r="L2708" s="167">
        <v>0</v>
      </c>
    </row>
    <row r="2709" spans="1:12" x14ac:dyDescent="0.2">
      <c r="A2709" s="167" t="s">
        <v>9503</v>
      </c>
      <c r="B2709" s="167" t="s">
        <v>4408</v>
      </c>
      <c r="D2709" s="167" t="s">
        <v>6890</v>
      </c>
      <c r="E2709" s="167" t="s">
        <v>5477</v>
      </c>
      <c r="F2709" s="167" t="s">
        <v>8419</v>
      </c>
      <c r="G2709" s="167" t="s">
        <v>11635</v>
      </c>
      <c r="H2709" s="167" t="s">
        <v>3</v>
      </c>
      <c r="I2709" s="167" t="s">
        <v>13036</v>
      </c>
      <c r="J2709" s="167" t="s">
        <v>8582</v>
      </c>
      <c r="K2709" s="167">
        <v>27580171</v>
      </c>
      <c r="L2709" s="167">
        <v>27580171</v>
      </c>
    </row>
    <row r="2710" spans="1:12" x14ac:dyDescent="0.2">
      <c r="A2710" s="167" t="s">
        <v>5343</v>
      </c>
      <c r="B2710" s="167" t="s">
        <v>5342</v>
      </c>
      <c r="D2710" s="167" t="s">
        <v>10030</v>
      </c>
      <c r="E2710" s="167" t="s">
        <v>9543</v>
      </c>
      <c r="F2710" s="167" t="s">
        <v>11045</v>
      </c>
      <c r="G2710" s="167" t="s">
        <v>11635</v>
      </c>
      <c r="H2710" s="167" t="s">
        <v>6</v>
      </c>
      <c r="I2710" s="167" t="s">
        <v>13036</v>
      </c>
      <c r="J2710" s="167" t="s">
        <v>11046</v>
      </c>
      <c r="K2710" s="167">
        <v>86662621</v>
      </c>
      <c r="L2710" s="167">
        <v>0</v>
      </c>
    </row>
    <row r="2711" spans="1:12" x14ac:dyDescent="0.2">
      <c r="A2711" s="167" t="s">
        <v>9504</v>
      </c>
      <c r="B2711" s="167" t="s">
        <v>4393</v>
      </c>
      <c r="D2711" s="167" t="s">
        <v>6764</v>
      </c>
      <c r="E2711" s="167" t="s">
        <v>5478</v>
      </c>
      <c r="F2711" s="167" t="s">
        <v>1164</v>
      </c>
      <c r="G2711" s="167" t="s">
        <v>11635</v>
      </c>
      <c r="H2711" s="167" t="s">
        <v>3</v>
      </c>
      <c r="I2711" s="167" t="s">
        <v>13036</v>
      </c>
      <c r="J2711" s="167" t="s">
        <v>11081</v>
      </c>
      <c r="K2711" s="167">
        <v>27580184</v>
      </c>
      <c r="L2711" s="167">
        <v>27580184</v>
      </c>
    </row>
    <row r="2712" spans="1:12" x14ac:dyDescent="0.2">
      <c r="A2712" s="167" t="s">
        <v>5085</v>
      </c>
      <c r="B2712" s="167" t="s">
        <v>4521</v>
      </c>
      <c r="D2712" s="167" t="s">
        <v>3424</v>
      </c>
      <c r="E2712" s="167" t="s">
        <v>5479</v>
      </c>
      <c r="F2712" s="167" t="s">
        <v>8481</v>
      </c>
      <c r="G2712" s="167" t="s">
        <v>11635</v>
      </c>
      <c r="H2712" s="167" t="s">
        <v>10</v>
      </c>
      <c r="I2712" s="167" t="s">
        <v>13036</v>
      </c>
      <c r="J2712" s="167" t="s">
        <v>11073</v>
      </c>
      <c r="K2712" s="167">
        <v>27972733</v>
      </c>
      <c r="L2712" s="167">
        <v>27972733</v>
      </c>
    </row>
    <row r="2713" spans="1:12" x14ac:dyDescent="0.2">
      <c r="A2713" s="167" t="s">
        <v>5121</v>
      </c>
      <c r="B2713" s="167" t="s">
        <v>6886</v>
      </c>
      <c r="D2713" s="167" t="s">
        <v>5480</v>
      </c>
      <c r="E2713" s="167" t="s">
        <v>5481</v>
      </c>
      <c r="F2713" s="167" t="s">
        <v>6533</v>
      </c>
      <c r="G2713" s="167" t="s">
        <v>11635</v>
      </c>
      <c r="H2713" s="167" t="s">
        <v>3</v>
      </c>
      <c r="I2713" s="167" t="s">
        <v>13036</v>
      </c>
      <c r="J2713" s="167" t="s">
        <v>8420</v>
      </c>
      <c r="K2713" s="167">
        <v>27580537</v>
      </c>
      <c r="L2713" s="167">
        <v>27580537</v>
      </c>
    </row>
    <row r="2714" spans="1:12" x14ac:dyDescent="0.2">
      <c r="A2714" s="167" t="s">
        <v>5125</v>
      </c>
      <c r="B2714" s="167" t="s">
        <v>5124</v>
      </c>
      <c r="D2714" s="167" t="s">
        <v>5482</v>
      </c>
      <c r="E2714" s="167" t="s">
        <v>5483</v>
      </c>
      <c r="F2714" s="167" t="s">
        <v>5484</v>
      </c>
      <c r="G2714" s="167" t="s">
        <v>5785</v>
      </c>
      <c r="H2714" s="167" t="s">
        <v>9</v>
      </c>
      <c r="I2714" s="167" t="s">
        <v>13036</v>
      </c>
      <c r="J2714" s="167" t="s">
        <v>13606</v>
      </c>
      <c r="K2714" s="167">
        <v>27940156</v>
      </c>
      <c r="L2714" s="167">
        <v>27940156</v>
      </c>
    </row>
    <row r="2715" spans="1:12" x14ac:dyDescent="0.2">
      <c r="A2715" s="167" t="s">
        <v>5376</v>
      </c>
      <c r="B2715" s="167" t="s">
        <v>5375</v>
      </c>
      <c r="D2715" s="167" t="s">
        <v>6765</v>
      </c>
      <c r="E2715" s="167" t="s">
        <v>5485</v>
      </c>
      <c r="F2715" s="167" t="s">
        <v>5486</v>
      </c>
      <c r="G2715" s="167" t="s">
        <v>5785</v>
      </c>
      <c r="H2715" s="167" t="s">
        <v>9</v>
      </c>
      <c r="I2715" s="167" t="s">
        <v>13036</v>
      </c>
      <c r="J2715" s="167" t="s">
        <v>13607</v>
      </c>
      <c r="K2715" s="167">
        <v>27670194</v>
      </c>
      <c r="L2715" s="167">
        <v>0</v>
      </c>
    </row>
    <row r="2716" spans="1:12" x14ac:dyDescent="0.2">
      <c r="A2716" s="167" t="s">
        <v>5360</v>
      </c>
      <c r="B2716" s="167" t="s">
        <v>5359</v>
      </c>
      <c r="D2716" s="167" t="s">
        <v>676</v>
      </c>
      <c r="E2716" s="167" t="s">
        <v>5487</v>
      </c>
      <c r="F2716" s="167" t="s">
        <v>5488</v>
      </c>
      <c r="G2716" s="167" t="s">
        <v>11635</v>
      </c>
      <c r="H2716" s="167" t="s">
        <v>3</v>
      </c>
      <c r="I2716" s="167" t="s">
        <v>13036</v>
      </c>
      <c r="J2716" s="167" t="s">
        <v>5489</v>
      </c>
      <c r="K2716" s="167">
        <v>27951022</v>
      </c>
      <c r="L2716" s="167">
        <v>27951022</v>
      </c>
    </row>
    <row r="2717" spans="1:12" x14ac:dyDescent="0.2">
      <c r="A2717" s="167" t="s">
        <v>5196</v>
      </c>
      <c r="B2717" s="167" t="s">
        <v>2342</v>
      </c>
      <c r="D2717" s="167" t="s">
        <v>651</v>
      </c>
      <c r="E2717" s="167" t="s">
        <v>9558</v>
      </c>
      <c r="F2717" s="167" t="s">
        <v>661</v>
      </c>
      <c r="G2717" s="167" t="s">
        <v>11635</v>
      </c>
      <c r="H2717" s="167" t="s">
        <v>7</v>
      </c>
      <c r="I2717" s="167" t="s">
        <v>13036</v>
      </c>
      <c r="J2717" s="167" t="s">
        <v>12145</v>
      </c>
      <c r="K2717" s="167">
        <v>0</v>
      </c>
      <c r="L2717" s="167">
        <v>0</v>
      </c>
    </row>
    <row r="2718" spans="1:12" x14ac:dyDescent="0.2">
      <c r="A2718" s="167" t="s">
        <v>9505</v>
      </c>
      <c r="B2718" s="167" t="s">
        <v>5204</v>
      </c>
      <c r="D2718" s="167" t="s">
        <v>947</v>
      </c>
      <c r="E2718" s="167" t="s">
        <v>5490</v>
      </c>
      <c r="F2718" s="167" t="s">
        <v>8129</v>
      </c>
      <c r="G2718" s="167" t="s">
        <v>11635</v>
      </c>
      <c r="H2718" s="167" t="s">
        <v>3</v>
      </c>
      <c r="I2718" s="167" t="s">
        <v>13036</v>
      </c>
      <c r="J2718" s="167" t="s">
        <v>8417</v>
      </c>
      <c r="K2718" s="167">
        <v>27580807</v>
      </c>
      <c r="L2718" s="167">
        <v>27580807</v>
      </c>
    </row>
    <row r="2719" spans="1:12" x14ac:dyDescent="0.2">
      <c r="A2719" s="167" t="s">
        <v>5384</v>
      </c>
      <c r="B2719" s="167" t="s">
        <v>6757</v>
      </c>
      <c r="D2719" s="167" t="s">
        <v>6768</v>
      </c>
      <c r="E2719" s="167" t="s">
        <v>5491</v>
      </c>
      <c r="F2719" s="167" t="s">
        <v>8418</v>
      </c>
      <c r="G2719" s="167" t="s">
        <v>11635</v>
      </c>
      <c r="H2719" s="167" t="s">
        <v>3</v>
      </c>
      <c r="I2719" s="167" t="s">
        <v>13036</v>
      </c>
      <c r="J2719" s="167" t="s">
        <v>5492</v>
      </c>
      <c r="K2719" s="167">
        <v>27580131</v>
      </c>
      <c r="L2719" s="167">
        <v>0</v>
      </c>
    </row>
    <row r="2720" spans="1:12" x14ac:dyDescent="0.2">
      <c r="A2720" s="167" t="s">
        <v>5205</v>
      </c>
      <c r="B2720" s="167" t="s">
        <v>7003</v>
      </c>
      <c r="D2720" s="167" t="s">
        <v>1129</v>
      </c>
      <c r="E2720" s="167" t="s">
        <v>5493</v>
      </c>
      <c r="F2720" s="167" t="s">
        <v>8476</v>
      </c>
      <c r="G2720" s="167" t="s">
        <v>11635</v>
      </c>
      <c r="H2720" s="167" t="s">
        <v>10</v>
      </c>
      <c r="I2720" s="167" t="s">
        <v>13036</v>
      </c>
      <c r="J2720" s="167" t="s">
        <v>8477</v>
      </c>
      <c r="K2720" s="167">
        <v>27971633</v>
      </c>
      <c r="L2720" s="167">
        <v>27971660</v>
      </c>
    </row>
    <row r="2721" spans="1:13" x14ac:dyDescent="0.2">
      <c r="A2721" s="167" t="s">
        <v>9506</v>
      </c>
      <c r="B2721" s="167" t="s">
        <v>5386</v>
      </c>
      <c r="D2721" s="167" t="s">
        <v>1162</v>
      </c>
      <c r="E2721" s="167" t="s">
        <v>5494</v>
      </c>
      <c r="F2721" s="167" t="s">
        <v>8437</v>
      </c>
      <c r="G2721" s="167" t="s">
        <v>11635</v>
      </c>
      <c r="H2721" s="167" t="s">
        <v>3</v>
      </c>
      <c r="I2721" s="167" t="s">
        <v>13036</v>
      </c>
      <c r="J2721" s="167" t="s">
        <v>6627</v>
      </c>
      <c r="K2721" s="167">
        <v>27950737</v>
      </c>
      <c r="L2721" s="167">
        <v>27950737</v>
      </c>
    </row>
    <row r="2722" spans="1:13" x14ac:dyDescent="0.2">
      <c r="A2722" s="167" t="s">
        <v>5292</v>
      </c>
      <c r="B2722" s="167" t="s">
        <v>5291</v>
      </c>
      <c r="D2722" s="167" t="s">
        <v>6770</v>
      </c>
      <c r="E2722" s="167" t="s">
        <v>5495</v>
      </c>
      <c r="F2722" s="167" t="s">
        <v>5496</v>
      </c>
      <c r="G2722" s="167" t="s">
        <v>11635</v>
      </c>
      <c r="H2722" s="167" t="s">
        <v>3</v>
      </c>
      <c r="I2722" s="167" t="s">
        <v>13036</v>
      </c>
      <c r="J2722" s="167" t="s">
        <v>5497</v>
      </c>
      <c r="K2722" s="167">
        <v>27983310</v>
      </c>
      <c r="L2722" s="167">
        <v>27983310</v>
      </c>
    </row>
    <row r="2723" spans="1:13" x14ac:dyDescent="0.2">
      <c r="A2723" s="167" t="s">
        <v>5378</v>
      </c>
      <c r="B2723" s="167" t="s">
        <v>7163</v>
      </c>
      <c r="D2723" s="167" t="s">
        <v>5498</v>
      </c>
      <c r="E2723" s="167" t="s">
        <v>9573</v>
      </c>
      <c r="F2723" s="167" t="s">
        <v>1455</v>
      </c>
      <c r="G2723" s="167" t="s">
        <v>11635</v>
      </c>
      <c r="H2723" s="167" t="s">
        <v>10</v>
      </c>
      <c r="I2723" s="167" t="s">
        <v>13036</v>
      </c>
      <c r="J2723" s="167" t="s">
        <v>12911</v>
      </c>
      <c r="K2723" s="167">
        <v>27971903</v>
      </c>
      <c r="L2723" s="167">
        <v>27971903</v>
      </c>
    </row>
    <row r="2724" spans="1:13" x14ac:dyDescent="0.2">
      <c r="A2724" s="167" t="s">
        <v>5366</v>
      </c>
      <c r="B2724" s="167" t="s">
        <v>5365</v>
      </c>
      <c r="D2724" s="167" t="s">
        <v>5499</v>
      </c>
      <c r="E2724" s="167" t="s">
        <v>5500</v>
      </c>
      <c r="F2724" s="167" t="s">
        <v>77</v>
      </c>
      <c r="G2724" s="167" t="s">
        <v>11635</v>
      </c>
      <c r="H2724" s="167" t="s">
        <v>10</v>
      </c>
      <c r="I2724" s="167" t="s">
        <v>13036</v>
      </c>
      <c r="J2724" s="167" t="s">
        <v>6677</v>
      </c>
      <c r="K2724" s="167">
        <v>27971551</v>
      </c>
      <c r="L2724" s="167">
        <v>27971551</v>
      </c>
    </row>
    <row r="2725" spans="1:13" x14ac:dyDescent="0.2">
      <c r="A2725" s="167" t="s">
        <v>5207</v>
      </c>
      <c r="B2725" s="167" t="s">
        <v>7194</v>
      </c>
      <c r="D2725" s="167" t="s">
        <v>4874</v>
      </c>
      <c r="E2725" s="167" t="s">
        <v>5501</v>
      </c>
      <c r="F2725" s="167" t="s">
        <v>5502</v>
      </c>
      <c r="G2725" s="167" t="s">
        <v>11635</v>
      </c>
      <c r="H2725" s="167" t="s">
        <v>4</v>
      </c>
      <c r="I2725" s="167" t="s">
        <v>13036</v>
      </c>
      <c r="J2725" s="167" t="s">
        <v>12522</v>
      </c>
      <c r="K2725" s="167">
        <v>27566057</v>
      </c>
      <c r="L2725" s="167">
        <v>27566057</v>
      </c>
    </row>
    <row r="2726" spans="1:13" x14ac:dyDescent="0.2">
      <c r="A2726" s="167" t="s">
        <v>5045</v>
      </c>
      <c r="B2726" s="167" t="s">
        <v>3533</v>
      </c>
      <c r="D2726" s="167" t="s">
        <v>3727</v>
      </c>
      <c r="E2726" s="167" t="s">
        <v>5503</v>
      </c>
      <c r="F2726" s="167" t="s">
        <v>5504</v>
      </c>
      <c r="G2726" s="167" t="s">
        <v>11635</v>
      </c>
      <c r="H2726" s="167" t="s">
        <v>4</v>
      </c>
      <c r="I2726" s="167" t="s">
        <v>13036</v>
      </c>
      <c r="J2726" s="167" t="s">
        <v>8421</v>
      </c>
      <c r="K2726" s="167">
        <v>27987416</v>
      </c>
      <c r="L2726" s="167">
        <v>27987416</v>
      </c>
      <c r="M2726" s="43">
        <v>30</v>
      </c>
    </row>
    <row r="2727" spans="1:13" x14ac:dyDescent="0.2">
      <c r="A2727" s="167" t="s">
        <v>7519</v>
      </c>
      <c r="B2727" s="167" t="s">
        <v>5252</v>
      </c>
      <c r="D2727" s="167" t="s">
        <v>6772</v>
      </c>
      <c r="E2727" s="167" t="s">
        <v>6848</v>
      </c>
      <c r="F2727" s="167" t="s">
        <v>6850</v>
      </c>
      <c r="G2727" s="167" t="s">
        <v>11635</v>
      </c>
      <c r="H2727" s="167" t="s">
        <v>4</v>
      </c>
      <c r="I2727" s="167" t="s">
        <v>13036</v>
      </c>
      <c r="J2727" s="167" t="s">
        <v>13608</v>
      </c>
      <c r="K2727" s="167">
        <v>27561501</v>
      </c>
      <c r="L2727" s="167">
        <v>0</v>
      </c>
    </row>
    <row r="2728" spans="1:13" x14ac:dyDescent="0.2">
      <c r="A2728" s="167" t="s">
        <v>6731</v>
      </c>
      <c r="B2728" s="167" t="s">
        <v>6744</v>
      </c>
      <c r="D2728" s="167" t="s">
        <v>6773</v>
      </c>
      <c r="E2728" s="167" t="s">
        <v>5505</v>
      </c>
      <c r="F2728" s="167" t="s">
        <v>5506</v>
      </c>
      <c r="G2728" s="167" t="s">
        <v>11635</v>
      </c>
      <c r="H2728" s="167" t="s">
        <v>4</v>
      </c>
      <c r="I2728" s="167" t="s">
        <v>13036</v>
      </c>
      <c r="J2728" s="167" t="s">
        <v>7720</v>
      </c>
      <c r="K2728" s="167">
        <v>27586873</v>
      </c>
      <c r="L2728" s="167">
        <v>27586873</v>
      </c>
      <c r="M2728" s="43">
        <v>14</v>
      </c>
    </row>
    <row r="2729" spans="1:13" x14ac:dyDescent="0.2">
      <c r="A2729" s="167" t="s">
        <v>5306</v>
      </c>
      <c r="B2729" s="167" t="s">
        <v>7161</v>
      </c>
      <c r="D2729" s="167" t="s">
        <v>6774</v>
      </c>
      <c r="E2729" s="167" t="s">
        <v>5507</v>
      </c>
      <c r="F2729" s="167" t="s">
        <v>8478</v>
      </c>
      <c r="G2729" s="167" t="s">
        <v>11635</v>
      </c>
      <c r="H2729" s="167" t="s">
        <v>4</v>
      </c>
      <c r="I2729" s="167" t="s">
        <v>13036</v>
      </c>
      <c r="J2729" s="167" t="s">
        <v>12159</v>
      </c>
      <c r="K2729" s="167">
        <v>27561610</v>
      </c>
      <c r="L2729" s="167">
        <v>27561610</v>
      </c>
    </row>
    <row r="2730" spans="1:13" x14ac:dyDescent="0.2">
      <c r="A2730" s="167" t="s">
        <v>5246</v>
      </c>
      <c r="B2730" s="167" t="s">
        <v>5245</v>
      </c>
      <c r="D2730" s="167" t="s">
        <v>5276</v>
      </c>
      <c r="E2730" s="167" t="s">
        <v>5508</v>
      </c>
      <c r="F2730" s="167" t="s">
        <v>5509</v>
      </c>
      <c r="G2730" s="167" t="s">
        <v>11635</v>
      </c>
      <c r="H2730" s="167" t="s">
        <v>4</v>
      </c>
      <c r="I2730" s="167" t="s">
        <v>13036</v>
      </c>
      <c r="J2730" s="167" t="s">
        <v>8422</v>
      </c>
      <c r="K2730" s="167">
        <v>27580685</v>
      </c>
      <c r="L2730" s="167">
        <v>27580685</v>
      </c>
    </row>
    <row r="2731" spans="1:13" x14ac:dyDescent="0.2">
      <c r="A2731" s="167" t="s">
        <v>5098</v>
      </c>
      <c r="B2731" s="167" t="s">
        <v>6737</v>
      </c>
      <c r="D2731" s="167" t="s">
        <v>4892</v>
      </c>
      <c r="E2731" s="167" t="s">
        <v>5510</v>
      </c>
      <c r="F2731" s="167" t="s">
        <v>5511</v>
      </c>
      <c r="G2731" s="167" t="s">
        <v>11635</v>
      </c>
      <c r="H2731" s="167" t="s">
        <v>4</v>
      </c>
      <c r="I2731" s="167" t="s">
        <v>13036</v>
      </c>
      <c r="J2731" s="167" t="s">
        <v>8502</v>
      </c>
      <c r="K2731" s="167">
        <v>27561415</v>
      </c>
      <c r="L2731" s="167">
        <v>27561415</v>
      </c>
    </row>
    <row r="2732" spans="1:13" x14ac:dyDescent="0.2">
      <c r="A2732" s="167" t="s">
        <v>5414</v>
      </c>
      <c r="B2732" s="167" t="s">
        <v>1576</v>
      </c>
      <c r="D2732" s="167" t="s">
        <v>5512</v>
      </c>
      <c r="E2732" s="167" t="s">
        <v>5513</v>
      </c>
      <c r="F2732" s="167" t="s">
        <v>5514</v>
      </c>
      <c r="G2732" s="167" t="s">
        <v>11635</v>
      </c>
      <c r="H2732" s="167" t="s">
        <v>4</v>
      </c>
      <c r="I2732" s="167" t="s">
        <v>13036</v>
      </c>
      <c r="J2732" s="167" t="s">
        <v>5515</v>
      </c>
      <c r="K2732" s="167">
        <v>27581456</v>
      </c>
      <c r="L2732" s="167">
        <v>24581456</v>
      </c>
    </row>
    <row r="2733" spans="1:13" x14ac:dyDescent="0.2">
      <c r="A2733" s="167" t="s">
        <v>5295</v>
      </c>
      <c r="B2733" s="167" t="s">
        <v>5294</v>
      </c>
      <c r="D2733" s="167" t="s">
        <v>6775</v>
      </c>
      <c r="E2733" s="167" t="s">
        <v>5516</v>
      </c>
      <c r="F2733" s="167" t="s">
        <v>2882</v>
      </c>
      <c r="G2733" s="167" t="s">
        <v>11635</v>
      </c>
      <c r="H2733" s="167" t="s">
        <v>5</v>
      </c>
      <c r="I2733" s="167" t="s">
        <v>13036</v>
      </c>
      <c r="J2733" s="167" t="s">
        <v>11364</v>
      </c>
      <c r="K2733" s="167">
        <v>27566065</v>
      </c>
      <c r="L2733" s="167">
        <v>27566065</v>
      </c>
    </row>
    <row r="2734" spans="1:13" x14ac:dyDescent="0.2">
      <c r="A2734" s="167" t="s">
        <v>5387</v>
      </c>
      <c r="B2734" s="167" t="s">
        <v>5271</v>
      </c>
      <c r="D2734" s="167" t="s">
        <v>7338</v>
      </c>
      <c r="E2734" s="167" t="s">
        <v>5517</v>
      </c>
      <c r="F2734" s="167" t="s">
        <v>5518</v>
      </c>
      <c r="G2734" s="167" t="s">
        <v>11635</v>
      </c>
      <c r="H2734" s="167" t="s">
        <v>4</v>
      </c>
      <c r="I2734" s="167" t="s">
        <v>13036</v>
      </c>
      <c r="J2734" s="167" t="s">
        <v>8521</v>
      </c>
      <c r="K2734" s="167">
        <v>27566257</v>
      </c>
      <c r="L2734" s="167">
        <v>27566257</v>
      </c>
    </row>
    <row r="2735" spans="1:13" x14ac:dyDescent="0.2">
      <c r="A2735" s="167" t="s">
        <v>5076</v>
      </c>
      <c r="B2735" s="167" t="s">
        <v>6733</v>
      </c>
      <c r="D2735" s="167" t="s">
        <v>6776</v>
      </c>
      <c r="E2735" s="167" t="s">
        <v>5520</v>
      </c>
      <c r="F2735" s="167" t="s">
        <v>5521</v>
      </c>
      <c r="G2735" s="167" t="s">
        <v>11635</v>
      </c>
      <c r="H2735" s="167" t="s">
        <v>4</v>
      </c>
      <c r="I2735" s="167" t="s">
        <v>13036</v>
      </c>
      <c r="J2735" s="167" t="s">
        <v>8461</v>
      </c>
      <c r="K2735" s="167">
        <v>27561150</v>
      </c>
      <c r="L2735" s="167">
        <v>27561117</v>
      </c>
    </row>
    <row r="2736" spans="1:13" x14ac:dyDescent="0.2">
      <c r="A2736" s="167" t="s">
        <v>5181</v>
      </c>
      <c r="B2736" s="167" t="s">
        <v>3156</v>
      </c>
      <c r="D2736" s="167" t="s">
        <v>5402</v>
      </c>
      <c r="E2736" s="167" t="s">
        <v>5522</v>
      </c>
      <c r="F2736" s="167" t="s">
        <v>5523</v>
      </c>
      <c r="G2736" s="167" t="s">
        <v>11635</v>
      </c>
      <c r="H2736" s="167" t="s">
        <v>5</v>
      </c>
      <c r="I2736" s="167" t="s">
        <v>13036</v>
      </c>
      <c r="J2736" s="167" t="s">
        <v>8501</v>
      </c>
      <c r="K2736" s="167">
        <v>27500830</v>
      </c>
      <c r="L2736" s="167">
        <v>27500830</v>
      </c>
    </row>
    <row r="2737" spans="1:12" x14ac:dyDescent="0.2">
      <c r="A2737" s="167" t="s">
        <v>5078</v>
      </c>
      <c r="B2737" s="167" t="s">
        <v>5077</v>
      </c>
      <c r="D2737" s="167" t="s">
        <v>5332</v>
      </c>
      <c r="E2737" s="167" t="s">
        <v>5524</v>
      </c>
      <c r="F2737" s="167" t="s">
        <v>8526</v>
      </c>
      <c r="G2737" s="167" t="s">
        <v>11635</v>
      </c>
      <c r="H2737" s="167" t="s">
        <v>4</v>
      </c>
      <c r="I2737" s="167" t="s">
        <v>13036</v>
      </c>
      <c r="J2737" s="167" t="s">
        <v>12514</v>
      </c>
      <c r="K2737" s="167">
        <v>85489653</v>
      </c>
      <c r="L2737" s="167">
        <v>0</v>
      </c>
    </row>
    <row r="2738" spans="1:12" x14ac:dyDescent="0.2">
      <c r="A2738" s="167" t="s">
        <v>9507</v>
      </c>
      <c r="B2738" s="167" t="s">
        <v>5066</v>
      </c>
      <c r="D2738" s="167" t="s">
        <v>5140</v>
      </c>
      <c r="E2738" s="167" t="s">
        <v>5525</v>
      </c>
      <c r="F2738" s="167" t="s">
        <v>2678</v>
      </c>
      <c r="G2738" s="167" t="s">
        <v>11635</v>
      </c>
      <c r="H2738" s="167" t="s">
        <v>4</v>
      </c>
      <c r="I2738" s="167" t="s">
        <v>13036</v>
      </c>
      <c r="J2738" s="167" t="s">
        <v>12913</v>
      </c>
      <c r="K2738" s="167">
        <v>22064243</v>
      </c>
      <c r="L2738" s="167">
        <v>22064366</v>
      </c>
    </row>
    <row r="2739" spans="1:12" x14ac:dyDescent="0.2">
      <c r="A2739" s="167" t="s">
        <v>5272</v>
      </c>
      <c r="B2739" s="167" t="s">
        <v>7217</v>
      </c>
      <c r="D2739" s="167" t="s">
        <v>5527</v>
      </c>
      <c r="E2739" s="167" t="s">
        <v>5528</v>
      </c>
      <c r="F2739" s="167" t="s">
        <v>5529</v>
      </c>
      <c r="G2739" s="167" t="s">
        <v>11635</v>
      </c>
      <c r="H2739" s="167" t="s">
        <v>5</v>
      </c>
      <c r="I2739" s="167" t="s">
        <v>13036</v>
      </c>
      <c r="J2739" s="167" t="s">
        <v>13609</v>
      </c>
      <c r="K2739" s="167">
        <v>27568270</v>
      </c>
      <c r="L2739" s="167">
        <v>27568270</v>
      </c>
    </row>
    <row r="2740" spans="1:12" x14ac:dyDescent="0.2">
      <c r="A2740" s="167" t="s">
        <v>9508</v>
      </c>
      <c r="B2740" s="167" t="s">
        <v>10018</v>
      </c>
      <c r="D2740" s="167" t="s">
        <v>10033</v>
      </c>
      <c r="E2740" s="167" t="s">
        <v>9549</v>
      </c>
      <c r="F2740" s="167" t="s">
        <v>1354</v>
      </c>
      <c r="G2740" s="167" t="s">
        <v>11635</v>
      </c>
      <c r="H2740" s="167" t="s">
        <v>5</v>
      </c>
      <c r="I2740" s="167" t="s">
        <v>13036</v>
      </c>
      <c r="J2740" s="167" t="s">
        <v>13609</v>
      </c>
      <c r="K2740" s="167">
        <v>22001661</v>
      </c>
      <c r="L2740" s="167">
        <v>0</v>
      </c>
    </row>
    <row r="2741" spans="1:12" x14ac:dyDescent="0.2">
      <c r="A2741" s="167" t="s">
        <v>9509</v>
      </c>
      <c r="B2741" s="167" t="s">
        <v>7891</v>
      </c>
      <c r="D2741" s="167" t="s">
        <v>7064</v>
      </c>
      <c r="E2741" s="167" t="s">
        <v>5530</v>
      </c>
      <c r="F2741" s="167" t="s">
        <v>5531</v>
      </c>
      <c r="G2741" s="167" t="s">
        <v>11635</v>
      </c>
      <c r="H2741" s="167" t="s">
        <v>5</v>
      </c>
      <c r="I2741" s="167" t="s">
        <v>13036</v>
      </c>
      <c r="J2741" s="167" t="s">
        <v>5682</v>
      </c>
      <c r="K2741" s="167">
        <v>88426284</v>
      </c>
      <c r="L2741" s="167">
        <v>27590149</v>
      </c>
    </row>
    <row r="2742" spans="1:12" x14ac:dyDescent="0.2">
      <c r="A2742" s="167" t="s">
        <v>9510</v>
      </c>
      <c r="B2742" s="167" t="s">
        <v>10019</v>
      </c>
      <c r="D2742" s="167" t="s">
        <v>6777</v>
      </c>
      <c r="E2742" s="167" t="s">
        <v>5532</v>
      </c>
      <c r="F2742" s="167" t="s">
        <v>5533</v>
      </c>
      <c r="G2742" s="167" t="s">
        <v>11635</v>
      </c>
      <c r="H2742" s="167" t="s">
        <v>4</v>
      </c>
      <c r="I2742" s="167" t="s">
        <v>13036</v>
      </c>
      <c r="J2742" s="167" t="s">
        <v>12914</v>
      </c>
      <c r="K2742" s="167">
        <v>27561698</v>
      </c>
      <c r="L2742" s="167">
        <v>27561698</v>
      </c>
    </row>
    <row r="2743" spans="1:12" x14ac:dyDescent="0.2">
      <c r="A2743" s="167" t="s">
        <v>9511</v>
      </c>
      <c r="B2743" s="167" t="s">
        <v>10020</v>
      </c>
      <c r="D2743" s="167" t="s">
        <v>7719</v>
      </c>
      <c r="E2743" s="167" t="s">
        <v>7717</v>
      </c>
      <c r="F2743" s="167" t="s">
        <v>7718</v>
      </c>
      <c r="G2743" s="167" t="s">
        <v>11635</v>
      </c>
      <c r="H2743" s="167" t="s">
        <v>4</v>
      </c>
      <c r="I2743" s="167" t="s">
        <v>13036</v>
      </c>
      <c r="J2743" s="167" t="s">
        <v>12148</v>
      </c>
      <c r="K2743" s="167">
        <v>27561494</v>
      </c>
      <c r="L2743" s="167">
        <v>0</v>
      </c>
    </row>
    <row r="2744" spans="1:12" x14ac:dyDescent="0.2">
      <c r="A2744" s="167" t="s">
        <v>5319</v>
      </c>
      <c r="B2744" s="167" t="s">
        <v>1684</v>
      </c>
      <c r="D2744" s="167" t="s">
        <v>7898</v>
      </c>
      <c r="E2744" s="167" t="s">
        <v>9570</v>
      </c>
      <c r="F2744" s="167" t="s">
        <v>11082</v>
      </c>
      <c r="G2744" s="167" t="s">
        <v>11635</v>
      </c>
      <c r="H2744" s="167" t="s">
        <v>4</v>
      </c>
      <c r="I2744" s="167" t="s">
        <v>13036</v>
      </c>
      <c r="J2744" s="167" t="s">
        <v>11083</v>
      </c>
      <c r="K2744" s="167">
        <v>85864453</v>
      </c>
      <c r="L2744" s="167">
        <v>0</v>
      </c>
    </row>
    <row r="2745" spans="1:12" x14ac:dyDescent="0.2">
      <c r="A2745" s="167" t="s">
        <v>5282</v>
      </c>
      <c r="B2745" s="167" t="s">
        <v>7110</v>
      </c>
      <c r="D2745" s="167" t="s">
        <v>4679</v>
      </c>
      <c r="E2745" s="167" t="s">
        <v>9578</v>
      </c>
      <c r="F2745" s="167" t="s">
        <v>11091</v>
      </c>
      <c r="G2745" s="167" t="s">
        <v>11635</v>
      </c>
      <c r="H2745" s="167" t="s">
        <v>4</v>
      </c>
      <c r="I2745" s="167" t="s">
        <v>13036</v>
      </c>
      <c r="J2745" s="167" t="s">
        <v>13610</v>
      </c>
      <c r="K2745" s="167">
        <v>27561198</v>
      </c>
      <c r="L2745" s="167">
        <v>27561198</v>
      </c>
    </row>
    <row r="2746" spans="1:12" x14ac:dyDescent="0.2">
      <c r="A2746" s="167" t="s">
        <v>5048</v>
      </c>
      <c r="B2746" s="167" t="s">
        <v>5047</v>
      </c>
      <c r="D2746" s="167" t="s">
        <v>6954</v>
      </c>
      <c r="E2746" s="167" t="s">
        <v>5534</v>
      </c>
      <c r="F2746" s="167" t="s">
        <v>1262</v>
      </c>
      <c r="G2746" s="167" t="s">
        <v>11635</v>
      </c>
      <c r="H2746" s="167" t="s">
        <v>5</v>
      </c>
      <c r="I2746" s="167" t="s">
        <v>13036</v>
      </c>
      <c r="J2746" s="167" t="s">
        <v>5535</v>
      </c>
      <c r="K2746" s="167">
        <v>27590080</v>
      </c>
      <c r="L2746" s="167">
        <v>0</v>
      </c>
    </row>
    <row r="2747" spans="1:12" x14ac:dyDescent="0.2">
      <c r="A2747" s="167" t="s">
        <v>5052</v>
      </c>
      <c r="B2747" s="167" t="s">
        <v>4654</v>
      </c>
      <c r="D2747" s="167" t="s">
        <v>4527</v>
      </c>
      <c r="E2747" s="167" t="s">
        <v>9109</v>
      </c>
      <c r="F2747" s="167" t="s">
        <v>10651</v>
      </c>
      <c r="G2747" s="167" t="s">
        <v>3524</v>
      </c>
      <c r="H2747" s="167" t="s">
        <v>7</v>
      </c>
      <c r="I2747" s="167" t="s">
        <v>13036</v>
      </c>
      <c r="J2747" s="167" t="s">
        <v>10652</v>
      </c>
      <c r="K2747" s="167">
        <v>25311080</v>
      </c>
      <c r="L2747" s="167">
        <v>0</v>
      </c>
    </row>
    <row r="2748" spans="1:12" x14ac:dyDescent="0.2">
      <c r="A2748" s="167" t="s">
        <v>9512</v>
      </c>
      <c r="B2748" s="167" t="s">
        <v>7896</v>
      </c>
      <c r="D2748" s="167" t="s">
        <v>4084</v>
      </c>
      <c r="E2748" s="167" t="s">
        <v>9550</v>
      </c>
      <c r="F2748" s="167" t="s">
        <v>2972</v>
      </c>
      <c r="G2748" s="167" t="s">
        <v>11635</v>
      </c>
      <c r="H2748" s="167" t="s">
        <v>5</v>
      </c>
      <c r="I2748" s="167" t="s">
        <v>13036</v>
      </c>
      <c r="J2748" s="167" t="s">
        <v>12964</v>
      </c>
      <c r="K2748" s="167">
        <v>0</v>
      </c>
      <c r="L2748" s="167">
        <v>0</v>
      </c>
    </row>
    <row r="2749" spans="1:12" x14ac:dyDescent="0.2">
      <c r="A2749" s="167" t="s">
        <v>5351</v>
      </c>
      <c r="B2749" s="167" t="s">
        <v>2875</v>
      </c>
      <c r="D2749" s="167" t="s">
        <v>4125</v>
      </c>
      <c r="E2749" s="167" t="s">
        <v>5536</v>
      </c>
      <c r="F2749" s="167" t="s">
        <v>206</v>
      </c>
      <c r="G2749" s="167" t="s">
        <v>11635</v>
      </c>
      <c r="H2749" s="167" t="s">
        <v>5</v>
      </c>
      <c r="I2749" s="167" t="s">
        <v>13036</v>
      </c>
      <c r="J2749" s="167" t="s">
        <v>8457</v>
      </c>
      <c r="K2749" s="167">
        <v>85969565</v>
      </c>
      <c r="L2749" s="167">
        <v>0</v>
      </c>
    </row>
    <row r="2750" spans="1:12" x14ac:dyDescent="0.2">
      <c r="A2750" s="167" t="s">
        <v>9513</v>
      </c>
      <c r="B2750" s="167" t="s">
        <v>5081</v>
      </c>
      <c r="D2750" s="167" t="s">
        <v>7315</v>
      </c>
      <c r="E2750" s="167" t="s">
        <v>5537</v>
      </c>
      <c r="F2750" s="167" t="s">
        <v>8554</v>
      </c>
      <c r="G2750" s="167" t="s">
        <v>11635</v>
      </c>
      <c r="H2750" s="167" t="s">
        <v>5</v>
      </c>
      <c r="I2750" s="167" t="s">
        <v>13036</v>
      </c>
      <c r="J2750" s="167" t="s">
        <v>12149</v>
      </c>
      <c r="K2750" s="167">
        <v>0</v>
      </c>
      <c r="L2750" s="167">
        <v>0</v>
      </c>
    </row>
    <row r="2751" spans="1:12" x14ac:dyDescent="0.2">
      <c r="A2751" s="167" t="s">
        <v>5405</v>
      </c>
      <c r="B2751" s="167" t="s">
        <v>7164</v>
      </c>
      <c r="D2751" s="167" t="s">
        <v>3641</v>
      </c>
      <c r="E2751" s="167" t="s">
        <v>5538</v>
      </c>
      <c r="F2751" s="167" t="s">
        <v>5539</v>
      </c>
      <c r="G2751" s="167" t="s">
        <v>11656</v>
      </c>
      <c r="H2751" s="167" t="s">
        <v>7</v>
      </c>
      <c r="I2751" s="167" t="s">
        <v>13036</v>
      </c>
      <c r="J2751" s="167" t="s">
        <v>8195</v>
      </c>
      <c r="K2751" s="167">
        <v>0</v>
      </c>
      <c r="L2751" s="167">
        <v>0</v>
      </c>
    </row>
    <row r="2752" spans="1:12" x14ac:dyDescent="0.2">
      <c r="A2752" s="167" t="s">
        <v>9514</v>
      </c>
      <c r="B2752" s="167" t="s">
        <v>5067</v>
      </c>
      <c r="D2752" s="167" t="s">
        <v>7066</v>
      </c>
      <c r="E2752" s="167" t="s">
        <v>5540</v>
      </c>
      <c r="F2752" s="167" t="s">
        <v>1739</v>
      </c>
      <c r="G2752" s="167" t="s">
        <v>11635</v>
      </c>
      <c r="H2752" s="167" t="s">
        <v>5</v>
      </c>
      <c r="I2752" s="167" t="s">
        <v>13036</v>
      </c>
      <c r="J2752" s="167" t="s">
        <v>13611</v>
      </c>
      <c r="K2752" s="167">
        <v>85342715</v>
      </c>
      <c r="L2752" s="167">
        <v>0</v>
      </c>
    </row>
    <row r="2753" spans="1:12" x14ac:dyDescent="0.2">
      <c r="A2753" s="167" t="s">
        <v>5069</v>
      </c>
      <c r="B2753" s="167" t="s">
        <v>5068</v>
      </c>
      <c r="D2753" s="167" t="s">
        <v>3564</v>
      </c>
      <c r="E2753" s="167" t="s">
        <v>9572</v>
      </c>
      <c r="F2753" s="167" t="s">
        <v>45</v>
      </c>
      <c r="G2753" s="167" t="s">
        <v>11656</v>
      </c>
      <c r="H2753" s="167" t="s">
        <v>6</v>
      </c>
      <c r="I2753" s="167" t="s">
        <v>13036</v>
      </c>
      <c r="J2753" s="167" t="s">
        <v>11062</v>
      </c>
      <c r="K2753" s="167">
        <v>0</v>
      </c>
      <c r="L2753" s="167">
        <v>0</v>
      </c>
    </row>
    <row r="2754" spans="1:12" x14ac:dyDescent="0.2">
      <c r="A2754" s="167" t="s">
        <v>9515</v>
      </c>
      <c r="B2754" s="167" t="s">
        <v>5167</v>
      </c>
      <c r="D2754" s="167" t="s">
        <v>7067</v>
      </c>
      <c r="E2754" s="167" t="s">
        <v>5541</v>
      </c>
      <c r="F2754" s="167" t="s">
        <v>5542</v>
      </c>
      <c r="G2754" s="167" t="s">
        <v>11656</v>
      </c>
      <c r="H2754" s="167" t="s">
        <v>7</v>
      </c>
      <c r="I2754" s="167" t="s">
        <v>13036</v>
      </c>
      <c r="J2754" s="167" t="s">
        <v>13612</v>
      </c>
      <c r="K2754" s="167">
        <v>83280277</v>
      </c>
      <c r="L2754" s="167">
        <v>0</v>
      </c>
    </row>
    <row r="2755" spans="1:12" x14ac:dyDescent="0.2">
      <c r="A2755" s="167" t="s">
        <v>9516</v>
      </c>
      <c r="B2755" s="167" t="s">
        <v>10021</v>
      </c>
      <c r="D2755" s="167" t="s">
        <v>7244</v>
      </c>
      <c r="E2755" s="167" t="s">
        <v>5543</v>
      </c>
      <c r="F2755" s="167" t="s">
        <v>5544</v>
      </c>
      <c r="G2755" s="167" t="s">
        <v>11656</v>
      </c>
      <c r="H2755" s="167" t="s">
        <v>7</v>
      </c>
      <c r="I2755" s="167" t="s">
        <v>13036</v>
      </c>
      <c r="J2755" s="167" t="s">
        <v>13613</v>
      </c>
      <c r="K2755" s="167">
        <v>64370092</v>
      </c>
      <c r="L2755" s="167">
        <v>0</v>
      </c>
    </row>
    <row r="2756" spans="1:12" x14ac:dyDescent="0.2">
      <c r="A2756" s="167" t="s">
        <v>8376</v>
      </c>
      <c r="B2756" s="167" t="s">
        <v>5244</v>
      </c>
      <c r="D2756" s="167" t="s">
        <v>2509</v>
      </c>
      <c r="E2756" s="167" t="s">
        <v>5545</v>
      </c>
      <c r="F2756" s="167" t="s">
        <v>5546</v>
      </c>
      <c r="G2756" s="167" t="s">
        <v>11635</v>
      </c>
      <c r="H2756" s="167" t="s">
        <v>5</v>
      </c>
      <c r="I2756" s="167" t="s">
        <v>13036</v>
      </c>
      <c r="J2756" s="167" t="s">
        <v>12915</v>
      </c>
      <c r="K2756" s="167">
        <v>27590220</v>
      </c>
      <c r="L2756" s="167">
        <v>27590320</v>
      </c>
    </row>
    <row r="2757" spans="1:12" x14ac:dyDescent="0.2">
      <c r="A2757" s="167" t="s">
        <v>9517</v>
      </c>
      <c r="B2757" s="167" t="s">
        <v>5144</v>
      </c>
      <c r="D2757" s="167" t="s">
        <v>2281</v>
      </c>
      <c r="E2757" s="167" t="s">
        <v>5547</v>
      </c>
      <c r="F2757" s="167" t="s">
        <v>5548</v>
      </c>
      <c r="G2757" s="167" t="s">
        <v>11635</v>
      </c>
      <c r="H2757" s="167" t="s">
        <v>5</v>
      </c>
      <c r="I2757" s="167" t="s">
        <v>13036</v>
      </c>
      <c r="J2757" s="167" t="s">
        <v>13609</v>
      </c>
      <c r="K2757" s="167">
        <v>0</v>
      </c>
      <c r="L2757" s="167">
        <v>27590142</v>
      </c>
    </row>
    <row r="2758" spans="1:12" x14ac:dyDescent="0.2">
      <c r="A2758" s="167" t="s">
        <v>9518</v>
      </c>
      <c r="B2758" s="167" t="s">
        <v>3247</v>
      </c>
      <c r="D2758" s="167" t="s">
        <v>2320</v>
      </c>
      <c r="E2758" s="167" t="s">
        <v>5550</v>
      </c>
      <c r="F2758" s="167" t="s">
        <v>134</v>
      </c>
      <c r="G2758" s="167" t="s">
        <v>11635</v>
      </c>
      <c r="H2758" s="167" t="s">
        <v>5</v>
      </c>
      <c r="I2758" s="167" t="s">
        <v>13036</v>
      </c>
      <c r="J2758" s="167" t="s">
        <v>11552</v>
      </c>
      <c r="K2758" s="167">
        <v>27591422</v>
      </c>
      <c r="L2758" s="167">
        <v>27591422</v>
      </c>
    </row>
    <row r="2759" spans="1:12" x14ac:dyDescent="0.2">
      <c r="A2759" s="167" t="s">
        <v>5333</v>
      </c>
      <c r="B2759" s="167" t="s">
        <v>7114</v>
      </c>
      <c r="D2759" s="167" t="s">
        <v>6778</v>
      </c>
      <c r="E2759" s="167" t="s">
        <v>5551</v>
      </c>
      <c r="F2759" s="167" t="s">
        <v>3932</v>
      </c>
      <c r="G2759" s="167" t="s">
        <v>11635</v>
      </c>
      <c r="H2759" s="167" t="s">
        <v>5</v>
      </c>
      <c r="I2759" s="167" t="s">
        <v>13036</v>
      </c>
      <c r="J2759" s="167" t="s">
        <v>12515</v>
      </c>
      <c r="K2759" s="167">
        <v>27591255</v>
      </c>
      <c r="L2759" s="167">
        <v>0</v>
      </c>
    </row>
    <row r="2760" spans="1:12" x14ac:dyDescent="0.2">
      <c r="A2760" s="167" t="s">
        <v>7704</v>
      </c>
      <c r="B2760" s="167" t="s">
        <v>5248</v>
      </c>
      <c r="D2760" s="167" t="s">
        <v>7177</v>
      </c>
      <c r="E2760" s="167" t="s">
        <v>5552</v>
      </c>
      <c r="F2760" s="167" t="s">
        <v>5553</v>
      </c>
      <c r="G2760" s="167" t="s">
        <v>11635</v>
      </c>
      <c r="H2760" s="167" t="s">
        <v>5</v>
      </c>
      <c r="I2760" s="167" t="s">
        <v>13036</v>
      </c>
      <c r="J2760" s="167" t="s">
        <v>12203</v>
      </c>
      <c r="K2760" s="167">
        <v>27590203</v>
      </c>
      <c r="L2760" s="167">
        <v>27590203</v>
      </c>
    </row>
    <row r="2761" spans="1:12" x14ac:dyDescent="0.2">
      <c r="A2761" s="167" t="s">
        <v>9519</v>
      </c>
      <c r="B2761" s="167" t="s">
        <v>7520</v>
      </c>
      <c r="D2761" s="167" t="s">
        <v>4381</v>
      </c>
      <c r="E2761" s="167" t="s">
        <v>6691</v>
      </c>
      <c r="F2761" s="167" t="s">
        <v>6693</v>
      </c>
      <c r="G2761" s="167" t="s">
        <v>11635</v>
      </c>
      <c r="H2761" s="167" t="s">
        <v>5</v>
      </c>
      <c r="I2761" s="167" t="s">
        <v>13036</v>
      </c>
      <c r="J2761" s="167" t="s">
        <v>8505</v>
      </c>
      <c r="K2761" s="167">
        <v>88100467</v>
      </c>
      <c r="L2761" s="167">
        <v>0</v>
      </c>
    </row>
    <row r="2762" spans="1:12" x14ac:dyDescent="0.2">
      <c r="A2762" s="167" t="s">
        <v>9520</v>
      </c>
      <c r="B2762" s="167" t="s">
        <v>10022</v>
      </c>
      <c r="D2762" s="167" t="s">
        <v>4388</v>
      </c>
      <c r="E2762" s="167" t="s">
        <v>9581</v>
      </c>
      <c r="F2762" s="167" t="s">
        <v>188</v>
      </c>
      <c r="G2762" s="167" t="s">
        <v>11635</v>
      </c>
      <c r="H2762" s="167" t="s">
        <v>5</v>
      </c>
      <c r="I2762" s="167" t="s">
        <v>13036</v>
      </c>
      <c r="J2762" s="167" t="s">
        <v>11095</v>
      </c>
      <c r="K2762" s="167">
        <v>27590016</v>
      </c>
      <c r="L2762" s="167">
        <v>27590170</v>
      </c>
    </row>
    <row r="2763" spans="1:12" x14ac:dyDescent="0.2">
      <c r="A2763" s="167" t="s">
        <v>5401</v>
      </c>
      <c r="B2763" s="167" t="s">
        <v>5400</v>
      </c>
      <c r="D2763" s="167" t="s">
        <v>5554</v>
      </c>
      <c r="E2763" s="167" t="s">
        <v>5555</v>
      </c>
      <c r="F2763" s="167" t="s">
        <v>5556</v>
      </c>
      <c r="G2763" s="167" t="s">
        <v>11635</v>
      </c>
      <c r="H2763" s="167" t="s">
        <v>7</v>
      </c>
      <c r="I2763" s="167" t="s">
        <v>13036</v>
      </c>
      <c r="J2763" s="167" t="s">
        <v>12916</v>
      </c>
      <c r="K2763" s="167">
        <v>84403913</v>
      </c>
      <c r="L2763" s="167">
        <v>27687141</v>
      </c>
    </row>
    <row r="2764" spans="1:12" x14ac:dyDescent="0.2">
      <c r="A2764" s="167" t="s">
        <v>9521</v>
      </c>
      <c r="B2764" s="167" t="s">
        <v>2960</v>
      </c>
      <c r="D2764" s="167" t="s">
        <v>7899</v>
      </c>
      <c r="E2764" s="167" t="s">
        <v>9548</v>
      </c>
      <c r="F2764" s="167" t="s">
        <v>11052</v>
      </c>
      <c r="G2764" s="167" t="s">
        <v>11635</v>
      </c>
      <c r="H2764" s="167" t="s">
        <v>9</v>
      </c>
      <c r="I2764" s="167" t="s">
        <v>13036</v>
      </c>
      <c r="J2764" s="167" t="s">
        <v>12516</v>
      </c>
      <c r="K2764" s="167">
        <v>88705615</v>
      </c>
      <c r="L2764" s="167">
        <v>0</v>
      </c>
    </row>
    <row r="2765" spans="1:12" x14ac:dyDescent="0.2">
      <c r="A2765" s="167" t="s">
        <v>9522</v>
      </c>
      <c r="B2765" s="167" t="s">
        <v>10023</v>
      </c>
      <c r="D2765" s="167" t="s">
        <v>7900</v>
      </c>
      <c r="E2765" s="167" t="s">
        <v>9560</v>
      </c>
      <c r="F2765" s="167" t="s">
        <v>2677</v>
      </c>
      <c r="G2765" s="167" t="s">
        <v>11635</v>
      </c>
      <c r="H2765" s="167" t="s">
        <v>7</v>
      </c>
      <c r="I2765" s="167" t="s">
        <v>13036</v>
      </c>
      <c r="J2765" s="167" t="s">
        <v>12917</v>
      </c>
      <c r="K2765" s="167">
        <v>22002916</v>
      </c>
      <c r="L2765" s="167">
        <v>0</v>
      </c>
    </row>
    <row r="2766" spans="1:12" x14ac:dyDescent="0.2">
      <c r="A2766" s="167" t="s">
        <v>5080</v>
      </c>
      <c r="B2766" s="167" t="s">
        <v>7347</v>
      </c>
      <c r="D2766" s="167" t="s">
        <v>6779</v>
      </c>
      <c r="E2766" s="167" t="s">
        <v>5557</v>
      </c>
      <c r="F2766" s="167" t="s">
        <v>392</v>
      </c>
      <c r="G2766" s="167" t="s">
        <v>11635</v>
      </c>
      <c r="H2766" s="167" t="s">
        <v>7</v>
      </c>
      <c r="I2766" s="167" t="s">
        <v>13036</v>
      </c>
      <c r="J2766" s="167" t="s">
        <v>12150</v>
      </c>
      <c r="K2766" s="167">
        <v>41051006</v>
      </c>
      <c r="L2766" s="167">
        <v>0</v>
      </c>
    </row>
    <row r="2767" spans="1:12" x14ac:dyDescent="0.2">
      <c r="A2767" s="167" t="s">
        <v>9523</v>
      </c>
      <c r="B2767" s="167" t="s">
        <v>4370</v>
      </c>
      <c r="D2767" s="167" t="s">
        <v>5558</v>
      </c>
      <c r="E2767" s="167" t="s">
        <v>8382</v>
      </c>
      <c r="F2767" s="167" t="s">
        <v>2865</v>
      </c>
      <c r="G2767" s="167" t="s">
        <v>11635</v>
      </c>
      <c r="H2767" s="167" t="s">
        <v>7</v>
      </c>
      <c r="I2767" s="167" t="s">
        <v>13036</v>
      </c>
      <c r="J2767" s="167" t="s">
        <v>13614</v>
      </c>
      <c r="K2767" s="167">
        <v>22002924</v>
      </c>
      <c r="L2767" s="167">
        <v>0</v>
      </c>
    </row>
    <row r="2768" spans="1:12" x14ac:dyDescent="0.2">
      <c r="A2768" s="167" t="s">
        <v>9524</v>
      </c>
      <c r="B2768" s="167" t="s">
        <v>8375</v>
      </c>
      <c r="D2768" s="167" t="s">
        <v>7069</v>
      </c>
      <c r="E2768" s="167" t="s">
        <v>5559</v>
      </c>
      <c r="F2768" s="167" t="s">
        <v>692</v>
      </c>
      <c r="G2768" s="167" t="s">
        <v>11635</v>
      </c>
      <c r="H2768" s="167" t="s">
        <v>7</v>
      </c>
      <c r="I2768" s="167" t="s">
        <v>13036</v>
      </c>
      <c r="J2768" s="167" t="s">
        <v>12517</v>
      </c>
      <c r="K2768" s="167">
        <v>22002898</v>
      </c>
      <c r="L2768" s="167">
        <v>0</v>
      </c>
    </row>
    <row r="2769" spans="1:12" x14ac:dyDescent="0.2">
      <c r="A2769" s="167" t="s">
        <v>5210</v>
      </c>
      <c r="B2769" s="167" t="s">
        <v>5209</v>
      </c>
      <c r="D2769" s="167" t="s">
        <v>10035</v>
      </c>
      <c r="E2769" s="167" t="s">
        <v>9552</v>
      </c>
      <c r="F2769" s="167" t="s">
        <v>11055</v>
      </c>
      <c r="G2769" s="167" t="s">
        <v>11635</v>
      </c>
      <c r="H2769" s="167" t="s">
        <v>7</v>
      </c>
      <c r="I2769" s="167" t="s">
        <v>13036</v>
      </c>
      <c r="J2769" s="167" t="s">
        <v>13615</v>
      </c>
      <c r="K2769" s="167">
        <v>22002896</v>
      </c>
      <c r="L2769" s="167">
        <v>0</v>
      </c>
    </row>
    <row r="2770" spans="1:12" x14ac:dyDescent="0.2">
      <c r="A2770" s="167" t="s">
        <v>5296</v>
      </c>
      <c r="B2770" s="167" t="s">
        <v>1668</v>
      </c>
      <c r="D2770" s="167" t="s">
        <v>10046</v>
      </c>
      <c r="E2770" s="167" t="s">
        <v>9597</v>
      </c>
      <c r="F2770" s="167" t="s">
        <v>11109</v>
      </c>
      <c r="G2770" s="167" t="s">
        <v>5785</v>
      </c>
      <c r="H2770" s="167" t="s">
        <v>10</v>
      </c>
      <c r="I2770" s="167" t="s">
        <v>13036</v>
      </c>
      <c r="J2770" s="167" t="s">
        <v>13616</v>
      </c>
      <c r="K2770" s="167">
        <v>83064806</v>
      </c>
      <c r="L2770" s="167">
        <v>0</v>
      </c>
    </row>
    <row r="2771" spans="1:12" x14ac:dyDescent="0.2">
      <c r="A2771" s="167" t="s">
        <v>9525</v>
      </c>
      <c r="B2771" s="167" t="s">
        <v>4635</v>
      </c>
      <c r="D2771" s="167" t="s">
        <v>6780</v>
      </c>
      <c r="E2771" s="167" t="s">
        <v>5560</v>
      </c>
      <c r="F2771" s="167" t="s">
        <v>5561</v>
      </c>
      <c r="G2771" s="167" t="s">
        <v>11635</v>
      </c>
      <c r="H2771" s="167" t="s">
        <v>7</v>
      </c>
      <c r="I2771" s="167" t="s">
        <v>13036</v>
      </c>
      <c r="J2771" s="167" t="s">
        <v>8469</v>
      </c>
      <c r="K2771" s="167">
        <v>22002895</v>
      </c>
      <c r="L2771" s="167">
        <v>0</v>
      </c>
    </row>
    <row r="2772" spans="1:12" x14ac:dyDescent="0.2">
      <c r="A2772" s="167" t="s">
        <v>9526</v>
      </c>
      <c r="B2772" s="167" t="s">
        <v>2659</v>
      </c>
      <c r="D2772" s="167" t="s">
        <v>5562</v>
      </c>
      <c r="E2772" s="167" t="s">
        <v>5563</v>
      </c>
      <c r="F2772" s="167" t="s">
        <v>5564</v>
      </c>
      <c r="G2772" s="167" t="s">
        <v>11635</v>
      </c>
      <c r="H2772" s="167" t="s">
        <v>7</v>
      </c>
      <c r="I2772" s="167" t="s">
        <v>13036</v>
      </c>
      <c r="J2772" s="167" t="s">
        <v>5565</v>
      </c>
      <c r="K2772" s="167">
        <v>27689503</v>
      </c>
      <c r="L2772" s="167">
        <v>27689503</v>
      </c>
    </row>
    <row r="2773" spans="1:12" x14ac:dyDescent="0.2">
      <c r="A2773" s="167" t="s">
        <v>5254</v>
      </c>
      <c r="B2773" s="167" t="s">
        <v>5253</v>
      </c>
      <c r="D2773" s="167" t="s">
        <v>5566</v>
      </c>
      <c r="E2773" s="167" t="s">
        <v>5567</v>
      </c>
      <c r="F2773" s="167" t="s">
        <v>1455</v>
      </c>
      <c r="G2773" s="167" t="s">
        <v>11635</v>
      </c>
      <c r="H2773" s="167" t="s">
        <v>6</v>
      </c>
      <c r="I2773" s="167" t="s">
        <v>13036</v>
      </c>
      <c r="J2773" s="167" t="s">
        <v>13617</v>
      </c>
      <c r="K2773" s="167">
        <v>22001774</v>
      </c>
      <c r="L2773" s="167">
        <v>0</v>
      </c>
    </row>
    <row r="2774" spans="1:12" x14ac:dyDescent="0.2">
      <c r="A2774" s="167" t="s">
        <v>5411</v>
      </c>
      <c r="B2774" s="167" t="s">
        <v>6760</v>
      </c>
      <c r="D2774" s="167" t="s">
        <v>7044</v>
      </c>
      <c r="E2774" s="167" t="s">
        <v>5568</v>
      </c>
      <c r="F2774" s="167" t="s">
        <v>1925</v>
      </c>
      <c r="G2774" s="167" t="s">
        <v>11635</v>
      </c>
      <c r="H2774" s="167" t="s">
        <v>7</v>
      </c>
      <c r="I2774" s="167" t="s">
        <v>13036</v>
      </c>
      <c r="J2774" s="167" t="s">
        <v>8468</v>
      </c>
      <c r="K2774" s="167">
        <v>27683145</v>
      </c>
      <c r="L2774" s="167">
        <v>27683145</v>
      </c>
    </row>
    <row r="2775" spans="1:12" x14ac:dyDescent="0.2">
      <c r="A2775" s="167" t="s">
        <v>5083</v>
      </c>
      <c r="B2775" s="167" t="s">
        <v>5082</v>
      </c>
      <c r="D2775" s="167" t="s">
        <v>6781</v>
      </c>
      <c r="E2775" s="167" t="s">
        <v>5569</v>
      </c>
      <c r="F2775" s="167" t="s">
        <v>5570</v>
      </c>
      <c r="G2775" s="167" t="s">
        <v>11635</v>
      </c>
      <c r="H2775" s="167" t="s">
        <v>7</v>
      </c>
      <c r="I2775" s="167" t="s">
        <v>13036</v>
      </c>
      <c r="J2775" s="167" t="s">
        <v>5462</v>
      </c>
      <c r="K2775" s="167">
        <v>89972669</v>
      </c>
      <c r="L2775" s="167">
        <v>27687141</v>
      </c>
    </row>
    <row r="2776" spans="1:12" x14ac:dyDescent="0.2">
      <c r="A2776" s="167" t="s">
        <v>9527</v>
      </c>
      <c r="B2776" s="167" t="s">
        <v>2550</v>
      </c>
      <c r="D2776" s="167" t="s">
        <v>7241</v>
      </c>
      <c r="E2776" s="167" t="s">
        <v>5571</v>
      </c>
      <c r="F2776" s="167" t="s">
        <v>5416</v>
      </c>
      <c r="G2776" s="167" t="s">
        <v>11635</v>
      </c>
      <c r="H2776" s="167" t="s">
        <v>7</v>
      </c>
      <c r="I2776" s="167" t="s">
        <v>13036</v>
      </c>
      <c r="J2776" s="167" t="s">
        <v>13618</v>
      </c>
      <c r="K2776" s="167">
        <v>22002893</v>
      </c>
      <c r="L2776" s="167">
        <v>0</v>
      </c>
    </row>
    <row r="2777" spans="1:12" x14ac:dyDescent="0.2">
      <c r="A2777" s="167" t="s">
        <v>9528</v>
      </c>
      <c r="B2777" s="167" t="s">
        <v>5445</v>
      </c>
      <c r="D2777" s="167" t="s">
        <v>10040</v>
      </c>
      <c r="E2777" s="167" t="s">
        <v>9565</v>
      </c>
      <c r="F2777" s="167" t="s">
        <v>63</v>
      </c>
      <c r="G2777" s="167" t="s">
        <v>11635</v>
      </c>
      <c r="H2777" s="167" t="s">
        <v>7</v>
      </c>
      <c r="I2777" s="167" t="s">
        <v>13036</v>
      </c>
      <c r="J2777" s="167" t="s">
        <v>11076</v>
      </c>
      <c r="K2777" s="167">
        <v>87778998</v>
      </c>
      <c r="L2777" s="167">
        <v>0</v>
      </c>
    </row>
    <row r="2778" spans="1:12" x14ac:dyDescent="0.2">
      <c r="A2778" s="167" t="s">
        <v>9529</v>
      </c>
      <c r="B2778" s="167" t="s">
        <v>10024</v>
      </c>
      <c r="D2778" s="167" t="s">
        <v>7070</v>
      </c>
      <c r="E2778" s="167" t="s">
        <v>5572</v>
      </c>
      <c r="F2778" s="167" t="s">
        <v>104</v>
      </c>
      <c r="G2778" s="167" t="s">
        <v>11635</v>
      </c>
      <c r="H2778" s="167" t="s">
        <v>7</v>
      </c>
      <c r="I2778" s="167" t="s">
        <v>13036</v>
      </c>
      <c r="J2778" s="167" t="s">
        <v>12151</v>
      </c>
      <c r="K2778" s="167">
        <v>25541037</v>
      </c>
      <c r="L2778" s="167">
        <v>0</v>
      </c>
    </row>
    <row r="2779" spans="1:12" x14ac:dyDescent="0.2">
      <c r="A2779" s="167" t="s">
        <v>5258</v>
      </c>
      <c r="B2779" s="167" t="s">
        <v>7340</v>
      </c>
      <c r="D2779" s="167" t="s">
        <v>1788</v>
      </c>
      <c r="E2779" s="167" t="s">
        <v>5573</v>
      </c>
      <c r="F2779" s="167" t="s">
        <v>5574</v>
      </c>
      <c r="G2779" s="167" t="s">
        <v>11635</v>
      </c>
      <c r="H2779" s="167" t="s">
        <v>6</v>
      </c>
      <c r="I2779" s="167" t="s">
        <v>13036</v>
      </c>
      <c r="J2779" s="167" t="s">
        <v>5589</v>
      </c>
      <c r="K2779" s="167">
        <v>27686811</v>
      </c>
      <c r="L2779" s="167">
        <v>27686811</v>
      </c>
    </row>
    <row r="2780" spans="1:12" x14ac:dyDescent="0.2">
      <c r="A2780" s="167" t="s">
        <v>5437</v>
      </c>
      <c r="B2780" s="167" t="s">
        <v>2818</v>
      </c>
      <c r="D2780" s="167" t="s">
        <v>6955</v>
      </c>
      <c r="E2780" s="167" t="s">
        <v>5575</v>
      </c>
      <c r="F2780" s="167" t="s">
        <v>5576</v>
      </c>
      <c r="G2780" s="167" t="s">
        <v>11635</v>
      </c>
      <c r="H2780" s="167" t="s">
        <v>6</v>
      </c>
      <c r="I2780" s="167" t="s">
        <v>13036</v>
      </c>
      <c r="J2780" s="167" t="s">
        <v>8450</v>
      </c>
      <c r="K2780" s="167">
        <v>22001776</v>
      </c>
      <c r="L2780" s="167">
        <v>0</v>
      </c>
    </row>
    <row r="2781" spans="1:12" x14ac:dyDescent="0.2">
      <c r="A2781" s="167" t="s">
        <v>5307</v>
      </c>
      <c r="B2781" s="167" t="s">
        <v>785</v>
      </c>
      <c r="D2781" s="167" t="s">
        <v>6782</v>
      </c>
      <c r="E2781" s="167" t="s">
        <v>5577</v>
      </c>
      <c r="F2781" s="167" t="s">
        <v>1225</v>
      </c>
      <c r="G2781" s="167" t="s">
        <v>11635</v>
      </c>
      <c r="H2781" s="167" t="s">
        <v>6</v>
      </c>
      <c r="I2781" s="167" t="s">
        <v>13036</v>
      </c>
      <c r="J2781" s="167" t="s">
        <v>8197</v>
      </c>
      <c r="K2781" s="167">
        <v>22001771</v>
      </c>
      <c r="L2781" s="167">
        <v>0</v>
      </c>
    </row>
    <row r="2782" spans="1:12" x14ac:dyDescent="0.2">
      <c r="A2782" s="167" t="s">
        <v>5283</v>
      </c>
      <c r="B2782" s="167" t="s">
        <v>515</v>
      </c>
      <c r="D2782" s="167" t="s">
        <v>1222</v>
      </c>
      <c r="E2782" s="167" t="s">
        <v>5578</v>
      </c>
      <c r="F2782" s="167" t="s">
        <v>5133</v>
      </c>
      <c r="G2782" s="167" t="s">
        <v>11635</v>
      </c>
      <c r="H2782" s="167" t="s">
        <v>7</v>
      </c>
      <c r="I2782" s="167" t="s">
        <v>13036</v>
      </c>
      <c r="J2782" s="167" t="s">
        <v>8399</v>
      </c>
      <c r="K2782" s="167">
        <v>27691181</v>
      </c>
      <c r="L2782" s="167">
        <v>27691181</v>
      </c>
    </row>
    <row r="2783" spans="1:12" x14ac:dyDescent="0.2">
      <c r="A2783" s="167" t="s">
        <v>9530</v>
      </c>
      <c r="B2783" s="167" t="s">
        <v>10025</v>
      </c>
      <c r="D2783" s="167" t="s">
        <v>1463</v>
      </c>
      <c r="E2783" s="167" t="s">
        <v>5579</v>
      </c>
      <c r="F2783" s="167" t="s">
        <v>5580</v>
      </c>
      <c r="G2783" s="167" t="s">
        <v>11635</v>
      </c>
      <c r="H2783" s="167" t="s">
        <v>7</v>
      </c>
      <c r="I2783" s="167" t="s">
        <v>13036</v>
      </c>
      <c r="J2783" s="167" t="s">
        <v>11553</v>
      </c>
      <c r="K2783" s="167">
        <v>83681054</v>
      </c>
      <c r="L2783" s="167">
        <v>0</v>
      </c>
    </row>
    <row r="2784" spans="1:12" x14ac:dyDescent="0.2">
      <c r="A2784" s="167" t="s">
        <v>9531</v>
      </c>
      <c r="B2784" s="167" t="s">
        <v>5410</v>
      </c>
      <c r="D2784" s="167" t="s">
        <v>1165</v>
      </c>
      <c r="E2784" s="167" t="s">
        <v>5581</v>
      </c>
      <c r="F2784" s="167" t="s">
        <v>177</v>
      </c>
      <c r="G2784" s="167" t="s">
        <v>11635</v>
      </c>
      <c r="H2784" s="167" t="s">
        <v>6</v>
      </c>
      <c r="I2784" s="167" t="s">
        <v>13036</v>
      </c>
      <c r="J2784" s="167" t="s">
        <v>12918</v>
      </c>
      <c r="K2784" s="167">
        <v>0</v>
      </c>
      <c r="L2784" s="167">
        <v>0</v>
      </c>
    </row>
    <row r="2785" spans="1:12" x14ac:dyDescent="0.2">
      <c r="A2785" s="167" t="s">
        <v>9532</v>
      </c>
      <c r="B2785" s="167" t="s">
        <v>5218</v>
      </c>
      <c r="D2785" s="167" t="s">
        <v>1120</v>
      </c>
      <c r="E2785" s="167" t="s">
        <v>5582</v>
      </c>
      <c r="F2785" s="167" t="s">
        <v>162</v>
      </c>
      <c r="G2785" s="167" t="s">
        <v>11635</v>
      </c>
      <c r="H2785" s="167" t="s">
        <v>6</v>
      </c>
      <c r="I2785" s="167" t="s">
        <v>13036</v>
      </c>
      <c r="J2785" s="167" t="s">
        <v>8553</v>
      </c>
      <c r="K2785" s="167">
        <v>27689897</v>
      </c>
      <c r="L2785" s="167">
        <v>0</v>
      </c>
    </row>
    <row r="2786" spans="1:12" x14ac:dyDescent="0.2">
      <c r="A2786" s="167" t="s">
        <v>5213</v>
      </c>
      <c r="B2786" s="167" t="s">
        <v>5212</v>
      </c>
      <c r="D2786" s="167" t="s">
        <v>6986</v>
      </c>
      <c r="E2786" s="167" t="s">
        <v>5583</v>
      </c>
      <c r="F2786" s="167" t="s">
        <v>5584</v>
      </c>
      <c r="G2786" s="167" t="s">
        <v>11635</v>
      </c>
      <c r="H2786" s="167" t="s">
        <v>6</v>
      </c>
      <c r="I2786" s="167" t="s">
        <v>13036</v>
      </c>
      <c r="J2786" s="167" t="s">
        <v>8480</v>
      </c>
      <c r="K2786" s="167">
        <v>27685932</v>
      </c>
      <c r="L2786" s="167">
        <v>0</v>
      </c>
    </row>
    <row r="2787" spans="1:12" x14ac:dyDescent="0.2">
      <c r="A2787" s="167" t="s">
        <v>9533</v>
      </c>
      <c r="B2787" s="167" t="s">
        <v>5046</v>
      </c>
      <c r="D2787" s="167" t="s">
        <v>1539</v>
      </c>
      <c r="E2787" s="167" t="s">
        <v>5585</v>
      </c>
      <c r="F2787" s="167" t="s">
        <v>5586</v>
      </c>
      <c r="G2787" s="167" t="s">
        <v>11635</v>
      </c>
      <c r="H2787" s="167" t="s">
        <v>7</v>
      </c>
      <c r="I2787" s="167" t="s">
        <v>13036</v>
      </c>
      <c r="J2787" s="167" t="s">
        <v>8482</v>
      </c>
      <c r="K2787" s="167">
        <v>22064645</v>
      </c>
      <c r="L2787" s="167">
        <v>27687141</v>
      </c>
    </row>
    <row r="2788" spans="1:12" x14ac:dyDescent="0.2">
      <c r="A2788" s="167" t="s">
        <v>9534</v>
      </c>
      <c r="B2788" s="167" t="s">
        <v>3788</v>
      </c>
      <c r="D2788" s="167" t="s">
        <v>7043</v>
      </c>
      <c r="E2788" s="167" t="s">
        <v>5587</v>
      </c>
      <c r="F2788" s="167" t="s">
        <v>5588</v>
      </c>
      <c r="G2788" s="167" t="s">
        <v>11635</v>
      </c>
      <c r="H2788" s="167" t="s">
        <v>7</v>
      </c>
      <c r="I2788" s="167" t="s">
        <v>13036</v>
      </c>
      <c r="J2788" s="167" t="s">
        <v>12561</v>
      </c>
      <c r="K2788" s="167">
        <v>22001755</v>
      </c>
      <c r="L2788" s="167">
        <v>0</v>
      </c>
    </row>
    <row r="2789" spans="1:12" x14ac:dyDescent="0.2">
      <c r="A2789" s="167" t="s">
        <v>9535</v>
      </c>
      <c r="B2789" s="167" t="s">
        <v>5456</v>
      </c>
      <c r="D2789" s="167" t="s">
        <v>6891</v>
      </c>
      <c r="E2789" s="167" t="s">
        <v>5590</v>
      </c>
      <c r="F2789" s="167" t="s">
        <v>5591</v>
      </c>
      <c r="G2789" s="167" t="s">
        <v>11635</v>
      </c>
      <c r="H2789" s="167" t="s">
        <v>7</v>
      </c>
      <c r="I2789" s="167" t="s">
        <v>13036</v>
      </c>
      <c r="J2789" s="167" t="s">
        <v>8424</v>
      </c>
      <c r="K2789" s="167">
        <v>41051011</v>
      </c>
      <c r="L2789" s="167">
        <v>0</v>
      </c>
    </row>
    <row r="2790" spans="1:12" x14ac:dyDescent="0.2">
      <c r="A2790" s="167" t="s">
        <v>7523</v>
      </c>
      <c r="B2790" s="167" t="s">
        <v>1235</v>
      </c>
      <c r="D2790" s="167" t="s">
        <v>5592</v>
      </c>
      <c r="E2790" s="167" t="s">
        <v>5593</v>
      </c>
      <c r="F2790" s="167" t="s">
        <v>5594</v>
      </c>
      <c r="G2790" s="167" t="s">
        <v>11635</v>
      </c>
      <c r="H2790" s="167" t="s">
        <v>6</v>
      </c>
      <c r="I2790" s="167" t="s">
        <v>13036</v>
      </c>
      <c r="J2790" s="167" t="s">
        <v>8459</v>
      </c>
      <c r="K2790" s="167">
        <v>85647729</v>
      </c>
      <c r="L2790" s="167">
        <v>0</v>
      </c>
    </row>
    <row r="2791" spans="1:12" x14ac:dyDescent="0.2">
      <c r="A2791" s="167" t="s">
        <v>9536</v>
      </c>
      <c r="B2791" s="167" t="s">
        <v>5369</v>
      </c>
      <c r="D2791" s="167" t="s">
        <v>6783</v>
      </c>
      <c r="E2791" s="167" t="s">
        <v>5595</v>
      </c>
      <c r="F2791" s="167" t="s">
        <v>5596</v>
      </c>
      <c r="G2791" s="167" t="s">
        <v>11635</v>
      </c>
      <c r="H2791" s="167" t="s">
        <v>6</v>
      </c>
      <c r="I2791" s="167" t="s">
        <v>13036</v>
      </c>
      <c r="J2791" s="167" t="s">
        <v>7722</v>
      </c>
      <c r="K2791" s="167">
        <v>41051004</v>
      </c>
      <c r="L2791" s="167">
        <v>27685436</v>
      </c>
    </row>
    <row r="2792" spans="1:12" x14ac:dyDescent="0.2">
      <c r="A2792" s="167" t="s">
        <v>5039</v>
      </c>
      <c r="B2792" s="167" t="s">
        <v>3306</v>
      </c>
      <c r="D2792" s="167" t="s">
        <v>5597</v>
      </c>
      <c r="E2792" s="167" t="s">
        <v>5598</v>
      </c>
      <c r="F2792" s="167" t="s">
        <v>2801</v>
      </c>
      <c r="G2792" s="167" t="s">
        <v>11635</v>
      </c>
      <c r="H2792" s="167" t="s">
        <v>6</v>
      </c>
      <c r="I2792" s="167" t="s">
        <v>13036</v>
      </c>
      <c r="J2792" s="167" t="s">
        <v>12518</v>
      </c>
      <c r="K2792" s="167">
        <v>0</v>
      </c>
      <c r="L2792" s="167">
        <v>0</v>
      </c>
    </row>
    <row r="2793" spans="1:12" x14ac:dyDescent="0.2">
      <c r="A2793" s="167" t="s">
        <v>5654</v>
      </c>
      <c r="B2793" s="167" t="s">
        <v>4402</v>
      </c>
      <c r="D2793" s="167" t="s">
        <v>5599</v>
      </c>
      <c r="E2793" s="167" t="s">
        <v>5600</v>
      </c>
      <c r="F2793" s="167" t="s">
        <v>5601</v>
      </c>
      <c r="G2793" s="167" t="s">
        <v>11635</v>
      </c>
      <c r="H2793" s="167" t="s">
        <v>6</v>
      </c>
      <c r="I2793" s="167" t="s">
        <v>13036</v>
      </c>
      <c r="J2793" s="167" t="s">
        <v>13619</v>
      </c>
      <c r="K2793" s="167">
        <v>27658443</v>
      </c>
      <c r="L2793" s="167">
        <v>0</v>
      </c>
    </row>
    <row r="2794" spans="1:12" x14ac:dyDescent="0.2">
      <c r="A2794" s="167" t="s">
        <v>5550</v>
      </c>
      <c r="B2794" s="167" t="s">
        <v>2320</v>
      </c>
      <c r="D2794" s="167" t="s">
        <v>7723</v>
      </c>
      <c r="E2794" s="167" t="s">
        <v>5602</v>
      </c>
      <c r="F2794" s="167" t="s">
        <v>5603</v>
      </c>
      <c r="G2794" s="167" t="s">
        <v>11635</v>
      </c>
      <c r="H2794" s="167" t="s">
        <v>6</v>
      </c>
      <c r="I2794" s="167" t="s">
        <v>13036</v>
      </c>
      <c r="J2794" s="167" t="s">
        <v>7715</v>
      </c>
      <c r="K2794" s="167">
        <v>84453448</v>
      </c>
      <c r="L2794" s="167">
        <v>0</v>
      </c>
    </row>
    <row r="2795" spans="1:12" x14ac:dyDescent="0.2">
      <c r="A2795" s="167" t="s">
        <v>5710</v>
      </c>
      <c r="B2795" s="167" t="s">
        <v>5709</v>
      </c>
      <c r="D2795" s="167" t="s">
        <v>6956</v>
      </c>
      <c r="E2795" s="167" t="s">
        <v>5604</v>
      </c>
      <c r="F2795" s="167" t="s">
        <v>5605</v>
      </c>
      <c r="G2795" s="167" t="s">
        <v>11635</v>
      </c>
      <c r="H2795" s="167" t="s">
        <v>6</v>
      </c>
      <c r="I2795" s="167" t="s">
        <v>13036</v>
      </c>
      <c r="J2795" s="167" t="s">
        <v>13620</v>
      </c>
      <c r="K2795" s="167">
        <v>27689738</v>
      </c>
      <c r="L2795" s="167">
        <v>0</v>
      </c>
    </row>
    <row r="2796" spans="1:12" x14ac:dyDescent="0.2">
      <c r="A2796" s="167" t="s">
        <v>6351</v>
      </c>
      <c r="B2796" s="167" t="s">
        <v>7314</v>
      </c>
      <c r="D2796" s="167" t="s">
        <v>5606</v>
      </c>
      <c r="E2796" s="167" t="s">
        <v>5607</v>
      </c>
      <c r="F2796" s="167" t="s">
        <v>4936</v>
      </c>
      <c r="G2796" s="167" t="s">
        <v>11635</v>
      </c>
      <c r="H2796" s="167" t="s">
        <v>7</v>
      </c>
      <c r="I2796" s="167" t="s">
        <v>13036</v>
      </c>
      <c r="J2796" s="167" t="s">
        <v>13621</v>
      </c>
      <c r="K2796" s="167">
        <v>27688205</v>
      </c>
      <c r="L2796" s="167">
        <v>27688840</v>
      </c>
    </row>
    <row r="2797" spans="1:12" x14ac:dyDescent="0.2">
      <c r="A2797" s="167" t="s">
        <v>9537</v>
      </c>
      <c r="B2797" s="167" t="s">
        <v>10026</v>
      </c>
      <c r="D2797" s="167" t="s">
        <v>6785</v>
      </c>
      <c r="E2797" s="167" t="s">
        <v>9555</v>
      </c>
      <c r="F2797" s="167" t="s">
        <v>11059</v>
      </c>
      <c r="G2797" s="167" t="s">
        <v>11635</v>
      </c>
      <c r="H2797" s="167" t="s">
        <v>7</v>
      </c>
      <c r="I2797" s="167" t="s">
        <v>13036</v>
      </c>
      <c r="J2797" s="167" t="s">
        <v>12920</v>
      </c>
      <c r="K2797" s="167">
        <v>63658321</v>
      </c>
      <c r="L2797" s="167">
        <v>0</v>
      </c>
    </row>
    <row r="2798" spans="1:12" x14ac:dyDescent="0.2">
      <c r="A2798" s="167" t="s">
        <v>5713</v>
      </c>
      <c r="B2798" s="167" t="s">
        <v>5712</v>
      </c>
      <c r="D2798" s="167" t="s">
        <v>5608</v>
      </c>
      <c r="E2798" s="167" t="s">
        <v>5609</v>
      </c>
      <c r="F2798" s="167" t="s">
        <v>6639</v>
      </c>
      <c r="G2798" s="167" t="s">
        <v>11635</v>
      </c>
      <c r="H2798" s="167" t="s">
        <v>6</v>
      </c>
      <c r="I2798" s="167" t="s">
        <v>13036</v>
      </c>
      <c r="J2798" s="167" t="s">
        <v>8448</v>
      </c>
      <c r="K2798" s="167">
        <v>41051002</v>
      </c>
      <c r="L2798" s="167">
        <v>0</v>
      </c>
    </row>
    <row r="2799" spans="1:12" x14ac:dyDescent="0.2">
      <c r="A2799" s="167" t="s">
        <v>9538</v>
      </c>
      <c r="B2799" s="167" t="s">
        <v>5632</v>
      </c>
      <c r="D2799" s="167" t="s">
        <v>6787</v>
      </c>
      <c r="E2799" s="167" t="s">
        <v>5610</v>
      </c>
      <c r="F2799" s="167" t="s">
        <v>307</v>
      </c>
      <c r="G2799" s="167" t="s">
        <v>11635</v>
      </c>
      <c r="H2799" s="167" t="s">
        <v>7</v>
      </c>
      <c r="I2799" s="167" t="s">
        <v>13036</v>
      </c>
      <c r="J2799" s="167" t="s">
        <v>12008</v>
      </c>
      <c r="K2799" s="167">
        <v>27691179</v>
      </c>
      <c r="L2799" s="167">
        <v>27691179</v>
      </c>
    </row>
    <row r="2800" spans="1:12" x14ac:dyDescent="0.2">
      <c r="A2800" s="167" t="s">
        <v>9539</v>
      </c>
      <c r="B2800" s="167" t="s">
        <v>10027</v>
      </c>
      <c r="D2800" s="167" t="s">
        <v>7901</v>
      </c>
      <c r="E2800" s="167" t="s">
        <v>9115</v>
      </c>
      <c r="F2800" s="167" t="s">
        <v>7793</v>
      </c>
      <c r="G2800" s="167" t="s">
        <v>3524</v>
      </c>
      <c r="H2800" s="167" t="s">
        <v>13</v>
      </c>
      <c r="I2800" s="167" t="s">
        <v>13036</v>
      </c>
      <c r="J2800" s="167" t="s">
        <v>10658</v>
      </c>
      <c r="K2800" s="167">
        <v>87561661</v>
      </c>
      <c r="L2800" s="167">
        <v>0</v>
      </c>
    </row>
    <row r="2801" spans="1:13" x14ac:dyDescent="0.2">
      <c r="A2801" s="167" t="s">
        <v>5650</v>
      </c>
      <c r="B2801" s="167" t="s">
        <v>5391</v>
      </c>
      <c r="D2801" s="167" t="s">
        <v>2715</v>
      </c>
      <c r="E2801" s="167" t="s">
        <v>9564</v>
      </c>
      <c r="F2801" s="167" t="s">
        <v>11074</v>
      </c>
      <c r="G2801" s="167" t="s">
        <v>11635</v>
      </c>
      <c r="H2801" s="167" t="s">
        <v>7</v>
      </c>
      <c r="I2801" s="167" t="s">
        <v>13036</v>
      </c>
      <c r="J2801" s="167" t="s">
        <v>11075</v>
      </c>
      <c r="K2801" s="167">
        <v>88123004</v>
      </c>
      <c r="L2801" s="167">
        <v>0</v>
      </c>
    </row>
    <row r="2802" spans="1:13" x14ac:dyDescent="0.2">
      <c r="A2802" s="167" t="s">
        <v>6258</v>
      </c>
      <c r="B2802" s="167" t="s">
        <v>7140</v>
      </c>
      <c r="D2802" s="167" t="s">
        <v>2674</v>
      </c>
      <c r="E2802" s="167" t="s">
        <v>5611</v>
      </c>
      <c r="F2802" s="167" t="s">
        <v>11753</v>
      </c>
      <c r="G2802" s="167" t="s">
        <v>11635</v>
      </c>
      <c r="H2802" s="167" t="s">
        <v>6</v>
      </c>
      <c r="I2802" s="167" t="s">
        <v>13036</v>
      </c>
      <c r="J2802" s="167" t="s">
        <v>7716</v>
      </c>
      <c r="K2802" s="167">
        <v>27658228</v>
      </c>
      <c r="L2802" s="167">
        <v>0</v>
      </c>
    </row>
    <row r="2803" spans="1:13" x14ac:dyDescent="0.2">
      <c r="A2803" s="167" t="s">
        <v>7707</v>
      </c>
      <c r="B2803" s="167" t="s">
        <v>7708</v>
      </c>
      <c r="D2803" s="167" t="s">
        <v>3775</v>
      </c>
      <c r="E2803" s="167" t="s">
        <v>5612</v>
      </c>
      <c r="F2803" s="167" t="s">
        <v>2817</v>
      </c>
      <c r="G2803" s="167" t="s">
        <v>11635</v>
      </c>
      <c r="H2803" s="167" t="s">
        <v>6</v>
      </c>
      <c r="I2803" s="167" t="s">
        <v>13036</v>
      </c>
      <c r="J2803" s="167" t="s">
        <v>12153</v>
      </c>
      <c r="K2803" s="167">
        <v>88346954</v>
      </c>
      <c r="L2803" s="167">
        <v>0</v>
      </c>
    </row>
    <row r="2804" spans="1:13" x14ac:dyDescent="0.2">
      <c r="A2804" s="167" t="s">
        <v>6124</v>
      </c>
      <c r="B2804" s="167" t="s">
        <v>7061</v>
      </c>
      <c r="D2804" s="167" t="s">
        <v>6949</v>
      </c>
      <c r="E2804" s="167" t="s">
        <v>5613</v>
      </c>
      <c r="F2804" s="167" t="s">
        <v>2748</v>
      </c>
      <c r="G2804" s="167" t="s">
        <v>11635</v>
      </c>
      <c r="H2804" s="167" t="s">
        <v>6</v>
      </c>
      <c r="I2804" s="167" t="s">
        <v>13036</v>
      </c>
      <c r="J2804" s="167" t="s">
        <v>5614</v>
      </c>
      <c r="K2804" s="167">
        <v>22005313</v>
      </c>
      <c r="L2804" s="167">
        <v>0</v>
      </c>
    </row>
    <row r="2805" spans="1:13" x14ac:dyDescent="0.2">
      <c r="A2805" s="167" t="s">
        <v>6347</v>
      </c>
      <c r="B2805" s="167" t="s">
        <v>7316</v>
      </c>
      <c r="D2805" s="167" t="s">
        <v>3015</v>
      </c>
      <c r="E2805" s="167" t="s">
        <v>5615</v>
      </c>
      <c r="F2805" s="167" t="s">
        <v>5616</v>
      </c>
      <c r="G2805" s="167" t="s">
        <v>11635</v>
      </c>
      <c r="H2805" s="167" t="s">
        <v>6</v>
      </c>
      <c r="I2805" s="167" t="s">
        <v>13036</v>
      </c>
      <c r="J2805" s="167" t="s">
        <v>8423</v>
      </c>
      <c r="K2805" s="167">
        <v>27658380</v>
      </c>
      <c r="L2805" s="167">
        <v>27658380</v>
      </c>
    </row>
    <row r="2806" spans="1:13" x14ac:dyDescent="0.2">
      <c r="A2806" s="167" t="s">
        <v>6064</v>
      </c>
      <c r="B2806" s="167" t="s">
        <v>7068</v>
      </c>
      <c r="D2806" s="167" t="s">
        <v>3142</v>
      </c>
      <c r="E2806" s="167" t="s">
        <v>5617</v>
      </c>
      <c r="F2806" s="167" t="s">
        <v>5618</v>
      </c>
      <c r="G2806" s="167" t="s">
        <v>11635</v>
      </c>
      <c r="H2806" s="167" t="s">
        <v>9</v>
      </c>
      <c r="I2806" s="167" t="s">
        <v>13036</v>
      </c>
      <c r="J2806" s="167" t="s">
        <v>5619</v>
      </c>
      <c r="K2806" s="167">
        <v>27654053</v>
      </c>
      <c r="L2806" s="167">
        <v>27654053</v>
      </c>
      <c r="M2806" s="43">
        <v>15</v>
      </c>
    </row>
    <row r="2807" spans="1:13" x14ac:dyDescent="0.2">
      <c r="A2807" s="167" t="s">
        <v>9540</v>
      </c>
      <c r="B2807" s="167" t="s">
        <v>10028</v>
      </c>
      <c r="D2807" s="167" t="s">
        <v>2922</v>
      </c>
      <c r="E2807" s="167" t="s">
        <v>5620</v>
      </c>
      <c r="F2807" s="167" t="s">
        <v>1215</v>
      </c>
      <c r="G2807" s="167" t="s">
        <v>11635</v>
      </c>
      <c r="H2807" s="167" t="s">
        <v>9</v>
      </c>
      <c r="I2807" s="167" t="s">
        <v>13036</v>
      </c>
      <c r="J2807" s="167" t="s">
        <v>13622</v>
      </c>
      <c r="K2807" s="167">
        <v>0</v>
      </c>
      <c r="L2807" s="167">
        <v>0</v>
      </c>
    </row>
    <row r="2808" spans="1:13" x14ac:dyDescent="0.2">
      <c r="A2808" s="167" t="s">
        <v>6065</v>
      </c>
      <c r="B2808" s="167" t="s">
        <v>7020</v>
      </c>
      <c r="D2808" s="167" t="s">
        <v>2898</v>
      </c>
      <c r="E2808" s="167" t="s">
        <v>5622</v>
      </c>
      <c r="F2808" s="167" t="s">
        <v>6957</v>
      </c>
      <c r="G2808" s="167" t="s">
        <v>11635</v>
      </c>
      <c r="H2808" s="167" t="s">
        <v>9</v>
      </c>
      <c r="I2808" s="167" t="s">
        <v>13036</v>
      </c>
      <c r="J2808" s="167" t="s">
        <v>13623</v>
      </c>
      <c r="K2808" s="167">
        <v>27601531</v>
      </c>
      <c r="L2808" s="167">
        <v>27601531</v>
      </c>
    </row>
    <row r="2809" spans="1:13" x14ac:dyDescent="0.2">
      <c r="A2809" s="167" t="s">
        <v>5678</v>
      </c>
      <c r="B2809" s="167" t="s">
        <v>4546</v>
      </c>
      <c r="D2809" s="167" t="s">
        <v>2759</v>
      </c>
      <c r="E2809" s="167" t="s">
        <v>5624</v>
      </c>
      <c r="F2809" s="167" t="s">
        <v>8447</v>
      </c>
      <c r="G2809" s="167" t="s">
        <v>11635</v>
      </c>
      <c r="H2809" s="167" t="s">
        <v>9</v>
      </c>
      <c r="I2809" s="167" t="s">
        <v>13036</v>
      </c>
      <c r="J2809" s="167" t="s">
        <v>8507</v>
      </c>
      <c r="K2809" s="167">
        <v>27651101</v>
      </c>
      <c r="L2809" s="167">
        <v>27651101</v>
      </c>
    </row>
    <row r="2810" spans="1:13" x14ac:dyDescent="0.2">
      <c r="A2810" s="167" t="s">
        <v>9541</v>
      </c>
      <c r="B2810" s="167" t="s">
        <v>7904</v>
      </c>
      <c r="D2810" s="167" t="s">
        <v>6788</v>
      </c>
      <c r="E2810" s="167" t="s">
        <v>5625</v>
      </c>
      <c r="F2810" s="167" t="s">
        <v>5626</v>
      </c>
      <c r="G2810" s="167" t="s">
        <v>11635</v>
      </c>
      <c r="H2810" s="167" t="s">
        <v>9</v>
      </c>
      <c r="I2810" s="167" t="s">
        <v>13036</v>
      </c>
      <c r="J2810" s="167" t="s">
        <v>8435</v>
      </c>
      <c r="K2810" s="167">
        <v>0</v>
      </c>
      <c r="L2810" s="167">
        <v>0</v>
      </c>
    </row>
    <row r="2811" spans="1:13" x14ac:dyDescent="0.2">
      <c r="A2811" s="167" t="s">
        <v>5545</v>
      </c>
      <c r="B2811" s="167" t="s">
        <v>2509</v>
      </c>
      <c r="D2811" s="167" t="s">
        <v>7902</v>
      </c>
      <c r="E2811" s="167" t="s">
        <v>7957</v>
      </c>
      <c r="F2811" s="167" t="s">
        <v>767</v>
      </c>
      <c r="G2811" s="167" t="s">
        <v>11635</v>
      </c>
      <c r="H2811" s="167" t="s">
        <v>9</v>
      </c>
      <c r="I2811" s="167" t="s">
        <v>13036</v>
      </c>
      <c r="J2811" s="167" t="s">
        <v>11571</v>
      </c>
      <c r="K2811" s="167">
        <v>0</v>
      </c>
      <c r="L2811" s="167">
        <v>0</v>
      </c>
    </row>
    <row r="2812" spans="1:13" x14ac:dyDescent="0.2">
      <c r="A2812" s="167" t="s">
        <v>6348</v>
      </c>
      <c r="B2812" s="167" t="s">
        <v>7136</v>
      </c>
      <c r="D2812" s="167" t="s">
        <v>218</v>
      </c>
      <c r="E2812" s="167" t="s">
        <v>5627</v>
      </c>
      <c r="F2812" s="167" t="s">
        <v>5621</v>
      </c>
      <c r="G2812" s="167" t="s">
        <v>11635</v>
      </c>
      <c r="H2812" s="167" t="s">
        <v>9</v>
      </c>
      <c r="I2812" s="167" t="s">
        <v>13036</v>
      </c>
      <c r="J2812" s="167" t="s">
        <v>13624</v>
      </c>
      <c r="K2812" s="167">
        <v>88750764</v>
      </c>
      <c r="L2812" s="167">
        <v>0</v>
      </c>
    </row>
    <row r="2813" spans="1:13" x14ac:dyDescent="0.2">
      <c r="A2813" s="167" t="s">
        <v>5680</v>
      </c>
      <c r="B2813" s="167" t="s">
        <v>6795</v>
      </c>
      <c r="D2813" s="167" t="s">
        <v>7022</v>
      </c>
      <c r="E2813" s="167" t="s">
        <v>5628</v>
      </c>
      <c r="F2813" s="167" t="s">
        <v>4268</v>
      </c>
      <c r="G2813" s="167" t="s">
        <v>11635</v>
      </c>
      <c r="H2813" s="167" t="s">
        <v>9</v>
      </c>
      <c r="I2813" s="167" t="s">
        <v>13036</v>
      </c>
      <c r="J2813" s="167" t="s">
        <v>12152</v>
      </c>
      <c r="K2813" s="167">
        <v>22001760</v>
      </c>
      <c r="L2813" s="167">
        <v>0</v>
      </c>
    </row>
    <row r="2814" spans="1:13" x14ac:dyDescent="0.2">
      <c r="A2814" s="167" t="s">
        <v>6127</v>
      </c>
      <c r="B2814" s="167" t="s">
        <v>6915</v>
      </c>
      <c r="D2814" s="167" t="s">
        <v>1728</v>
      </c>
      <c r="E2814" s="167" t="s">
        <v>5629</v>
      </c>
      <c r="F2814" s="167" t="s">
        <v>228</v>
      </c>
      <c r="G2814" s="167" t="s">
        <v>11635</v>
      </c>
      <c r="H2814" s="167" t="s">
        <v>9</v>
      </c>
      <c r="I2814" s="167" t="s">
        <v>13036</v>
      </c>
      <c r="J2814" s="167" t="s">
        <v>8438</v>
      </c>
      <c r="K2814" s="167">
        <v>27652287</v>
      </c>
      <c r="L2814" s="167">
        <v>0</v>
      </c>
    </row>
    <row r="2815" spans="1:13" x14ac:dyDescent="0.2">
      <c r="A2815" s="167" t="s">
        <v>6129</v>
      </c>
      <c r="B2815" s="167" t="s">
        <v>7019</v>
      </c>
      <c r="D2815" s="167" t="s">
        <v>10042</v>
      </c>
      <c r="E2815" s="167" t="s">
        <v>9576</v>
      </c>
      <c r="F2815" s="167" t="s">
        <v>211</v>
      </c>
      <c r="G2815" s="167" t="s">
        <v>11635</v>
      </c>
      <c r="H2815" s="167" t="s">
        <v>9</v>
      </c>
      <c r="I2815" s="167" t="s">
        <v>13036</v>
      </c>
      <c r="J2815" s="167" t="s">
        <v>11089</v>
      </c>
      <c r="K2815" s="167">
        <v>0</v>
      </c>
      <c r="L2815" s="167">
        <v>0</v>
      </c>
    </row>
    <row r="2816" spans="1:13" x14ac:dyDescent="0.2">
      <c r="A2816" s="167" t="s">
        <v>6126</v>
      </c>
      <c r="B2816" s="167" t="s">
        <v>7133</v>
      </c>
      <c r="D2816" s="167" t="s">
        <v>5466</v>
      </c>
      <c r="E2816" s="167" t="s">
        <v>5630</v>
      </c>
      <c r="F2816" s="167" t="s">
        <v>5631</v>
      </c>
      <c r="G2816" s="167" t="s">
        <v>11635</v>
      </c>
      <c r="H2816" s="167" t="s">
        <v>9</v>
      </c>
      <c r="I2816" s="167" t="s">
        <v>13036</v>
      </c>
      <c r="J2816" s="167" t="s">
        <v>13625</v>
      </c>
      <c r="K2816" s="167">
        <v>27651825</v>
      </c>
      <c r="L2816" s="167">
        <v>27651825</v>
      </c>
    </row>
    <row r="2817" spans="1:12" x14ac:dyDescent="0.2">
      <c r="A2817" s="167" t="s">
        <v>6134</v>
      </c>
      <c r="B2817" s="167" t="s">
        <v>7137</v>
      </c>
      <c r="D2817" s="167" t="s">
        <v>5632</v>
      </c>
      <c r="E2817" s="167" t="s">
        <v>9538</v>
      </c>
      <c r="F2817" s="167" t="s">
        <v>11039</v>
      </c>
      <c r="G2817" s="167" t="s">
        <v>11635</v>
      </c>
      <c r="H2817" s="167" t="s">
        <v>9</v>
      </c>
      <c r="I2817" s="167" t="s">
        <v>13036</v>
      </c>
      <c r="J2817" s="167" t="s">
        <v>13626</v>
      </c>
      <c r="K2817" s="167">
        <v>27651295</v>
      </c>
      <c r="L2817" s="167">
        <v>0</v>
      </c>
    </row>
    <row r="2818" spans="1:12" x14ac:dyDescent="0.2">
      <c r="A2818" s="167" t="s">
        <v>6193</v>
      </c>
      <c r="B2818" s="167" t="s">
        <v>7331</v>
      </c>
      <c r="D2818" s="167" t="s">
        <v>10031</v>
      </c>
      <c r="E2818" s="167" t="s">
        <v>9545</v>
      </c>
      <c r="F2818" s="167" t="s">
        <v>5633</v>
      </c>
      <c r="G2818" s="167" t="s">
        <v>11635</v>
      </c>
      <c r="H2818" s="167" t="s">
        <v>9</v>
      </c>
      <c r="I2818" s="167" t="s">
        <v>13036</v>
      </c>
      <c r="J2818" s="167" t="s">
        <v>13627</v>
      </c>
      <c r="K2818" s="167">
        <v>22001763</v>
      </c>
      <c r="L2818" s="167">
        <v>27654219</v>
      </c>
    </row>
    <row r="2819" spans="1:12" x14ac:dyDescent="0.2">
      <c r="A2819" s="167" t="s">
        <v>6189</v>
      </c>
      <c r="B2819" s="167" t="s">
        <v>7222</v>
      </c>
      <c r="D2819" s="167" t="s">
        <v>5549</v>
      </c>
      <c r="E2819" s="167" t="s">
        <v>5634</v>
      </c>
      <c r="F2819" s="167" t="s">
        <v>5635</v>
      </c>
      <c r="G2819" s="167" t="s">
        <v>11635</v>
      </c>
      <c r="H2819" s="167" t="s">
        <v>9</v>
      </c>
      <c r="I2819" s="167" t="s">
        <v>13036</v>
      </c>
      <c r="J2819" s="167" t="s">
        <v>8449</v>
      </c>
      <c r="K2819" s="167">
        <v>27654065</v>
      </c>
      <c r="L2819" s="167">
        <v>0</v>
      </c>
    </row>
    <row r="2820" spans="1:12" x14ac:dyDescent="0.2">
      <c r="A2820" s="167" t="s">
        <v>6190</v>
      </c>
      <c r="B2820" s="167" t="s">
        <v>7332</v>
      </c>
      <c r="D2820" s="167" t="s">
        <v>5395</v>
      </c>
      <c r="E2820" s="167" t="s">
        <v>9566</v>
      </c>
      <c r="F2820" s="167" t="s">
        <v>3086</v>
      </c>
      <c r="G2820" s="167" t="s">
        <v>11635</v>
      </c>
      <c r="H2820" s="167" t="s">
        <v>9</v>
      </c>
      <c r="I2820" s="167" t="s">
        <v>13036</v>
      </c>
      <c r="J2820" s="167" t="s">
        <v>12154</v>
      </c>
      <c r="K2820" s="167">
        <v>89750183</v>
      </c>
      <c r="L2820" s="167">
        <v>0</v>
      </c>
    </row>
    <row r="2821" spans="1:12" x14ac:dyDescent="0.2">
      <c r="A2821" s="167" t="s">
        <v>9542</v>
      </c>
      <c r="B2821" s="167" t="s">
        <v>10029</v>
      </c>
      <c r="D2821" s="167" t="s">
        <v>5364</v>
      </c>
      <c r="E2821" s="167" t="s">
        <v>9574</v>
      </c>
      <c r="F2821" s="167" t="s">
        <v>11085</v>
      </c>
      <c r="G2821" s="167" t="s">
        <v>11635</v>
      </c>
      <c r="H2821" s="167" t="s">
        <v>9</v>
      </c>
      <c r="I2821" s="167" t="s">
        <v>13036</v>
      </c>
      <c r="J2821" s="167" t="s">
        <v>11086</v>
      </c>
      <c r="K2821" s="167">
        <v>22001754</v>
      </c>
      <c r="L2821" s="167">
        <v>0</v>
      </c>
    </row>
    <row r="2822" spans="1:12" x14ac:dyDescent="0.2">
      <c r="A2822" s="167" t="s">
        <v>6194</v>
      </c>
      <c r="B2822" s="167" t="s">
        <v>7063</v>
      </c>
      <c r="D2822" s="167" t="s">
        <v>5636</v>
      </c>
      <c r="E2822" s="167" t="s">
        <v>9575</v>
      </c>
      <c r="F2822" s="167" t="s">
        <v>11087</v>
      </c>
      <c r="G2822" s="167" t="s">
        <v>11635</v>
      </c>
      <c r="H2822" s="167" t="s">
        <v>9</v>
      </c>
      <c r="I2822" s="167" t="s">
        <v>13036</v>
      </c>
      <c r="J2822" s="167" t="s">
        <v>11088</v>
      </c>
      <c r="K2822" s="167">
        <v>22001768</v>
      </c>
      <c r="L2822" s="167">
        <v>0</v>
      </c>
    </row>
    <row r="2823" spans="1:12" x14ac:dyDescent="0.2">
      <c r="A2823" s="167" t="s">
        <v>6217</v>
      </c>
      <c r="B2823" s="167" t="s">
        <v>7017</v>
      </c>
      <c r="D2823" s="167" t="s">
        <v>5637</v>
      </c>
      <c r="E2823" s="167" t="s">
        <v>9579</v>
      </c>
      <c r="F2823" s="167" t="s">
        <v>11092</v>
      </c>
      <c r="G2823" s="167" t="s">
        <v>11635</v>
      </c>
      <c r="H2823" s="167" t="s">
        <v>9</v>
      </c>
      <c r="I2823" s="167" t="s">
        <v>13036</v>
      </c>
      <c r="J2823" s="167" t="s">
        <v>11093</v>
      </c>
      <c r="K2823" s="167">
        <v>27651214</v>
      </c>
      <c r="L2823" s="167">
        <v>0</v>
      </c>
    </row>
    <row r="2824" spans="1:12" x14ac:dyDescent="0.2">
      <c r="A2824" s="167" t="s">
        <v>6350</v>
      </c>
      <c r="B2824" s="167" t="s">
        <v>7134</v>
      </c>
      <c r="D2824" s="167" t="s">
        <v>5638</v>
      </c>
      <c r="E2824" s="167" t="s">
        <v>5639</v>
      </c>
      <c r="F2824" s="167" t="s">
        <v>5640</v>
      </c>
      <c r="G2824" s="167" t="s">
        <v>11656</v>
      </c>
      <c r="H2824" s="167" t="s">
        <v>4</v>
      </c>
      <c r="I2824" s="167" t="s">
        <v>13036</v>
      </c>
      <c r="J2824" s="167" t="s">
        <v>12155</v>
      </c>
      <c r="K2824" s="167">
        <v>0</v>
      </c>
      <c r="L2824" s="167">
        <v>0</v>
      </c>
    </row>
    <row r="2825" spans="1:12" x14ac:dyDescent="0.2">
      <c r="A2825" s="167" t="s">
        <v>6195</v>
      </c>
      <c r="B2825" s="167" t="s">
        <v>7065</v>
      </c>
      <c r="D2825" s="167" t="s">
        <v>5641</v>
      </c>
      <c r="E2825" s="167" t="s">
        <v>5642</v>
      </c>
      <c r="F2825" s="167" t="s">
        <v>5643</v>
      </c>
      <c r="G2825" s="167" t="s">
        <v>11656</v>
      </c>
      <c r="H2825" s="167" t="s">
        <v>3</v>
      </c>
      <c r="I2825" s="167" t="s">
        <v>13036</v>
      </c>
      <c r="J2825" s="167" t="s">
        <v>12921</v>
      </c>
      <c r="K2825" s="167">
        <v>83478598</v>
      </c>
      <c r="L2825" s="167">
        <v>0</v>
      </c>
    </row>
    <row r="2826" spans="1:12" x14ac:dyDescent="0.2">
      <c r="A2826" s="167" t="s">
        <v>9543</v>
      </c>
      <c r="B2826" s="167" t="s">
        <v>10030</v>
      </c>
      <c r="D2826" s="167" t="s">
        <v>3679</v>
      </c>
      <c r="E2826" s="167" t="s">
        <v>8378</v>
      </c>
      <c r="F2826" s="167" t="s">
        <v>8608</v>
      </c>
      <c r="G2826" s="167" t="s">
        <v>11656</v>
      </c>
      <c r="H2826" s="167" t="s">
        <v>4</v>
      </c>
      <c r="I2826" s="167" t="s">
        <v>13036</v>
      </c>
      <c r="J2826" s="167" t="s">
        <v>13628</v>
      </c>
      <c r="K2826" s="167">
        <v>86559727</v>
      </c>
      <c r="L2826" s="167">
        <v>0</v>
      </c>
    </row>
    <row r="2827" spans="1:12" x14ac:dyDescent="0.2">
      <c r="A2827" s="167" t="s">
        <v>9544</v>
      </c>
      <c r="B2827" s="167" t="s">
        <v>6849</v>
      </c>
      <c r="D2827" s="167" t="s">
        <v>1523</v>
      </c>
      <c r="E2827" s="167" t="s">
        <v>5644</v>
      </c>
      <c r="F2827" s="167" t="s">
        <v>5645</v>
      </c>
      <c r="G2827" s="167" t="s">
        <v>11656</v>
      </c>
      <c r="H2827" s="167" t="s">
        <v>5</v>
      </c>
      <c r="I2827" s="167" t="s">
        <v>13036</v>
      </c>
      <c r="J2827" s="167" t="s">
        <v>5646</v>
      </c>
      <c r="K2827" s="167">
        <v>85127225</v>
      </c>
      <c r="L2827" s="167">
        <v>0</v>
      </c>
    </row>
    <row r="2828" spans="1:12" x14ac:dyDescent="0.2">
      <c r="A2828" s="167" t="s">
        <v>5513</v>
      </c>
      <c r="B2828" s="167" t="s">
        <v>5512</v>
      </c>
      <c r="D2828" s="167" t="s">
        <v>6892</v>
      </c>
      <c r="E2828" s="167" t="s">
        <v>5647</v>
      </c>
      <c r="F2828" s="167" t="s">
        <v>5648</v>
      </c>
      <c r="G2828" s="167" t="s">
        <v>11656</v>
      </c>
      <c r="H2828" s="167" t="s">
        <v>3</v>
      </c>
      <c r="I2828" s="167" t="s">
        <v>13036</v>
      </c>
      <c r="J2828" s="167" t="s">
        <v>11555</v>
      </c>
      <c r="K2828" s="167">
        <v>85085196</v>
      </c>
      <c r="L2828" s="167">
        <v>0</v>
      </c>
    </row>
    <row r="2829" spans="1:12" x14ac:dyDescent="0.2">
      <c r="A2829" s="167" t="s">
        <v>5657</v>
      </c>
      <c r="B2829" s="167" t="s">
        <v>4069</v>
      </c>
      <c r="D2829" s="167" t="s">
        <v>7329</v>
      </c>
      <c r="E2829" s="167" t="s">
        <v>5649</v>
      </c>
      <c r="F2829" s="167" t="s">
        <v>7330</v>
      </c>
      <c r="G2829" s="167" t="s">
        <v>11656</v>
      </c>
      <c r="H2829" s="167" t="s">
        <v>3</v>
      </c>
      <c r="I2829" s="167" t="s">
        <v>13036</v>
      </c>
      <c r="J2829" s="167" t="s">
        <v>8198</v>
      </c>
      <c r="K2829" s="167">
        <v>27511908</v>
      </c>
      <c r="L2829" s="167">
        <v>27511908</v>
      </c>
    </row>
    <row r="2830" spans="1:12" x14ac:dyDescent="0.2">
      <c r="A2830" s="167" t="s">
        <v>5501</v>
      </c>
      <c r="B2830" s="167" t="s">
        <v>4874</v>
      </c>
      <c r="D2830" s="167" t="s">
        <v>5391</v>
      </c>
      <c r="E2830" s="167" t="s">
        <v>5650</v>
      </c>
      <c r="F2830" s="167" t="s">
        <v>5651</v>
      </c>
      <c r="G2830" s="167" t="s">
        <v>11656</v>
      </c>
      <c r="H2830" s="167" t="s">
        <v>4</v>
      </c>
      <c r="I2830" s="167" t="s">
        <v>13036</v>
      </c>
      <c r="J2830" s="167" t="s">
        <v>8199</v>
      </c>
      <c r="K2830" s="167">
        <v>27100492</v>
      </c>
      <c r="L2830" s="167">
        <v>27100492</v>
      </c>
    </row>
    <row r="2831" spans="1:12" x14ac:dyDescent="0.2">
      <c r="A2831" s="167" t="s">
        <v>5460</v>
      </c>
      <c r="B2831" s="167" t="s">
        <v>7062</v>
      </c>
      <c r="D2831" s="167" t="s">
        <v>4280</v>
      </c>
      <c r="E2831" s="167" t="s">
        <v>5652</v>
      </c>
      <c r="F2831" s="167" t="s">
        <v>5653</v>
      </c>
      <c r="G2831" s="167" t="s">
        <v>11656</v>
      </c>
      <c r="H2831" s="167" t="s">
        <v>3</v>
      </c>
      <c r="I2831" s="167" t="s">
        <v>13036</v>
      </c>
      <c r="J2831" s="167" t="s">
        <v>6254</v>
      </c>
      <c r="K2831" s="167">
        <v>27510334</v>
      </c>
      <c r="L2831" s="167">
        <v>27511907</v>
      </c>
    </row>
    <row r="2832" spans="1:12" x14ac:dyDescent="0.2">
      <c r="A2832" s="167" t="s">
        <v>5503</v>
      </c>
      <c r="B2832" s="167" t="s">
        <v>3727</v>
      </c>
      <c r="D2832" s="167" t="s">
        <v>4402</v>
      </c>
      <c r="E2832" s="167" t="s">
        <v>5654</v>
      </c>
      <c r="F2832" s="167" t="s">
        <v>5655</v>
      </c>
      <c r="G2832" s="167" t="s">
        <v>11656</v>
      </c>
      <c r="H2832" s="167" t="s">
        <v>6</v>
      </c>
      <c r="I2832" s="167" t="s">
        <v>13036</v>
      </c>
      <c r="J2832" s="167" t="s">
        <v>12922</v>
      </c>
      <c r="K2832" s="167">
        <v>0</v>
      </c>
      <c r="L2832" s="167">
        <v>0</v>
      </c>
    </row>
    <row r="2833" spans="1:12" x14ac:dyDescent="0.2">
      <c r="A2833" s="167" t="s">
        <v>5520</v>
      </c>
      <c r="B2833" s="167" t="s">
        <v>6776</v>
      </c>
      <c r="D2833" s="167" t="s">
        <v>5656</v>
      </c>
      <c r="E2833" s="167" t="s">
        <v>8301</v>
      </c>
      <c r="F2833" s="167" t="s">
        <v>8302</v>
      </c>
      <c r="G2833" s="167" t="s">
        <v>11656</v>
      </c>
      <c r="H2833" s="167" t="s">
        <v>4</v>
      </c>
      <c r="I2833" s="167" t="s">
        <v>13036</v>
      </c>
      <c r="J2833" s="167" t="s">
        <v>11065</v>
      </c>
      <c r="K2833" s="167">
        <v>86971241</v>
      </c>
      <c r="L2833" s="167">
        <v>0</v>
      </c>
    </row>
    <row r="2834" spans="1:12" x14ac:dyDescent="0.2">
      <c r="A2834" s="167" t="s">
        <v>5582</v>
      </c>
      <c r="B2834" s="167" t="s">
        <v>1120</v>
      </c>
      <c r="D2834" s="167" t="s">
        <v>4069</v>
      </c>
      <c r="E2834" s="167" t="s">
        <v>5657</v>
      </c>
      <c r="F2834" s="167" t="s">
        <v>5658</v>
      </c>
      <c r="G2834" s="167" t="s">
        <v>11656</v>
      </c>
      <c r="H2834" s="167" t="s">
        <v>3</v>
      </c>
      <c r="I2834" s="167" t="s">
        <v>13036</v>
      </c>
      <c r="J2834" s="167" t="s">
        <v>11618</v>
      </c>
      <c r="K2834" s="167">
        <v>84242199</v>
      </c>
      <c r="L2834" s="167">
        <v>0</v>
      </c>
    </row>
    <row r="2835" spans="1:12" x14ac:dyDescent="0.2">
      <c r="A2835" s="167" t="s">
        <v>5567</v>
      </c>
      <c r="B2835" s="167" t="s">
        <v>5566</v>
      </c>
      <c r="D2835" s="167" t="s">
        <v>729</v>
      </c>
      <c r="E2835" s="167" t="s">
        <v>5659</v>
      </c>
      <c r="F2835" s="167" t="s">
        <v>5660</v>
      </c>
      <c r="G2835" s="167" t="s">
        <v>11656</v>
      </c>
      <c r="H2835" s="167" t="s">
        <v>4</v>
      </c>
      <c r="I2835" s="167" t="s">
        <v>13036</v>
      </c>
      <c r="J2835" s="167" t="s">
        <v>5661</v>
      </c>
      <c r="K2835" s="167">
        <v>85271831</v>
      </c>
      <c r="L2835" s="167">
        <v>0</v>
      </c>
    </row>
    <row r="2836" spans="1:12" x14ac:dyDescent="0.2">
      <c r="A2836" s="167" t="s">
        <v>9545</v>
      </c>
      <c r="B2836" s="167" t="s">
        <v>10031</v>
      </c>
      <c r="D2836" s="167" t="s">
        <v>5662</v>
      </c>
      <c r="E2836" s="167" t="s">
        <v>9554</v>
      </c>
      <c r="F2836" s="167" t="s">
        <v>11057</v>
      </c>
      <c r="G2836" s="167" t="s">
        <v>11656</v>
      </c>
      <c r="H2836" s="167" t="s">
        <v>6</v>
      </c>
      <c r="I2836" s="167" t="s">
        <v>13036</v>
      </c>
      <c r="J2836" s="167" t="s">
        <v>11058</v>
      </c>
      <c r="K2836" s="167">
        <v>87052850</v>
      </c>
      <c r="L2836" s="167">
        <v>0</v>
      </c>
    </row>
    <row r="2837" spans="1:12" x14ac:dyDescent="0.2">
      <c r="A2837" s="167" t="s">
        <v>5715</v>
      </c>
      <c r="B2837" s="167" t="s">
        <v>6950</v>
      </c>
      <c r="D2837" s="167" t="s">
        <v>6790</v>
      </c>
      <c r="E2837" s="167" t="s">
        <v>5663</v>
      </c>
      <c r="F2837" s="167" t="s">
        <v>5664</v>
      </c>
      <c r="G2837" s="167" t="s">
        <v>11656</v>
      </c>
      <c r="H2837" s="167" t="s">
        <v>5</v>
      </c>
      <c r="I2837" s="167" t="s">
        <v>13036</v>
      </c>
      <c r="J2837" s="167" t="s">
        <v>8566</v>
      </c>
      <c r="K2837" s="167">
        <v>84390726</v>
      </c>
      <c r="L2837" s="167">
        <v>0</v>
      </c>
    </row>
    <row r="2838" spans="1:12" x14ac:dyDescent="0.2">
      <c r="A2838" s="167" t="s">
        <v>9546</v>
      </c>
      <c r="B2838" s="167" t="s">
        <v>1058</v>
      </c>
      <c r="D2838" s="167" t="s">
        <v>5665</v>
      </c>
      <c r="E2838" s="167" t="s">
        <v>5666</v>
      </c>
      <c r="F2838" s="167" t="s">
        <v>5667</v>
      </c>
      <c r="G2838" s="167" t="s">
        <v>11656</v>
      </c>
      <c r="H2838" s="167" t="s">
        <v>5</v>
      </c>
      <c r="I2838" s="167" t="s">
        <v>13036</v>
      </c>
      <c r="J2838" s="167" t="s">
        <v>8200</v>
      </c>
      <c r="K2838" s="167">
        <v>87585401</v>
      </c>
      <c r="L2838" s="167">
        <v>0</v>
      </c>
    </row>
    <row r="2839" spans="1:12" x14ac:dyDescent="0.2">
      <c r="A2839" s="167" t="s">
        <v>5686</v>
      </c>
      <c r="B2839" s="167" t="s">
        <v>5685</v>
      </c>
      <c r="D2839" s="167" t="s">
        <v>6792</v>
      </c>
      <c r="E2839" s="167" t="s">
        <v>5668</v>
      </c>
      <c r="F2839" s="167" t="s">
        <v>5669</v>
      </c>
      <c r="G2839" s="167" t="s">
        <v>11656</v>
      </c>
      <c r="H2839" s="167" t="s">
        <v>4</v>
      </c>
      <c r="I2839" s="167" t="s">
        <v>13036</v>
      </c>
      <c r="J2839" s="167" t="s">
        <v>12156</v>
      </c>
      <c r="K2839" s="167">
        <v>0</v>
      </c>
      <c r="L2839" s="167">
        <v>0</v>
      </c>
    </row>
    <row r="2840" spans="1:12" x14ac:dyDescent="0.2">
      <c r="A2840" s="167" t="s">
        <v>5718</v>
      </c>
      <c r="B2840" s="167" t="s">
        <v>4744</v>
      </c>
      <c r="D2840" s="167" t="s">
        <v>6793</v>
      </c>
      <c r="E2840" s="167" t="s">
        <v>5670</v>
      </c>
      <c r="F2840" s="167" t="s">
        <v>5671</v>
      </c>
      <c r="G2840" s="167" t="s">
        <v>11656</v>
      </c>
      <c r="H2840" s="167" t="s">
        <v>3</v>
      </c>
      <c r="I2840" s="167" t="s">
        <v>13036</v>
      </c>
      <c r="J2840" s="167" t="s">
        <v>8201</v>
      </c>
      <c r="K2840" s="167">
        <v>27511914</v>
      </c>
      <c r="L2840" s="167">
        <v>27511914</v>
      </c>
    </row>
    <row r="2841" spans="1:12" x14ac:dyDescent="0.2">
      <c r="A2841" s="167" t="s">
        <v>5668</v>
      </c>
      <c r="B2841" s="167" t="s">
        <v>6792</v>
      </c>
      <c r="D2841" s="167" t="s">
        <v>5672</v>
      </c>
      <c r="E2841" s="167" t="s">
        <v>9438</v>
      </c>
      <c r="F2841" s="167" t="s">
        <v>10959</v>
      </c>
      <c r="G2841" s="167" t="s">
        <v>116</v>
      </c>
      <c r="H2841" s="167" t="s">
        <v>5</v>
      </c>
      <c r="I2841" s="167" t="s">
        <v>13036</v>
      </c>
      <c r="J2841" s="167" t="s">
        <v>12157</v>
      </c>
      <c r="K2841" s="167">
        <v>27355041</v>
      </c>
      <c r="L2841" s="167">
        <v>27355041</v>
      </c>
    </row>
    <row r="2842" spans="1:12" x14ac:dyDescent="0.2">
      <c r="A2842" s="167" t="s">
        <v>5563</v>
      </c>
      <c r="B2842" s="167" t="s">
        <v>5562</v>
      </c>
      <c r="D2842" s="167" t="s">
        <v>5673</v>
      </c>
      <c r="E2842" s="167" t="s">
        <v>5674</v>
      </c>
      <c r="F2842" s="167" t="s">
        <v>4937</v>
      </c>
      <c r="G2842" s="167" t="s">
        <v>11656</v>
      </c>
      <c r="H2842" s="167" t="s">
        <v>5</v>
      </c>
      <c r="I2842" s="167" t="s">
        <v>13036</v>
      </c>
      <c r="J2842" s="167" t="s">
        <v>5675</v>
      </c>
      <c r="K2842" s="167">
        <v>88150158</v>
      </c>
      <c r="L2842" s="167">
        <v>0</v>
      </c>
    </row>
    <row r="2843" spans="1:12" x14ac:dyDescent="0.2">
      <c r="A2843" s="167" t="s">
        <v>5578</v>
      </c>
      <c r="B2843" s="167" t="s">
        <v>1222</v>
      </c>
      <c r="D2843" s="167" t="s">
        <v>3882</v>
      </c>
      <c r="E2843" s="167" t="s">
        <v>5676</v>
      </c>
      <c r="F2843" s="167" t="s">
        <v>5677</v>
      </c>
      <c r="G2843" s="167" t="s">
        <v>11656</v>
      </c>
      <c r="H2843" s="167" t="s">
        <v>4</v>
      </c>
      <c r="I2843" s="167" t="s">
        <v>13036</v>
      </c>
      <c r="J2843" s="167" t="s">
        <v>8202</v>
      </c>
      <c r="K2843" s="167">
        <v>0</v>
      </c>
      <c r="L2843" s="167">
        <v>0</v>
      </c>
    </row>
    <row r="2844" spans="1:12" x14ac:dyDescent="0.2">
      <c r="A2844" s="167" t="s">
        <v>5583</v>
      </c>
      <c r="B2844" s="167" t="s">
        <v>6986</v>
      </c>
      <c r="D2844" s="167" t="s">
        <v>3923</v>
      </c>
      <c r="E2844" s="167" t="s">
        <v>9580</v>
      </c>
      <c r="F2844" s="167" t="s">
        <v>11094</v>
      </c>
      <c r="G2844" s="167" t="s">
        <v>11656</v>
      </c>
      <c r="H2844" s="167" t="s">
        <v>4</v>
      </c>
      <c r="I2844" s="167" t="s">
        <v>13036</v>
      </c>
      <c r="J2844" s="167" t="s">
        <v>11556</v>
      </c>
      <c r="K2844" s="167">
        <v>86696144</v>
      </c>
      <c r="L2844" s="167">
        <v>0</v>
      </c>
    </row>
    <row r="2845" spans="1:12" x14ac:dyDescent="0.2">
      <c r="A2845" s="167" t="s">
        <v>5493</v>
      </c>
      <c r="B2845" s="167" t="s">
        <v>1129</v>
      </c>
      <c r="D2845" s="167" t="s">
        <v>4546</v>
      </c>
      <c r="E2845" s="167" t="s">
        <v>5678</v>
      </c>
      <c r="F2845" s="167" t="s">
        <v>5679</v>
      </c>
      <c r="G2845" s="167" t="s">
        <v>11635</v>
      </c>
      <c r="H2845" s="167" t="s">
        <v>12</v>
      </c>
      <c r="I2845" s="167" t="s">
        <v>13036</v>
      </c>
      <c r="J2845" s="167" t="s">
        <v>13629</v>
      </c>
      <c r="K2845" s="167">
        <v>27541901</v>
      </c>
      <c r="L2845" s="167">
        <v>0</v>
      </c>
    </row>
    <row r="2846" spans="1:12" x14ac:dyDescent="0.2">
      <c r="A2846" s="167" t="s">
        <v>5517</v>
      </c>
      <c r="B2846" s="167" t="s">
        <v>7338</v>
      </c>
      <c r="D2846" s="167" t="s">
        <v>6795</v>
      </c>
      <c r="E2846" s="167" t="s">
        <v>5680</v>
      </c>
      <c r="F2846" s="167" t="s">
        <v>5681</v>
      </c>
      <c r="G2846" s="167" t="s">
        <v>11635</v>
      </c>
      <c r="H2846" s="167" t="s">
        <v>12</v>
      </c>
      <c r="I2846" s="167" t="s">
        <v>13036</v>
      </c>
      <c r="J2846" s="167" t="s">
        <v>6008</v>
      </c>
      <c r="K2846" s="167">
        <v>27510908</v>
      </c>
      <c r="L2846" s="167">
        <v>0</v>
      </c>
    </row>
    <row r="2847" spans="1:12" x14ac:dyDescent="0.2">
      <c r="A2847" s="167" t="s">
        <v>5997</v>
      </c>
      <c r="B2847" s="167" t="s">
        <v>6847</v>
      </c>
      <c r="D2847" s="167" t="s">
        <v>5683</v>
      </c>
      <c r="E2847" s="167" t="s">
        <v>9561</v>
      </c>
      <c r="F2847" s="167" t="s">
        <v>11067</v>
      </c>
      <c r="G2847" s="167" t="s">
        <v>11635</v>
      </c>
      <c r="H2847" s="167" t="s">
        <v>12</v>
      </c>
      <c r="I2847" s="167" t="s">
        <v>13036</v>
      </c>
      <c r="J2847" s="167" t="s">
        <v>11068</v>
      </c>
      <c r="K2847" s="167">
        <v>0</v>
      </c>
      <c r="L2847" s="167">
        <v>0</v>
      </c>
    </row>
    <row r="2848" spans="1:12" x14ac:dyDescent="0.2">
      <c r="A2848" s="167" t="s">
        <v>5555</v>
      </c>
      <c r="B2848" s="167" t="s">
        <v>5554</v>
      </c>
      <c r="D2848" s="167" t="s">
        <v>5685</v>
      </c>
      <c r="E2848" s="167" t="s">
        <v>5686</v>
      </c>
      <c r="F2848" s="167" t="s">
        <v>13630</v>
      </c>
      <c r="G2848" s="167" t="s">
        <v>11635</v>
      </c>
      <c r="H2848" s="167" t="s">
        <v>12</v>
      </c>
      <c r="I2848" s="167" t="s">
        <v>13036</v>
      </c>
      <c r="J2848" s="167" t="s">
        <v>11557</v>
      </c>
      <c r="K2848" s="167">
        <v>27551119</v>
      </c>
      <c r="L2848" s="167">
        <v>0</v>
      </c>
    </row>
    <row r="2849" spans="1:12" x14ac:dyDescent="0.2">
      <c r="A2849" s="167" t="s">
        <v>5697</v>
      </c>
      <c r="B2849" s="167" t="s">
        <v>6893</v>
      </c>
      <c r="D2849" s="167" t="s">
        <v>6797</v>
      </c>
      <c r="E2849" s="167" t="s">
        <v>5687</v>
      </c>
      <c r="F2849" s="167" t="s">
        <v>4001</v>
      </c>
      <c r="G2849" s="167" t="s">
        <v>11635</v>
      </c>
      <c r="H2849" s="167" t="s">
        <v>12</v>
      </c>
      <c r="I2849" s="167" t="s">
        <v>13036</v>
      </c>
      <c r="J2849" s="167" t="s">
        <v>12520</v>
      </c>
      <c r="K2849" s="167">
        <v>27503049</v>
      </c>
      <c r="L2849" s="167">
        <v>27503049</v>
      </c>
    </row>
    <row r="2850" spans="1:12" x14ac:dyDescent="0.2">
      <c r="A2850" s="167" t="s">
        <v>6848</v>
      </c>
      <c r="B2850" s="167" t="s">
        <v>6772</v>
      </c>
      <c r="D2850" s="167" t="s">
        <v>6798</v>
      </c>
      <c r="E2850" s="167" t="s">
        <v>5689</v>
      </c>
      <c r="F2850" s="167" t="s">
        <v>5690</v>
      </c>
      <c r="G2850" s="167" t="s">
        <v>11635</v>
      </c>
      <c r="H2850" s="167" t="s">
        <v>12</v>
      </c>
      <c r="I2850" s="167" t="s">
        <v>13036</v>
      </c>
      <c r="J2850" s="167" t="s">
        <v>12521</v>
      </c>
      <c r="K2850" s="167">
        <v>27568023</v>
      </c>
      <c r="L2850" s="167">
        <v>27568023</v>
      </c>
    </row>
    <row r="2851" spans="1:12" x14ac:dyDescent="0.2">
      <c r="A2851" s="167" t="s">
        <v>9547</v>
      </c>
      <c r="B2851" s="167" t="s">
        <v>10032</v>
      </c>
      <c r="D2851" s="167" t="s">
        <v>5692</v>
      </c>
      <c r="E2851" s="167" t="s">
        <v>5693</v>
      </c>
      <c r="F2851" s="167" t="s">
        <v>4809</v>
      </c>
      <c r="G2851" s="167" t="s">
        <v>11635</v>
      </c>
      <c r="H2851" s="167" t="s">
        <v>12</v>
      </c>
      <c r="I2851" s="167" t="s">
        <v>13036</v>
      </c>
      <c r="J2851" s="167" t="s">
        <v>13631</v>
      </c>
      <c r="K2851" s="167">
        <v>27599053</v>
      </c>
      <c r="L2851" s="167">
        <v>27599053</v>
      </c>
    </row>
    <row r="2852" spans="1:12" x14ac:dyDescent="0.2">
      <c r="A2852" s="167" t="s">
        <v>9548</v>
      </c>
      <c r="B2852" s="167" t="s">
        <v>7899</v>
      </c>
      <c r="D2852" s="167" t="s">
        <v>6799</v>
      </c>
      <c r="E2852" s="167" t="s">
        <v>5694</v>
      </c>
      <c r="F2852" s="167" t="s">
        <v>5695</v>
      </c>
      <c r="G2852" s="167" t="s">
        <v>11635</v>
      </c>
      <c r="H2852" s="167" t="s">
        <v>12</v>
      </c>
      <c r="I2852" s="167" t="s">
        <v>13036</v>
      </c>
      <c r="J2852" s="167" t="s">
        <v>6196</v>
      </c>
      <c r="K2852" s="167">
        <v>27510426</v>
      </c>
      <c r="L2852" s="167">
        <v>0</v>
      </c>
    </row>
    <row r="2853" spans="1:12" x14ac:dyDescent="0.2">
      <c r="A2853" s="167" t="s">
        <v>9549</v>
      </c>
      <c r="B2853" s="167" t="s">
        <v>10033</v>
      </c>
      <c r="D2853" s="167" t="s">
        <v>7903</v>
      </c>
      <c r="E2853" s="167" t="s">
        <v>9567</v>
      </c>
      <c r="F2853" s="167" t="s">
        <v>11077</v>
      </c>
      <c r="G2853" s="167" t="s">
        <v>11635</v>
      </c>
      <c r="H2853" s="167" t="s">
        <v>12</v>
      </c>
      <c r="I2853" s="167" t="s">
        <v>13036</v>
      </c>
      <c r="J2853" s="167" t="s">
        <v>12158</v>
      </c>
      <c r="K2853" s="167">
        <v>27541902</v>
      </c>
      <c r="L2853" s="167">
        <v>0</v>
      </c>
    </row>
    <row r="2854" spans="1:12" x14ac:dyDescent="0.2">
      <c r="A2854" s="167" t="s">
        <v>5551</v>
      </c>
      <c r="B2854" s="167" t="s">
        <v>6778</v>
      </c>
      <c r="D2854" s="167" t="s">
        <v>6893</v>
      </c>
      <c r="E2854" s="167" t="s">
        <v>5697</v>
      </c>
      <c r="F2854" s="167" t="s">
        <v>5684</v>
      </c>
      <c r="G2854" s="167" t="s">
        <v>11635</v>
      </c>
      <c r="H2854" s="167" t="s">
        <v>12</v>
      </c>
      <c r="I2854" s="167" t="s">
        <v>13036</v>
      </c>
      <c r="J2854" s="167" t="s">
        <v>7721</v>
      </c>
      <c r="K2854" s="167">
        <v>27550234</v>
      </c>
      <c r="L2854" s="167">
        <v>27550234</v>
      </c>
    </row>
    <row r="2855" spans="1:12" x14ac:dyDescent="0.2">
      <c r="A2855" s="167" t="s">
        <v>9550</v>
      </c>
      <c r="B2855" s="167" t="s">
        <v>4084</v>
      </c>
      <c r="D2855" s="167" t="s">
        <v>4220</v>
      </c>
      <c r="E2855" s="167" t="s">
        <v>5698</v>
      </c>
      <c r="F2855" s="167" t="s">
        <v>5699</v>
      </c>
      <c r="G2855" s="167" t="s">
        <v>11635</v>
      </c>
      <c r="H2855" s="167" t="s">
        <v>12</v>
      </c>
      <c r="I2855" s="167" t="s">
        <v>13036</v>
      </c>
      <c r="J2855" s="167" t="s">
        <v>8204</v>
      </c>
      <c r="K2855" s="167">
        <v>27542293</v>
      </c>
      <c r="L2855" s="167">
        <v>27541196</v>
      </c>
    </row>
    <row r="2856" spans="1:12" x14ac:dyDescent="0.2">
      <c r="A2856" s="167" t="s">
        <v>9551</v>
      </c>
      <c r="B2856" s="167" t="s">
        <v>10034</v>
      </c>
      <c r="D2856" s="167" t="s">
        <v>5700</v>
      </c>
      <c r="E2856" s="167" t="s">
        <v>5701</v>
      </c>
      <c r="F2856" s="167" t="s">
        <v>5702</v>
      </c>
      <c r="G2856" s="167" t="s">
        <v>11635</v>
      </c>
      <c r="H2856" s="167" t="s">
        <v>12</v>
      </c>
      <c r="I2856" s="167" t="s">
        <v>13036</v>
      </c>
      <c r="J2856" s="167" t="s">
        <v>8426</v>
      </c>
      <c r="K2856" s="167">
        <v>27542038</v>
      </c>
      <c r="L2856" s="167">
        <v>27542038</v>
      </c>
    </row>
    <row r="2857" spans="1:12" x14ac:dyDescent="0.2">
      <c r="A2857" s="167" t="s">
        <v>9552</v>
      </c>
      <c r="B2857" s="167" t="s">
        <v>10035</v>
      </c>
      <c r="D2857" s="167" t="s">
        <v>7904</v>
      </c>
      <c r="E2857" s="167" t="s">
        <v>9541</v>
      </c>
      <c r="F2857" s="167" t="s">
        <v>45</v>
      </c>
      <c r="G2857" s="167" t="s">
        <v>11635</v>
      </c>
      <c r="H2857" s="167" t="s">
        <v>12</v>
      </c>
      <c r="I2857" s="167" t="s">
        <v>13036</v>
      </c>
      <c r="J2857" s="167" t="s">
        <v>12923</v>
      </c>
      <c r="K2857" s="167">
        <v>88226442</v>
      </c>
      <c r="L2857" s="167">
        <v>0</v>
      </c>
    </row>
    <row r="2858" spans="1:12" x14ac:dyDescent="0.2">
      <c r="A2858" s="167" t="s">
        <v>9553</v>
      </c>
      <c r="B2858" s="167" t="s">
        <v>10036</v>
      </c>
      <c r="D2858" s="167" t="s">
        <v>10032</v>
      </c>
      <c r="E2858" s="167" t="s">
        <v>9547</v>
      </c>
      <c r="F2858" s="167" t="s">
        <v>12523</v>
      </c>
      <c r="G2858" s="167" t="s">
        <v>11635</v>
      </c>
      <c r="H2858" s="167" t="s">
        <v>12</v>
      </c>
      <c r="I2858" s="167" t="s">
        <v>13036</v>
      </c>
      <c r="J2858" s="167" t="s">
        <v>11051</v>
      </c>
      <c r="K2858" s="167">
        <v>21029280</v>
      </c>
      <c r="L2858" s="167">
        <v>0</v>
      </c>
    </row>
    <row r="2859" spans="1:12" x14ac:dyDescent="0.2">
      <c r="A2859" s="167" t="s">
        <v>5537</v>
      </c>
      <c r="B2859" s="167" t="s">
        <v>7315</v>
      </c>
      <c r="D2859" s="167" t="s">
        <v>7712</v>
      </c>
      <c r="E2859" s="167" t="s">
        <v>7710</v>
      </c>
      <c r="F2859" s="167" t="s">
        <v>5576</v>
      </c>
      <c r="G2859" s="167" t="s">
        <v>11635</v>
      </c>
      <c r="H2859" s="167" t="s">
        <v>12</v>
      </c>
      <c r="I2859" s="167" t="s">
        <v>13036</v>
      </c>
      <c r="J2859" s="167" t="s">
        <v>12524</v>
      </c>
      <c r="K2859" s="167">
        <v>27551183</v>
      </c>
      <c r="L2859" s="167">
        <v>0</v>
      </c>
    </row>
    <row r="2860" spans="1:12" x14ac:dyDescent="0.2">
      <c r="A2860" s="167" t="s">
        <v>5639</v>
      </c>
      <c r="B2860" s="167" t="s">
        <v>5638</v>
      </c>
      <c r="D2860" s="167" t="s">
        <v>407</v>
      </c>
      <c r="E2860" s="167" t="s">
        <v>9559</v>
      </c>
      <c r="F2860" s="167" t="s">
        <v>11066</v>
      </c>
      <c r="G2860" s="167" t="s">
        <v>11635</v>
      </c>
      <c r="H2860" s="167" t="s">
        <v>12</v>
      </c>
      <c r="I2860" s="167" t="s">
        <v>13036</v>
      </c>
      <c r="J2860" s="167" t="s">
        <v>11558</v>
      </c>
      <c r="K2860" s="167">
        <v>27551138</v>
      </c>
      <c r="L2860" s="167">
        <v>27551138</v>
      </c>
    </row>
    <row r="2861" spans="1:12" x14ac:dyDescent="0.2">
      <c r="A2861" s="167" t="s">
        <v>9554</v>
      </c>
      <c r="B2861" s="167" t="s">
        <v>5662</v>
      </c>
      <c r="D2861" s="167" t="s">
        <v>6801</v>
      </c>
      <c r="E2861" s="167" t="s">
        <v>5704</v>
      </c>
      <c r="F2861" s="167" t="s">
        <v>3127</v>
      </c>
      <c r="G2861" s="167" t="s">
        <v>11635</v>
      </c>
      <c r="H2861" s="167" t="s">
        <v>12</v>
      </c>
      <c r="I2861" s="167" t="s">
        <v>13036</v>
      </c>
      <c r="J2861" s="167" t="s">
        <v>5705</v>
      </c>
      <c r="K2861" s="167">
        <v>27502159</v>
      </c>
      <c r="L2861" s="167">
        <v>0</v>
      </c>
    </row>
    <row r="2862" spans="1:12" x14ac:dyDescent="0.2">
      <c r="A2862" s="167" t="s">
        <v>869</v>
      </c>
      <c r="B2862" s="167" t="s">
        <v>868</v>
      </c>
      <c r="D2862" s="167" t="s">
        <v>6987</v>
      </c>
      <c r="E2862" s="167" t="s">
        <v>5706</v>
      </c>
      <c r="F2862" s="167" t="s">
        <v>2947</v>
      </c>
      <c r="G2862" s="167" t="s">
        <v>11635</v>
      </c>
      <c r="H2862" s="167" t="s">
        <v>12</v>
      </c>
      <c r="I2862" s="167" t="s">
        <v>13036</v>
      </c>
      <c r="J2862" s="167" t="s">
        <v>8451</v>
      </c>
      <c r="K2862" s="167">
        <v>27510519</v>
      </c>
      <c r="L2862" s="167">
        <v>27519519</v>
      </c>
    </row>
    <row r="2863" spans="1:12" x14ac:dyDescent="0.2">
      <c r="A2863" s="167" t="s">
        <v>9555</v>
      </c>
      <c r="B2863" s="167" t="s">
        <v>6785</v>
      </c>
      <c r="D2863" s="167" t="s">
        <v>6894</v>
      </c>
      <c r="E2863" s="167" t="s">
        <v>5707</v>
      </c>
      <c r="F2863" s="167" t="s">
        <v>5708</v>
      </c>
      <c r="G2863" s="167" t="s">
        <v>11635</v>
      </c>
      <c r="H2863" s="167" t="s">
        <v>12</v>
      </c>
      <c r="I2863" s="167" t="s">
        <v>13036</v>
      </c>
      <c r="J2863" s="167" t="s">
        <v>8203</v>
      </c>
      <c r="K2863" s="167">
        <v>27511201</v>
      </c>
      <c r="L2863" s="167">
        <v>27511201</v>
      </c>
    </row>
    <row r="2864" spans="1:12" x14ac:dyDescent="0.2">
      <c r="A2864" s="167" t="s">
        <v>9556</v>
      </c>
      <c r="B2864" s="167" t="s">
        <v>10037</v>
      </c>
      <c r="D2864" s="167" t="s">
        <v>5709</v>
      </c>
      <c r="E2864" s="167" t="s">
        <v>5710</v>
      </c>
      <c r="F2864" s="167" t="s">
        <v>5711</v>
      </c>
      <c r="G2864" s="167" t="s">
        <v>11635</v>
      </c>
      <c r="H2864" s="167" t="s">
        <v>13</v>
      </c>
      <c r="I2864" s="167" t="s">
        <v>13036</v>
      </c>
      <c r="J2864" s="167" t="s">
        <v>8205</v>
      </c>
      <c r="K2864" s="167">
        <v>27185469</v>
      </c>
      <c r="L2864" s="167">
        <v>27185469</v>
      </c>
    </row>
    <row r="2865" spans="1:12" x14ac:dyDescent="0.2">
      <c r="A2865" s="167" t="s">
        <v>5670</v>
      </c>
      <c r="B2865" s="167" t="s">
        <v>6793</v>
      </c>
      <c r="D2865" s="167" t="s">
        <v>5712</v>
      </c>
      <c r="E2865" s="167" t="s">
        <v>5713</v>
      </c>
      <c r="F2865" s="167" t="s">
        <v>5714</v>
      </c>
      <c r="G2865" s="167" t="s">
        <v>11635</v>
      </c>
      <c r="H2865" s="167" t="s">
        <v>13</v>
      </c>
      <c r="I2865" s="167" t="s">
        <v>13036</v>
      </c>
      <c r="J2865" s="167" t="s">
        <v>12924</v>
      </c>
      <c r="K2865" s="167">
        <v>22001879</v>
      </c>
      <c r="L2865" s="167">
        <v>22001879</v>
      </c>
    </row>
    <row r="2866" spans="1:12" x14ac:dyDescent="0.2">
      <c r="A2866" s="167" t="s">
        <v>5615</v>
      </c>
      <c r="B2866" s="167" t="s">
        <v>3015</v>
      </c>
      <c r="D2866" s="167" t="s">
        <v>6950</v>
      </c>
      <c r="E2866" s="167" t="s">
        <v>5715</v>
      </c>
      <c r="F2866" s="167" t="s">
        <v>5716</v>
      </c>
      <c r="G2866" s="167" t="s">
        <v>11635</v>
      </c>
      <c r="H2866" s="167" t="s">
        <v>13</v>
      </c>
      <c r="I2866" s="167" t="s">
        <v>13036</v>
      </c>
      <c r="J2866" s="167" t="s">
        <v>5717</v>
      </c>
      <c r="K2866" s="167">
        <v>27184442</v>
      </c>
      <c r="L2866" s="167">
        <v>27184442</v>
      </c>
    </row>
    <row r="2867" spans="1:12" x14ac:dyDescent="0.2">
      <c r="A2867" s="167" t="s">
        <v>5642</v>
      </c>
      <c r="B2867" s="167" t="s">
        <v>5641</v>
      </c>
      <c r="D2867" s="167" t="s">
        <v>4744</v>
      </c>
      <c r="E2867" s="167" t="s">
        <v>5718</v>
      </c>
      <c r="F2867" s="167" t="s">
        <v>5719</v>
      </c>
      <c r="G2867" s="167" t="s">
        <v>11635</v>
      </c>
      <c r="H2867" s="167" t="s">
        <v>13</v>
      </c>
      <c r="I2867" s="167" t="s">
        <v>13036</v>
      </c>
      <c r="J2867" s="167" t="s">
        <v>8549</v>
      </c>
      <c r="K2867" s="167">
        <v>27978478</v>
      </c>
      <c r="L2867" s="167">
        <v>27978478</v>
      </c>
    </row>
    <row r="2868" spans="1:12" x14ac:dyDescent="0.2">
      <c r="A2868" s="167" t="s">
        <v>5579</v>
      </c>
      <c r="B2868" s="167" t="s">
        <v>1463</v>
      </c>
      <c r="D2868" s="167" t="s">
        <v>7178</v>
      </c>
      <c r="E2868" s="167" t="s">
        <v>5720</v>
      </c>
      <c r="F2868" s="167" t="s">
        <v>5721</v>
      </c>
      <c r="G2868" s="167" t="s">
        <v>11635</v>
      </c>
      <c r="H2868" s="167" t="s">
        <v>13</v>
      </c>
      <c r="I2868" s="167" t="s">
        <v>13036</v>
      </c>
      <c r="J2868" s="167" t="s">
        <v>8523</v>
      </c>
      <c r="K2868" s="167">
        <v>27185271</v>
      </c>
      <c r="L2868" s="167">
        <v>27185271</v>
      </c>
    </row>
    <row r="2869" spans="1:12" x14ac:dyDescent="0.2">
      <c r="A2869" s="167" t="s">
        <v>5508</v>
      </c>
      <c r="B2869" s="167" t="s">
        <v>5276</v>
      </c>
      <c r="D2869" s="167" t="s">
        <v>5232</v>
      </c>
      <c r="E2869" s="167" t="s">
        <v>5722</v>
      </c>
      <c r="F2869" s="167" t="s">
        <v>8439</v>
      </c>
      <c r="G2869" s="167" t="s">
        <v>11635</v>
      </c>
      <c r="H2869" s="167" t="s">
        <v>10</v>
      </c>
      <c r="I2869" s="167" t="s">
        <v>13036</v>
      </c>
      <c r="J2869" s="167" t="s">
        <v>11064</v>
      </c>
      <c r="K2869" s="167">
        <v>22001655</v>
      </c>
      <c r="L2869" s="167">
        <v>0</v>
      </c>
    </row>
    <row r="2870" spans="1:12" x14ac:dyDescent="0.2">
      <c r="A2870" s="167" t="s">
        <v>5381</v>
      </c>
      <c r="B2870" s="167" t="s">
        <v>5259</v>
      </c>
      <c r="D2870" s="167" t="s">
        <v>5723</v>
      </c>
      <c r="E2870" s="167" t="s">
        <v>5724</v>
      </c>
      <c r="F2870" s="167" t="s">
        <v>5725</v>
      </c>
      <c r="G2870" s="167" t="s">
        <v>11635</v>
      </c>
      <c r="H2870" s="167" t="s">
        <v>13</v>
      </c>
      <c r="I2870" s="167" t="s">
        <v>13036</v>
      </c>
      <c r="J2870" s="167" t="s">
        <v>8567</v>
      </c>
      <c r="K2870" s="167">
        <v>27185547</v>
      </c>
      <c r="L2870" s="167">
        <v>27185547</v>
      </c>
    </row>
    <row r="2871" spans="1:12" x14ac:dyDescent="0.2">
      <c r="A2871" s="167" t="s">
        <v>5362</v>
      </c>
      <c r="B2871" s="167" t="s">
        <v>5361</v>
      </c>
      <c r="D2871" s="167" t="s">
        <v>5726</v>
      </c>
      <c r="E2871" s="167" t="s">
        <v>5727</v>
      </c>
      <c r="F2871" s="167" t="s">
        <v>8460</v>
      </c>
      <c r="G2871" s="167" t="s">
        <v>11635</v>
      </c>
      <c r="H2871" s="167" t="s">
        <v>13</v>
      </c>
      <c r="I2871" s="167" t="s">
        <v>13036</v>
      </c>
      <c r="J2871" s="167" t="s">
        <v>5728</v>
      </c>
      <c r="K2871" s="167">
        <v>27186016</v>
      </c>
      <c r="L2871" s="167">
        <v>27186016</v>
      </c>
    </row>
    <row r="2872" spans="1:12" x14ac:dyDescent="0.2">
      <c r="A2872" s="167" t="s">
        <v>5393</v>
      </c>
      <c r="B2872" s="167" t="s">
        <v>6758</v>
      </c>
      <c r="D2872" s="167" t="s">
        <v>5335</v>
      </c>
      <c r="E2872" s="167" t="s">
        <v>5729</v>
      </c>
      <c r="F2872" s="167" t="s">
        <v>2924</v>
      </c>
      <c r="G2872" s="167" t="s">
        <v>11635</v>
      </c>
      <c r="H2872" s="167" t="s">
        <v>10</v>
      </c>
      <c r="I2872" s="167" t="s">
        <v>13036</v>
      </c>
      <c r="J2872" s="167" t="s">
        <v>8486</v>
      </c>
      <c r="K2872" s="167">
        <v>87575724</v>
      </c>
      <c r="L2872" s="167">
        <v>0</v>
      </c>
    </row>
    <row r="2873" spans="1:12" x14ac:dyDescent="0.2">
      <c r="A2873" s="167" t="s">
        <v>9557</v>
      </c>
      <c r="B2873" s="167" t="s">
        <v>3332</v>
      </c>
      <c r="D2873" s="167" t="s">
        <v>5730</v>
      </c>
      <c r="E2873" s="167" t="s">
        <v>5731</v>
      </c>
      <c r="F2873" s="167" t="s">
        <v>5732</v>
      </c>
      <c r="G2873" s="167" t="s">
        <v>11635</v>
      </c>
      <c r="H2873" s="167" t="s">
        <v>13</v>
      </c>
      <c r="I2873" s="167" t="s">
        <v>13036</v>
      </c>
      <c r="J2873" s="167" t="s">
        <v>5733</v>
      </c>
      <c r="K2873" s="167">
        <v>27978231</v>
      </c>
      <c r="L2873" s="167">
        <v>27978231</v>
      </c>
    </row>
    <row r="2874" spans="1:12" x14ac:dyDescent="0.2">
      <c r="A2874" s="167" t="s">
        <v>9558</v>
      </c>
      <c r="B2874" s="167" t="s">
        <v>651</v>
      </c>
      <c r="D2874" s="167" t="s">
        <v>7079</v>
      </c>
      <c r="E2874" s="167" t="s">
        <v>5734</v>
      </c>
      <c r="F2874" s="167" t="s">
        <v>5735</v>
      </c>
      <c r="G2874" s="167" t="s">
        <v>11635</v>
      </c>
      <c r="H2874" s="167" t="s">
        <v>13</v>
      </c>
      <c r="I2874" s="167" t="s">
        <v>13036</v>
      </c>
      <c r="J2874" s="167" t="s">
        <v>8206</v>
      </c>
      <c r="K2874" s="167">
        <v>22001852</v>
      </c>
      <c r="L2874" s="167">
        <v>22001852</v>
      </c>
    </row>
    <row r="2875" spans="1:12" x14ac:dyDescent="0.2">
      <c r="A2875" s="167" t="s">
        <v>5536</v>
      </c>
      <c r="B2875" s="167" t="s">
        <v>4125</v>
      </c>
      <c r="D2875" s="167" t="s">
        <v>10036</v>
      </c>
      <c r="E2875" s="167" t="s">
        <v>9553</v>
      </c>
      <c r="F2875" s="167" t="s">
        <v>11056</v>
      </c>
      <c r="G2875" s="167" t="s">
        <v>11635</v>
      </c>
      <c r="H2875" s="167" t="s">
        <v>13</v>
      </c>
      <c r="I2875" s="167" t="s">
        <v>13036</v>
      </c>
      <c r="J2875" s="167" t="s">
        <v>13632</v>
      </c>
      <c r="K2875" s="167">
        <v>85272855</v>
      </c>
      <c r="L2875" s="167">
        <v>0</v>
      </c>
    </row>
    <row r="2876" spans="1:12" x14ac:dyDescent="0.2">
      <c r="A2876" s="167" t="s">
        <v>6188</v>
      </c>
      <c r="B2876" s="167" t="s">
        <v>7135</v>
      </c>
      <c r="D2876" s="167" t="s">
        <v>6919</v>
      </c>
      <c r="E2876" s="167" t="s">
        <v>5736</v>
      </c>
      <c r="F2876" s="167" t="s">
        <v>5737</v>
      </c>
      <c r="G2876" s="167" t="s">
        <v>11635</v>
      </c>
      <c r="H2876" s="167" t="s">
        <v>13</v>
      </c>
      <c r="I2876" s="167" t="s">
        <v>13036</v>
      </c>
      <c r="J2876" s="167" t="s">
        <v>8434</v>
      </c>
      <c r="K2876" s="167">
        <v>27181800</v>
      </c>
      <c r="L2876" s="167">
        <v>27181800</v>
      </c>
    </row>
    <row r="2877" spans="1:12" x14ac:dyDescent="0.2">
      <c r="A2877" s="167" t="s">
        <v>5528</v>
      </c>
      <c r="B2877" s="167" t="s">
        <v>5527</v>
      </c>
      <c r="D2877" s="167" t="s">
        <v>5738</v>
      </c>
      <c r="E2877" s="167" t="s">
        <v>5739</v>
      </c>
      <c r="F2877" s="167" t="s">
        <v>147</v>
      </c>
      <c r="G2877" s="167" t="s">
        <v>11635</v>
      </c>
      <c r="H2877" s="167" t="s">
        <v>13</v>
      </c>
      <c r="I2877" s="167" t="s">
        <v>13036</v>
      </c>
      <c r="J2877" s="167" t="s">
        <v>8207</v>
      </c>
      <c r="K2877" s="167">
        <v>83100099</v>
      </c>
      <c r="L2877" s="167">
        <v>0</v>
      </c>
    </row>
    <row r="2878" spans="1:12" x14ac:dyDescent="0.2">
      <c r="A2878" s="167" t="s">
        <v>5581</v>
      </c>
      <c r="B2878" s="167" t="s">
        <v>1165</v>
      </c>
      <c r="D2878" s="167" t="s">
        <v>6802</v>
      </c>
      <c r="E2878" s="167" t="s">
        <v>5740</v>
      </c>
      <c r="F2878" s="167" t="s">
        <v>5741</v>
      </c>
      <c r="G2878" s="167" t="s">
        <v>11635</v>
      </c>
      <c r="H2878" s="167" t="s">
        <v>10</v>
      </c>
      <c r="I2878" s="167" t="s">
        <v>13036</v>
      </c>
      <c r="J2878" s="167" t="s">
        <v>8462</v>
      </c>
      <c r="K2878" s="167">
        <v>27977126</v>
      </c>
      <c r="L2878" s="167">
        <v>0</v>
      </c>
    </row>
    <row r="2879" spans="1:12" x14ac:dyDescent="0.2">
      <c r="A2879" s="167" t="s">
        <v>5720</v>
      </c>
      <c r="B2879" s="167" t="s">
        <v>7178</v>
      </c>
      <c r="D2879" s="167" t="s">
        <v>3899</v>
      </c>
      <c r="E2879" s="167" t="s">
        <v>5742</v>
      </c>
      <c r="F2879" s="167" t="s">
        <v>2516</v>
      </c>
      <c r="G2879" s="167" t="s">
        <v>11635</v>
      </c>
      <c r="H2879" s="167" t="s">
        <v>13</v>
      </c>
      <c r="I2879" s="167" t="s">
        <v>13036</v>
      </c>
      <c r="J2879" s="167" t="s">
        <v>8463</v>
      </c>
      <c r="K2879" s="167">
        <v>27978492</v>
      </c>
      <c r="L2879" s="167">
        <v>27978492</v>
      </c>
    </row>
    <row r="2880" spans="1:12" x14ac:dyDescent="0.2">
      <c r="A2880" s="167" t="s">
        <v>5507</v>
      </c>
      <c r="B2880" s="167" t="s">
        <v>6774</v>
      </c>
      <c r="D2880" s="167" t="s">
        <v>5743</v>
      </c>
      <c r="E2880" s="167" t="s">
        <v>5744</v>
      </c>
      <c r="F2880" s="167" t="s">
        <v>104</v>
      </c>
      <c r="G2880" s="167" t="s">
        <v>11635</v>
      </c>
      <c r="H2880" s="167" t="s">
        <v>13</v>
      </c>
      <c r="I2880" s="167" t="s">
        <v>13036</v>
      </c>
      <c r="J2880" s="167" t="s">
        <v>11084</v>
      </c>
      <c r="K2880" s="167">
        <v>22002901</v>
      </c>
      <c r="L2880" s="167">
        <v>0</v>
      </c>
    </row>
    <row r="2881" spans="1:12" x14ac:dyDescent="0.2">
      <c r="A2881" s="167" t="s">
        <v>5663</v>
      </c>
      <c r="B2881" s="167" t="s">
        <v>6790</v>
      </c>
      <c r="D2881" s="167" t="s">
        <v>5745</v>
      </c>
      <c r="E2881" s="167" t="s">
        <v>5746</v>
      </c>
      <c r="F2881" s="167" t="s">
        <v>4304</v>
      </c>
      <c r="G2881" s="167" t="s">
        <v>11635</v>
      </c>
      <c r="H2881" s="167" t="s">
        <v>10</v>
      </c>
      <c r="I2881" s="167" t="s">
        <v>13036</v>
      </c>
      <c r="J2881" s="167" t="s">
        <v>12925</v>
      </c>
      <c r="K2881" s="167">
        <v>22005780</v>
      </c>
      <c r="L2881" s="167">
        <v>0</v>
      </c>
    </row>
    <row r="2882" spans="1:12" x14ac:dyDescent="0.2">
      <c r="A2882" s="167" t="s">
        <v>5666</v>
      </c>
      <c r="B2882" s="167" t="s">
        <v>5665</v>
      </c>
      <c r="D2882" s="167" t="s">
        <v>6895</v>
      </c>
      <c r="E2882" s="167" t="s">
        <v>5748</v>
      </c>
      <c r="F2882" s="167" t="s">
        <v>5749</v>
      </c>
      <c r="G2882" s="167" t="s">
        <v>11635</v>
      </c>
      <c r="H2882" s="167" t="s">
        <v>13</v>
      </c>
      <c r="I2882" s="167" t="s">
        <v>13036</v>
      </c>
      <c r="J2882" s="167" t="s">
        <v>5688</v>
      </c>
      <c r="K2882" s="167">
        <v>27001347</v>
      </c>
      <c r="L2882" s="167">
        <v>0</v>
      </c>
    </row>
    <row r="2883" spans="1:12" x14ac:dyDescent="0.2">
      <c r="A2883" s="167" t="s">
        <v>5722</v>
      </c>
      <c r="B2883" s="167" t="s">
        <v>5232</v>
      </c>
      <c r="D2883" s="167" t="s">
        <v>5750</v>
      </c>
      <c r="E2883" s="167" t="s">
        <v>5751</v>
      </c>
      <c r="F2883" s="167" t="s">
        <v>5752</v>
      </c>
      <c r="G2883" s="167" t="s">
        <v>11635</v>
      </c>
      <c r="H2883" s="167" t="s">
        <v>10</v>
      </c>
      <c r="I2883" s="167" t="s">
        <v>13036</v>
      </c>
      <c r="J2883" s="167" t="s">
        <v>12919</v>
      </c>
      <c r="K2883" s="167">
        <v>27977244</v>
      </c>
      <c r="L2883" s="167">
        <v>0</v>
      </c>
    </row>
    <row r="2884" spans="1:12" x14ac:dyDescent="0.2">
      <c r="A2884" s="167" t="s">
        <v>5538</v>
      </c>
      <c r="B2884" s="167" t="s">
        <v>3641</v>
      </c>
      <c r="D2884" s="167" t="s">
        <v>3930</v>
      </c>
      <c r="E2884" s="167" t="s">
        <v>5753</v>
      </c>
      <c r="F2884" s="167" t="s">
        <v>661</v>
      </c>
      <c r="G2884" s="167" t="s">
        <v>11635</v>
      </c>
      <c r="H2884" s="167" t="s">
        <v>13</v>
      </c>
      <c r="I2884" s="167" t="s">
        <v>13036</v>
      </c>
      <c r="J2884" s="167" t="s">
        <v>12160</v>
      </c>
      <c r="K2884" s="167">
        <v>27186003</v>
      </c>
      <c r="L2884" s="167">
        <v>0</v>
      </c>
    </row>
    <row r="2885" spans="1:12" x14ac:dyDescent="0.2">
      <c r="A2885" s="167" t="s">
        <v>8301</v>
      </c>
      <c r="B2885" s="167" t="s">
        <v>5656</v>
      </c>
      <c r="D2885" s="167" t="s">
        <v>6803</v>
      </c>
      <c r="E2885" s="167" t="s">
        <v>5754</v>
      </c>
      <c r="F2885" s="167" t="s">
        <v>2894</v>
      </c>
      <c r="G2885" s="167" t="s">
        <v>11635</v>
      </c>
      <c r="H2885" s="167" t="s">
        <v>13</v>
      </c>
      <c r="I2885" s="167" t="s">
        <v>13036</v>
      </c>
      <c r="J2885" s="167" t="s">
        <v>12188</v>
      </c>
      <c r="K2885" s="167">
        <v>27181318</v>
      </c>
      <c r="L2885" s="167">
        <v>27181318</v>
      </c>
    </row>
    <row r="2886" spans="1:12" x14ac:dyDescent="0.2">
      <c r="A2886" s="167" t="s">
        <v>5609</v>
      </c>
      <c r="B2886" s="167" t="s">
        <v>5608</v>
      </c>
      <c r="D2886" s="167" t="s">
        <v>4332</v>
      </c>
      <c r="E2886" s="167" t="s">
        <v>5755</v>
      </c>
      <c r="F2886" s="167" t="s">
        <v>8427</v>
      </c>
      <c r="G2886" s="167" t="s">
        <v>11635</v>
      </c>
      <c r="H2886" s="167" t="s">
        <v>13</v>
      </c>
      <c r="I2886" s="167" t="s">
        <v>13036</v>
      </c>
      <c r="J2886" s="167" t="s">
        <v>8428</v>
      </c>
      <c r="K2886" s="167">
        <v>27186851</v>
      </c>
      <c r="L2886" s="167">
        <v>27184597</v>
      </c>
    </row>
    <row r="2887" spans="1:12" x14ac:dyDescent="0.2">
      <c r="A2887" s="167" t="s">
        <v>5698</v>
      </c>
      <c r="B2887" s="167" t="s">
        <v>4220</v>
      </c>
      <c r="D2887" s="167" t="s">
        <v>10034</v>
      </c>
      <c r="E2887" s="167" t="s">
        <v>9551</v>
      </c>
      <c r="F2887" s="167" t="s">
        <v>11053</v>
      </c>
      <c r="G2887" s="167" t="s">
        <v>11635</v>
      </c>
      <c r="H2887" s="167" t="s">
        <v>13</v>
      </c>
      <c r="I2887" s="167" t="s">
        <v>13036</v>
      </c>
      <c r="J2887" s="167" t="s">
        <v>11054</v>
      </c>
      <c r="K2887" s="167">
        <v>0</v>
      </c>
      <c r="L2887" s="167">
        <v>0</v>
      </c>
    </row>
    <row r="2888" spans="1:12" x14ac:dyDescent="0.2">
      <c r="A2888" s="167" t="s">
        <v>5575</v>
      </c>
      <c r="B2888" s="167" t="s">
        <v>6955</v>
      </c>
      <c r="D2888" s="167" t="s">
        <v>6804</v>
      </c>
      <c r="E2888" s="167" t="s">
        <v>5756</v>
      </c>
      <c r="F2888" s="167" t="s">
        <v>5757</v>
      </c>
      <c r="G2888" s="167" t="s">
        <v>11635</v>
      </c>
      <c r="H2888" s="167" t="s">
        <v>13</v>
      </c>
      <c r="I2888" s="167" t="s">
        <v>13036</v>
      </c>
      <c r="J2888" s="167" t="s">
        <v>13633</v>
      </c>
      <c r="K2888" s="167">
        <v>27186247</v>
      </c>
      <c r="L2888" s="167">
        <v>27186247</v>
      </c>
    </row>
    <row r="2889" spans="1:12" x14ac:dyDescent="0.2">
      <c r="A2889" s="167" t="s">
        <v>9559</v>
      </c>
      <c r="B2889" s="167" t="s">
        <v>407</v>
      </c>
      <c r="D2889" s="167" t="s">
        <v>5758</v>
      </c>
      <c r="E2889" s="167" t="s">
        <v>5759</v>
      </c>
      <c r="F2889" s="167" t="s">
        <v>5760</v>
      </c>
      <c r="G2889" s="167" t="s">
        <v>11635</v>
      </c>
      <c r="H2889" s="167" t="s">
        <v>13</v>
      </c>
      <c r="I2889" s="167" t="s">
        <v>13036</v>
      </c>
      <c r="J2889" s="167" t="s">
        <v>856</v>
      </c>
      <c r="K2889" s="167">
        <v>27184715</v>
      </c>
      <c r="L2889" s="167">
        <v>27184715</v>
      </c>
    </row>
    <row r="2890" spans="1:12" x14ac:dyDescent="0.2">
      <c r="A2890" s="167" t="s">
        <v>5755</v>
      </c>
      <c r="B2890" s="167" t="s">
        <v>4332</v>
      </c>
      <c r="D2890" s="167" t="s">
        <v>4098</v>
      </c>
      <c r="E2890" s="167" t="s">
        <v>5761</v>
      </c>
      <c r="F2890" s="167" t="s">
        <v>45</v>
      </c>
      <c r="G2890" s="167" t="s">
        <v>11635</v>
      </c>
      <c r="H2890" s="167" t="s">
        <v>13</v>
      </c>
      <c r="I2890" s="167" t="s">
        <v>13036</v>
      </c>
      <c r="J2890" s="167" t="s">
        <v>11559</v>
      </c>
      <c r="K2890" s="167">
        <v>27184025</v>
      </c>
      <c r="L2890" s="167">
        <v>0</v>
      </c>
    </row>
    <row r="2891" spans="1:12" x14ac:dyDescent="0.2">
      <c r="A2891" s="167" t="s">
        <v>6221</v>
      </c>
      <c r="B2891" s="167" t="s">
        <v>7141</v>
      </c>
      <c r="D2891" s="167" t="s">
        <v>5762</v>
      </c>
      <c r="E2891" s="167" t="s">
        <v>5763</v>
      </c>
      <c r="F2891" s="167" t="s">
        <v>5633</v>
      </c>
      <c r="G2891" s="167" t="s">
        <v>11635</v>
      </c>
      <c r="H2891" s="167" t="s">
        <v>13</v>
      </c>
      <c r="I2891" s="167" t="s">
        <v>13036</v>
      </c>
      <c r="J2891" s="167" t="s">
        <v>8503</v>
      </c>
      <c r="K2891" s="167">
        <v>88121873</v>
      </c>
      <c r="L2891" s="167">
        <v>0</v>
      </c>
    </row>
    <row r="2892" spans="1:12" x14ac:dyDescent="0.2">
      <c r="A2892" s="167" t="s">
        <v>5724</v>
      </c>
      <c r="B2892" s="167" t="s">
        <v>5723</v>
      </c>
      <c r="D2892" s="167" t="s">
        <v>4992</v>
      </c>
      <c r="E2892" s="167" t="s">
        <v>5764</v>
      </c>
      <c r="F2892" s="167" t="s">
        <v>2714</v>
      </c>
      <c r="G2892" s="167" t="s">
        <v>5785</v>
      </c>
      <c r="H2892" s="167" t="s">
        <v>3</v>
      </c>
      <c r="I2892" s="167" t="s">
        <v>13036</v>
      </c>
      <c r="J2892" s="167" t="s">
        <v>11560</v>
      </c>
      <c r="K2892" s="167">
        <v>27111047</v>
      </c>
      <c r="L2892" s="167">
        <v>27111047</v>
      </c>
    </row>
    <row r="2893" spans="1:12" x14ac:dyDescent="0.2">
      <c r="A2893" s="167" t="s">
        <v>9560</v>
      </c>
      <c r="B2893" s="167" t="s">
        <v>7900</v>
      </c>
      <c r="D2893" s="167" t="s">
        <v>6806</v>
      </c>
      <c r="E2893" s="167" t="s">
        <v>5765</v>
      </c>
      <c r="F2893" s="167" t="s">
        <v>5766</v>
      </c>
      <c r="G2893" s="167" t="s">
        <v>5785</v>
      </c>
      <c r="H2893" s="167" t="s">
        <v>7</v>
      </c>
      <c r="I2893" s="167" t="s">
        <v>13036</v>
      </c>
      <c r="J2893" s="167" t="s">
        <v>11102</v>
      </c>
      <c r="K2893" s="167">
        <v>24636069</v>
      </c>
      <c r="L2893" s="167">
        <v>27639903</v>
      </c>
    </row>
    <row r="2894" spans="1:12" x14ac:dyDescent="0.2">
      <c r="A2894" s="167" t="s">
        <v>7710</v>
      </c>
      <c r="B2894" s="167" t="s">
        <v>7712</v>
      </c>
      <c r="D2894" s="167" t="s">
        <v>7214</v>
      </c>
      <c r="E2894" s="167" t="s">
        <v>5767</v>
      </c>
      <c r="F2894" s="167" t="s">
        <v>1262</v>
      </c>
      <c r="G2894" s="167" t="s">
        <v>5785</v>
      </c>
      <c r="H2894" s="167" t="s">
        <v>3</v>
      </c>
      <c r="I2894" s="167" t="s">
        <v>13036</v>
      </c>
      <c r="J2894" s="167" t="s">
        <v>11561</v>
      </c>
      <c r="K2894" s="167">
        <v>27112508</v>
      </c>
      <c r="L2894" s="167">
        <v>0</v>
      </c>
    </row>
    <row r="2895" spans="1:12" x14ac:dyDescent="0.2">
      <c r="A2895" s="167" t="s">
        <v>5689</v>
      </c>
      <c r="B2895" s="167" t="s">
        <v>6798</v>
      </c>
      <c r="D2895" s="167" t="s">
        <v>5768</v>
      </c>
      <c r="E2895" s="167" t="s">
        <v>5769</v>
      </c>
      <c r="F2895" s="167" t="s">
        <v>2623</v>
      </c>
      <c r="G2895" s="167" t="s">
        <v>5785</v>
      </c>
      <c r="H2895" s="167" t="s">
        <v>3</v>
      </c>
      <c r="I2895" s="167" t="s">
        <v>13036</v>
      </c>
      <c r="J2895" s="167" t="s">
        <v>5842</v>
      </c>
      <c r="K2895" s="167">
        <v>27104410</v>
      </c>
      <c r="L2895" s="167">
        <v>27104410</v>
      </c>
    </row>
    <row r="2896" spans="1:12" x14ac:dyDescent="0.2">
      <c r="A2896" s="167" t="s">
        <v>2892</v>
      </c>
      <c r="B2896" s="167" t="s">
        <v>1851</v>
      </c>
      <c r="D2896" s="167" t="s">
        <v>5770</v>
      </c>
      <c r="E2896" s="167" t="s">
        <v>5771</v>
      </c>
      <c r="F2896" s="167" t="s">
        <v>1401</v>
      </c>
      <c r="G2896" s="167" t="s">
        <v>5785</v>
      </c>
      <c r="H2896" s="167" t="s">
        <v>3</v>
      </c>
      <c r="I2896" s="167" t="s">
        <v>13036</v>
      </c>
      <c r="J2896" s="167" t="s">
        <v>5772</v>
      </c>
      <c r="K2896" s="167">
        <v>27110196</v>
      </c>
      <c r="L2896" s="167">
        <v>27105437</v>
      </c>
    </row>
    <row r="2897" spans="1:12" x14ac:dyDescent="0.2">
      <c r="A2897" s="167" t="s">
        <v>5467</v>
      </c>
      <c r="B2897" s="167" t="s">
        <v>6948</v>
      </c>
      <c r="D2897" s="167" t="s">
        <v>4941</v>
      </c>
      <c r="E2897" s="167" t="s">
        <v>5773</v>
      </c>
      <c r="F2897" s="167" t="s">
        <v>959</v>
      </c>
      <c r="G2897" s="167" t="s">
        <v>5785</v>
      </c>
      <c r="H2897" s="167" t="s">
        <v>4</v>
      </c>
      <c r="I2897" s="167" t="s">
        <v>13036</v>
      </c>
      <c r="J2897" s="167" t="s">
        <v>11562</v>
      </c>
      <c r="K2897" s="167">
        <v>27630053</v>
      </c>
      <c r="L2897" s="167">
        <v>27630003</v>
      </c>
    </row>
    <row r="2898" spans="1:12" x14ac:dyDescent="0.2">
      <c r="A2898" s="167" t="s">
        <v>5727</v>
      </c>
      <c r="B2898" s="167" t="s">
        <v>5726</v>
      </c>
      <c r="D2898" s="167" t="s">
        <v>2276</v>
      </c>
      <c r="E2898" s="167" t="s">
        <v>5774</v>
      </c>
      <c r="F2898" s="167" t="s">
        <v>134</v>
      </c>
      <c r="G2898" s="167" t="s">
        <v>5785</v>
      </c>
      <c r="H2898" s="167" t="s">
        <v>3</v>
      </c>
      <c r="I2898" s="167" t="s">
        <v>13036</v>
      </c>
      <c r="J2898" s="167" t="s">
        <v>8221</v>
      </c>
      <c r="K2898" s="167">
        <v>27103980</v>
      </c>
      <c r="L2898" s="167">
        <v>27103980</v>
      </c>
    </row>
    <row r="2899" spans="1:12" x14ac:dyDescent="0.2">
      <c r="A2899" s="167" t="s">
        <v>5754</v>
      </c>
      <c r="B2899" s="167" t="s">
        <v>6803</v>
      </c>
      <c r="D2899" s="167" t="s">
        <v>2307</v>
      </c>
      <c r="E2899" s="167" t="s">
        <v>5775</v>
      </c>
      <c r="F2899" s="167" t="s">
        <v>2381</v>
      </c>
      <c r="G2899" s="167" t="s">
        <v>5785</v>
      </c>
      <c r="H2899" s="167" t="s">
        <v>3</v>
      </c>
      <c r="I2899" s="167" t="s">
        <v>13036</v>
      </c>
      <c r="J2899" s="167" t="s">
        <v>7729</v>
      </c>
      <c r="K2899" s="167">
        <v>27100857</v>
      </c>
      <c r="L2899" s="167">
        <v>27100857</v>
      </c>
    </row>
    <row r="2900" spans="1:12" x14ac:dyDescent="0.2">
      <c r="A2900" s="167" t="s">
        <v>5494</v>
      </c>
      <c r="B2900" s="167" t="s">
        <v>1162</v>
      </c>
      <c r="D2900" s="167" t="s">
        <v>5776</v>
      </c>
      <c r="E2900" s="167" t="s">
        <v>5777</v>
      </c>
      <c r="F2900" s="167" t="s">
        <v>5778</v>
      </c>
      <c r="G2900" s="167" t="s">
        <v>5785</v>
      </c>
      <c r="H2900" s="167" t="s">
        <v>4</v>
      </c>
      <c r="I2900" s="167" t="s">
        <v>13036</v>
      </c>
      <c r="J2900" s="167" t="s">
        <v>5779</v>
      </c>
      <c r="K2900" s="167">
        <v>27632424</v>
      </c>
      <c r="L2900" s="167">
        <v>27632424</v>
      </c>
    </row>
    <row r="2901" spans="1:12" x14ac:dyDescent="0.2">
      <c r="A2901" s="167" t="s">
        <v>5577</v>
      </c>
      <c r="B2901" s="167" t="s">
        <v>6782</v>
      </c>
      <c r="D2901" s="167" t="s">
        <v>4327</v>
      </c>
      <c r="E2901" s="167" t="s">
        <v>5780</v>
      </c>
      <c r="F2901" s="167" t="s">
        <v>5781</v>
      </c>
      <c r="G2901" s="167" t="s">
        <v>5785</v>
      </c>
      <c r="H2901" s="167" t="s">
        <v>3</v>
      </c>
      <c r="I2901" s="167" t="s">
        <v>13036</v>
      </c>
      <c r="J2901" s="167" t="s">
        <v>11563</v>
      </c>
      <c r="K2901" s="167">
        <v>27636653</v>
      </c>
      <c r="L2901" s="167">
        <v>27636653</v>
      </c>
    </row>
    <row r="2902" spans="1:12" x14ac:dyDescent="0.2">
      <c r="A2902" s="167" t="s">
        <v>5522</v>
      </c>
      <c r="B2902" s="167" t="s">
        <v>5402</v>
      </c>
      <c r="D2902" s="167" t="s">
        <v>6809</v>
      </c>
      <c r="E2902" s="167" t="s">
        <v>5782</v>
      </c>
      <c r="F2902" s="167" t="s">
        <v>5783</v>
      </c>
      <c r="G2902" s="167" t="s">
        <v>5785</v>
      </c>
      <c r="H2902" s="167" t="s">
        <v>3</v>
      </c>
      <c r="I2902" s="167" t="s">
        <v>13036</v>
      </c>
      <c r="J2902" s="167" t="s">
        <v>12926</v>
      </c>
      <c r="K2902" s="167">
        <v>27102065</v>
      </c>
      <c r="L2902" s="167">
        <v>27102065</v>
      </c>
    </row>
    <row r="2903" spans="1:12" x14ac:dyDescent="0.2">
      <c r="A2903" s="167" t="s">
        <v>5704</v>
      </c>
      <c r="B2903" s="167" t="s">
        <v>6801</v>
      </c>
      <c r="D2903" s="167" t="s">
        <v>6811</v>
      </c>
      <c r="E2903" s="167" t="s">
        <v>5784</v>
      </c>
      <c r="F2903" s="167" t="s">
        <v>5960</v>
      </c>
      <c r="G2903" s="167" t="s">
        <v>5785</v>
      </c>
      <c r="H2903" s="167" t="s">
        <v>3</v>
      </c>
      <c r="I2903" s="167" t="s">
        <v>13036</v>
      </c>
      <c r="J2903" s="167" t="s">
        <v>11888</v>
      </c>
      <c r="K2903" s="167">
        <v>27100934</v>
      </c>
      <c r="L2903" s="167">
        <v>27100934</v>
      </c>
    </row>
    <row r="2904" spans="1:12" x14ac:dyDescent="0.2">
      <c r="A2904" s="167" t="s">
        <v>6066</v>
      </c>
      <c r="B2904" s="167" t="s">
        <v>6953</v>
      </c>
      <c r="D2904" s="167" t="s">
        <v>8304</v>
      </c>
      <c r="E2904" s="167" t="s">
        <v>9598</v>
      </c>
      <c r="F2904" s="167" t="s">
        <v>11110</v>
      </c>
      <c r="G2904" s="167" t="s">
        <v>5785</v>
      </c>
      <c r="H2904" s="167" t="s">
        <v>3</v>
      </c>
      <c r="I2904" s="167" t="s">
        <v>13036</v>
      </c>
      <c r="J2904" s="167" t="s">
        <v>8580</v>
      </c>
      <c r="K2904" s="167">
        <v>27104183</v>
      </c>
      <c r="L2904" s="167">
        <v>27105591</v>
      </c>
    </row>
    <row r="2905" spans="1:12" x14ac:dyDescent="0.2">
      <c r="A2905" s="167" t="s">
        <v>5530</v>
      </c>
      <c r="B2905" s="167" t="s">
        <v>7064</v>
      </c>
      <c r="D2905" s="167" t="s">
        <v>6813</v>
      </c>
      <c r="E2905" s="167" t="s">
        <v>5786</v>
      </c>
      <c r="F2905" s="167" t="s">
        <v>5787</v>
      </c>
      <c r="G2905" s="167" t="s">
        <v>11656</v>
      </c>
      <c r="H2905" s="167" t="s">
        <v>7</v>
      </c>
      <c r="I2905" s="167" t="s">
        <v>13036</v>
      </c>
      <c r="J2905" s="167" t="s">
        <v>8543</v>
      </c>
      <c r="K2905" s="167">
        <v>84598539</v>
      </c>
      <c r="L2905" s="167">
        <v>0</v>
      </c>
    </row>
    <row r="2906" spans="1:12" x14ac:dyDescent="0.2">
      <c r="A2906" s="167" t="s">
        <v>5729</v>
      </c>
      <c r="B2906" s="167" t="s">
        <v>5335</v>
      </c>
      <c r="D2906" s="167" t="s">
        <v>2900</v>
      </c>
      <c r="E2906" s="167" t="s">
        <v>5788</v>
      </c>
      <c r="F2906" s="167" t="s">
        <v>644</v>
      </c>
      <c r="G2906" s="167" t="s">
        <v>5785</v>
      </c>
      <c r="H2906" s="167" t="s">
        <v>7</v>
      </c>
      <c r="I2906" s="167" t="s">
        <v>13036</v>
      </c>
      <c r="J2906" s="167" t="s">
        <v>12161</v>
      </c>
      <c r="K2906" s="167">
        <v>27638015</v>
      </c>
      <c r="L2906" s="167">
        <v>27638015</v>
      </c>
    </row>
    <row r="2907" spans="1:12" x14ac:dyDescent="0.2">
      <c r="A2907" s="167" t="s">
        <v>5659</v>
      </c>
      <c r="B2907" s="167" t="s">
        <v>729</v>
      </c>
      <c r="D2907" s="167" t="s">
        <v>2945</v>
      </c>
      <c r="E2907" s="167" t="s">
        <v>5789</v>
      </c>
      <c r="F2907" s="167" t="s">
        <v>5790</v>
      </c>
      <c r="G2907" s="167" t="s">
        <v>5785</v>
      </c>
      <c r="H2907" s="167" t="s">
        <v>3</v>
      </c>
      <c r="I2907" s="167" t="s">
        <v>13036</v>
      </c>
      <c r="J2907" s="167" t="s">
        <v>5791</v>
      </c>
      <c r="K2907" s="167">
        <v>27638033</v>
      </c>
      <c r="L2907" s="167">
        <v>27638033</v>
      </c>
    </row>
    <row r="2908" spans="1:12" x14ac:dyDescent="0.2">
      <c r="A2908" s="167" t="s">
        <v>5731</v>
      </c>
      <c r="B2908" s="167" t="s">
        <v>5730</v>
      </c>
      <c r="D2908" s="167" t="s">
        <v>3057</v>
      </c>
      <c r="E2908" s="167" t="s">
        <v>5792</v>
      </c>
      <c r="F2908" s="167" t="s">
        <v>5793</v>
      </c>
      <c r="G2908" s="167" t="s">
        <v>5785</v>
      </c>
      <c r="H2908" s="167" t="s">
        <v>4</v>
      </c>
      <c r="I2908" s="167" t="s">
        <v>13036</v>
      </c>
      <c r="J2908" s="167" t="s">
        <v>5794</v>
      </c>
      <c r="K2908" s="167">
        <v>44092773</v>
      </c>
      <c r="L2908" s="167">
        <v>0</v>
      </c>
    </row>
    <row r="2909" spans="1:12" x14ac:dyDescent="0.2">
      <c r="A2909" s="167" t="s">
        <v>5734</v>
      </c>
      <c r="B2909" s="167" t="s">
        <v>7079</v>
      </c>
      <c r="D2909" s="167" t="s">
        <v>2908</v>
      </c>
      <c r="E2909" s="167" t="s">
        <v>5795</v>
      </c>
      <c r="F2909" s="167" t="s">
        <v>5796</v>
      </c>
      <c r="G2909" s="167" t="s">
        <v>5785</v>
      </c>
      <c r="H2909" s="167" t="s">
        <v>4</v>
      </c>
      <c r="I2909" s="167" t="s">
        <v>13036</v>
      </c>
      <c r="J2909" s="167" t="s">
        <v>10620</v>
      </c>
      <c r="K2909" s="167">
        <v>27632192</v>
      </c>
      <c r="L2909" s="167">
        <v>27632192</v>
      </c>
    </row>
    <row r="2910" spans="1:12" x14ac:dyDescent="0.2">
      <c r="A2910" s="167" t="s">
        <v>9561</v>
      </c>
      <c r="B2910" s="167" t="s">
        <v>5683</v>
      </c>
      <c r="D2910" s="167" t="s">
        <v>5031</v>
      </c>
      <c r="E2910" s="167" t="s">
        <v>5797</v>
      </c>
      <c r="F2910" s="167" t="s">
        <v>358</v>
      </c>
      <c r="G2910" s="167" t="s">
        <v>5785</v>
      </c>
      <c r="H2910" s="167" t="s">
        <v>12</v>
      </c>
      <c r="I2910" s="167" t="s">
        <v>13036</v>
      </c>
      <c r="J2910" s="167" t="s">
        <v>12927</v>
      </c>
      <c r="K2910" s="167">
        <v>44090953</v>
      </c>
      <c r="L2910" s="167">
        <v>0</v>
      </c>
    </row>
    <row r="2911" spans="1:12" x14ac:dyDescent="0.2">
      <c r="A2911" s="167" t="s">
        <v>5687</v>
      </c>
      <c r="B2911" s="167" t="s">
        <v>6797</v>
      </c>
      <c r="D2911" s="167" t="s">
        <v>5798</v>
      </c>
      <c r="E2911" s="167" t="s">
        <v>9594</v>
      </c>
      <c r="F2911" s="167" t="s">
        <v>11107</v>
      </c>
      <c r="G2911" s="167" t="s">
        <v>5785</v>
      </c>
      <c r="H2911" s="167" t="s">
        <v>12</v>
      </c>
      <c r="I2911" s="167" t="s">
        <v>13036</v>
      </c>
      <c r="J2911" s="167" t="s">
        <v>13634</v>
      </c>
      <c r="K2911" s="167">
        <v>44090954</v>
      </c>
      <c r="L2911" s="167">
        <v>0</v>
      </c>
    </row>
    <row r="2912" spans="1:12" x14ac:dyDescent="0.2">
      <c r="A2912" s="167" t="s">
        <v>5617</v>
      </c>
      <c r="B2912" s="167" t="s">
        <v>3142</v>
      </c>
      <c r="D2912" s="167" t="s">
        <v>5799</v>
      </c>
      <c r="E2912" s="167" t="s">
        <v>9595</v>
      </c>
      <c r="F2912" s="167" t="s">
        <v>12928</v>
      </c>
      <c r="G2912" s="167" t="s">
        <v>5785</v>
      </c>
      <c r="H2912" s="167" t="s">
        <v>12</v>
      </c>
      <c r="I2912" s="167" t="s">
        <v>13036</v>
      </c>
      <c r="J2912" s="167" t="s">
        <v>12531</v>
      </c>
      <c r="K2912" s="167">
        <v>44090955</v>
      </c>
      <c r="L2912" s="167">
        <v>0</v>
      </c>
    </row>
    <row r="2913" spans="1:13" x14ac:dyDescent="0.2">
      <c r="A2913" s="167" t="s">
        <v>6255</v>
      </c>
      <c r="B2913" s="167" t="s">
        <v>7023</v>
      </c>
      <c r="D2913" s="167" t="s">
        <v>7204</v>
      </c>
      <c r="E2913" s="167" t="s">
        <v>5800</v>
      </c>
      <c r="F2913" s="167" t="s">
        <v>3009</v>
      </c>
      <c r="G2913" s="167" t="s">
        <v>5785</v>
      </c>
      <c r="H2913" s="167" t="s">
        <v>12</v>
      </c>
      <c r="I2913" s="167" t="s">
        <v>13036</v>
      </c>
      <c r="J2913" s="167" t="s">
        <v>13635</v>
      </c>
      <c r="K2913" s="167">
        <v>44090956</v>
      </c>
      <c r="L2913" s="167">
        <v>0</v>
      </c>
    </row>
    <row r="2914" spans="1:13" x14ac:dyDescent="0.2">
      <c r="A2914" s="167" t="s">
        <v>5786</v>
      </c>
      <c r="B2914" s="167" t="s">
        <v>6813</v>
      </c>
      <c r="D2914" s="167" t="s">
        <v>5801</v>
      </c>
      <c r="E2914" s="167" t="s">
        <v>5802</v>
      </c>
      <c r="F2914" s="167" t="s">
        <v>3925</v>
      </c>
      <c r="G2914" s="167" t="s">
        <v>5785</v>
      </c>
      <c r="H2914" s="167" t="s">
        <v>12</v>
      </c>
      <c r="I2914" s="167" t="s">
        <v>13036</v>
      </c>
      <c r="J2914" s="167" t="s">
        <v>13636</v>
      </c>
      <c r="K2914" s="167">
        <v>44090959</v>
      </c>
      <c r="L2914" s="167">
        <v>0</v>
      </c>
    </row>
    <row r="2915" spans="1:13" x14ac:dyDescent="0.2">
      <c r="A2915" s="167" t="s">
        <v>5610</v>
      </c>
      <c r="B2915" s="167" t="s">
        <v>6787</v>
      </c>
      <c r="D2915" s="167" t="s">
        <v>5803</v>
      </c>
      <c r="E2915" s="167" t="s">
        <v>5804</v>
      </c>
      <c r="F2915" s="167" t="s">
        <v>5805</v>
      </c>
      <c r="G2915" s="167" t="s">
        <v>5785</v>
      </c>
      <c r="H2915" s="167" t="s">
        <v>4</v>
      </c>
      <c r="I2915" s="167" t="s">
        <v>13036</v>
      </c>
      <c r="J2915" s="167" t="s">
        <v>8208</v>
      </c>
      <c r="K2915" s="167">
        <v>44092274</v>
      </c>
      <c r="L2915" s="167">
        <v>0</v>
      </c>
    </row>
    <row r="2916" spans="1:13" x14ac:dyDescent="0.2">
      <c r="A2916" s="167" t="s">
        <v>5557</v>
      </c>
      <c r="B2916" s="167" t="s">
        <v>6779</v>
      </c>
      <c r="D2916" s="167" t="s">
        <v>5265</v>
      </c>
      <c r="E2916" s="167" t="s">
        <v>5806</v>
      </c>
      <c r="F2916" s="167" t="s">
        <v>1155</v>
      </c>
      <c r="G2916" s="167" t="s">
        <v>5785</v>
      </c>
      <c r="H2916" s="167" t="s">
        <v>4</v>
      </c>
      <c r="I2916" s="167" t="s">
        <v>13036</v>
      </c>
      <c r="J2916" s="167" t="s">
        <v>8209</v>
      </c>
      <c r="K2916" s="167">
        <v>27625058</v>
      </c>
      <c r="L2916" s="167">
        <v>27625085</v>
      </c>
    </row>
    <row r="2917" spans="1:13" x14ac:dyDescent="0.2">
      <c r="A2917" s="167" t="s">
        <v>5585</v>
      </c>
      <c r="B2917" s="167" t="s">
        <v>1539</v>
      </c>
      <c r="D2917" s="167" t="s">
        <v>3691</v>
      </c>
      <c r="E2917" s="167" t="s">
        <v>5807</v>
      </c>
      <c r="F2917" s="167" t="s">
        <v>590</v>
      </c>
      <c r="G2917" s="167" t="s">
        <v>5785</v>
      </c>
      <c r="H2917" s="167" t="s">
        <v>4</v>
      </c>
      <c r="I2917" s="167" t="s">
        <v>13036</v>
      </c>
      <c r="J2917" s="167" t="s">
        <v>12162</v>
      </c>
      <c r="K2917" s="167">
        <v>27625365</v>
      </c>
      <c r="L2917" s="167">
        <v>0</v>
      </c>
    </row>
    <row r="2918" spans="1:13" x14ac:dyDescent="0.2">
      <c r="A2918" s="167" t="s">
        <v>5587</v>
      </c>
      <c r="B2918" s="167" t="s">
        <v>7043</v>
      </c>
      <c r="D2918" s="167" t="s">
        <v>7006</v>
      </c>
      <c r="E2918" s="167" t="s">
        <v>5808</v>
      </c>
      <c r="F2918" s="167" t="s">
        <v>5809</v>
      </c>
      <c r="G2918" s="167" t="s">
        <v>5785</v>
      </c>
      <c r="H2918" s="167" t="s">
        <v>12</v>
      </c>
      <c r="I2918" s="167" t="s">
        <v>13036</v>
      </c>
      <c r="J2918" s="167" t="s">
        <v>8516</v>
      </c>
      <c r="K2918" s="167">
        <v>44090958</v>
      </c>
      <c r="L2918" s="167">
        <v>0</v>
      </c>
    </row>
    <row r="2919" spans="1:13" x14ac:dyDescent="0.2">
      <c r="A2919" s="167" t="s">
        <v>9562</v>
      </c>
      <c r="B2919" s="167" t="s">
        <v>10038</v>
      </c>
      <c r="D2919" s="167" t="s">
        <v>5118</v>
      </c>
      <c r="E2919" s="167" t="s">
        <v>5810</v>
      </c>
      <c r="F2919" s="167" t="s">
        <v>5811</v>
      </c>
      <c r="G2919" s="167" t="s">
        <v>5785</v>
      </c>
      <c r="H2919" s="167" t="s">
        <v>4</v>
      </c>
      <c r="I2919" s="167" t="s">
        <v>13036</v>
      </c>
      <c r="J2919" s="167" t="s">
        <v>13637</v>
      </c>
      <c r="K2919" s="167">
        <v>27670529</v>
      </c>
      <c r="L2919" s="167">
        <v>0</v>
      </c>
    </row>
    <row r="2920" spans="1:13" x14ac:dyDescent="0.2">
      <c r="A2920" s="167" t="s">
        <v>5736</v>
      </c>
      <c r="B2920" s="167" t="s">
        <v>6919</v>
      </c>
      <c r="D2920" s="167" t="s">
        <v>2863</v>
      </c>
      <c r="E2920" s="167" t="s">
        <v>5812</v>
      </c>
      <c r="F2920" s="167" t="s">
        <v>1104</v>
      </c>
      <c r="G2920" s="167" t="s">
        <v>5785</v>
      </c>
      <c r="H2920" s="167" t="s">
        <v>4</v>
      </c>
      <c r="I2920" s="167" t="s">
        <v>13036</v>
      </c>
      <c r="J2920" s="167" t="s">
        <v>12589</v>
      </c>
      <c r="K2920" s="167">
        <v>87296085</v>
      </c>
      <c r="L2920" s="167">
        <v>27625045</v>
      </c>
    </row>
    <row r="2921" spans="1:13" x14ac:dyDescent="0.2">
      <c r="A2921" s="167" t="s">
        <v>5652</v>
      </c>
      <c r="B2921" s="167" t="s">
        <v>4280</v>
      </c>
      <c r="D2921" s="167" t="s">
        <v>2965</v>
      </c>
      <c r="E2921" s="167" t="s">
        <v>5813</v>
      </c>
      <c r="F2921" s="167" t="s">
        <v>5814</v>
      </c>
      <c r="G2921" s="167" t="s">
        <v>5785</v>
      </c>
      <c r="H2921" s="167" t="s">
        <v>12</v>
      </c>
      <c r="I2921" s="167" t="s">
        <v>13036</v>
      </c>
      <c r="J2921" s="167" t="s">
        <v>11108</v>
      </c>
      <c r="K2921" s="167">
        <v>27625392</v>
      </c>
      <c r="L2921" s="167">
        <v>0</v>
      </c>
    </row>
    <row r="2922" spans="1:13" x14ac:dyDescent="0.2">
      <c r="A2922" s="167" t="s">
        <v>5701</v>
      </c>
      <c r="B2922" s="167" t="s">
        <v>5700</v>
      </c>
      <c r="D2922" s="167" t="s">
        <v>6815</v>
      </c>
      <c r="E2922" s="167" t="s">
        <v>5815</v>
      </c>
      <c r="F2922" s="167" t="s">
        <v>5816</v>
      </c>
      <c r="G2922" s="167" t="s">
        <v>5785</v>
      </c>
      <c r="H2922" s="167" t="s">
        <v>4</v>
      </c>
      <c r="I2922" s="167" t="s">
        <v>13036</v>
      </c>
      <c r="J2922" s="167" t="s">
        <v>13638</v>
      </c>
      <c r="K2922" s="167">
        <v>27677967</v>
      </c>
      <c r="L2922" s="167">
        <v>0</v>
      </c>
    </row>
    <row r="2923" spans="1:13" x14ac:dyDescent="0.2">
      <c r="A2923" s="167" t="s">
        <v>5739</v>
      </c>
      <c r="B2923" s="167" t="s">
        <v>5738</v>
      </c>
      <c r="D2923" s="167" t="s">
        <v>7045</v>
      </c>
      <c r="E2923" s="167" t="s">
        <v>5817</v>
      </c>
      <c r="F2923" s="167" t="s">
        <v>1345</v>
      </c>
      <c r="G2923" s="167" t="s">
        <v>5785</v>
      </c>
      <c r="H2923" s="167" t="s">
        <v>12</v>
      </c>
      <c r="I2923" s="167" t="s">
        <v>13036</v>
      </c>
      <c r="J2923" s="167" t="s">
        <v>8258</v>
      </c>
      <c r="K2923" s="167">
        <v>44090957</v>
      </c>
      <c r="L2923" s="167">
        <v>0</v>
      </c>
    </row>
    <row r="2924" spans="1:13" x14ac:dyDescent="0.2">
      <c r="A2924" s="167" t="s">
        <v>5495</v>
      </c>
      <c r="B2924" s="167" t="s">
        <v>6770</v>
      </c>
      <c r="D2924" s="167" t="s">
        <v>5703</v>
      </c>
      <c r="E2924" s="167" t="s">
        <v>5818</v>
      </c>
      <c r="F2924" s="167" t="s">
        <v>5819</v>
      </c>
      <c r="G2924" s="167" t="s">
        <v>5785</v>
      </c>
      <c r="H2924" s="167" t="s">
        <v>12</v>
      </c>
      <c r="I2924" s="167" t="s">
        <v>13036</v>
      </c>
      <c r="J2924" s="167" t="s">
        <v>12993</v>
      </c>
      <c r="K2924" s="167">
        <v>27625380</v>
      </c>
      <c r="L2924" s="167">
        <v>0</v>
      </c>
    </row>
    <row r="2925" spans="1:13" x14ac:dyDescent="0.2">
      <c r="A2925" s="167" t="s">
        <v>5487</v>
      </c>
      <c r="B2925" s="167" t="s">
        <v>676</v>
      </c>
      <c r="D2925" s="167" t="s">
        <v>5820</v>
      </c>
      <c r="E2925" s="167" t="s">
        <v>5821</v>
      </c>
      <c r="F2925" s="167" t="s">
        <v>5822</v>
      </c>
      <c r="G2925" s="167" t="s">
        <v>5785</v>
      </c>
      <c r="H2925" s="167" t="s">
        <v>12</v>
      </c>
      <c r="I2925" s="167" t="s">
        <v>13036</v>
      </c>
      <c r="J2925" s="167" t="s">
        <v>8210</v>
      </c>
      <c r="K2925" s="167">
        <v>22064635</v>
      </c>
      <c r="L2925" s="167">
        <v>0</v>
      </c>
    </row>
    <row r="2926" spans="1:13" x14ac:dyDescent="0.2">
      <c r="A2926" s="167" t="s">
        <v>5471</v>
      </c>
      <c r="B2926" s="167" t="s">
        <v>6946</v>
      </c>
      <c r="D2926" s="167" t="s">
        <v>6896</v>
      </c>
      <c r="E2926" s="167" t="s">
        <v>5823</v>
      </c>
      <c r="F2926" s="167" t="s">
        <v>497</v>
      </c>
      <c r="G2926" s="167" t="s">
        <v>5785</v>
      </c>
      <c r="H2926" s="167" t="s">
        <v>4</v>
      </c>
      <c r="I2926" s="167" t="s">
        <v>13036</v>
      </c>
      <c r="J2926" s="167" t="s">
        <v>13639</v>
      </c>
      <c r="K2926" s="167">
        <v>44092778</v>
      </c>
      <c r="L2926" s="167">
        <v>27671108</v>
      </c>
    </row>
    <row r="2927" spans="1:13" x14ac:dyDescent="0.2">
      <c r="A2927" s="167" t="s">
        <v>9563</v>
      </c>
      <c r="B2927" s="167" t="s">
        <v>10039</v>
      </c>
      <c r="D2927" s="167" t="s">
        <v>6816</v>
      </c>
      <c r="E2927" s="167" t="s">
        <v>5824</v>
      </c>
      <c r="F2927" s="167" t="s">
        <v>5825</v>
      </c>
      <c r="G2927" s="167" t="s">
        <v>5785</v>
      </c>
      <c r="H2927" s="167" t="s">
        <v>4</v>
      </c>
      <c r="I2927" s="167" t="s">
        <v>13036</v>
      </c>
      <c r="J2927" s="167" t="s">
        <v>13640</v>
      </c>
      <c r="K2927" s="167">
        <v>27633116</v>
      </c>
      <c r="L2927" s="167">
        <v>27633116</v>
      </c>
      <c r="M2927" s="43">
        <v>9</v>
      </c>
    </row>
    <row r="2928" spans="1:13" x14ac:dyDescent="0.2">
      <c r="A2928" s="167" t="s">
        <v>5479</v>
      </c>
      <c r="B2928" s="167" t="s">
        <v>3424</v>
      </c>
      <c r="D2928" s="167" t="s">
        <v>3696</v>
      </c>
      <c r="E2928" s="167" t="s">
        <v>9584</v>
      </c>
      <c r="F2928" s="167" t="s">
        <v>11097</v>
      </c>
      <c r="G2928" s="167" t="s">
        <v>5785</v>
      </c>
      <c r="H2928" s="167" t="s">
        <v>12</v>
      </c>
      <c r="I2928" s="167" t="s">
        <v>13036</v>
      </c>
      <c r="J2928" s="167" t="s">
        <v>12932</v>
      </c>
      <c r="K2928" s="167">
        <v>44090952</v>
      </c>
      <c r="L2928" s="167">
        <v>0</v>
      </c>
    </row>
    <row r="2929" spans="1:12" x14ac:dyDescent="0.2">
      <c r="A2929" s="167" t="s">
        <v>5627</v>
      </c>
      <c r="B2929" s="167" t="s">
        <v>218</v>
      </c>
      <c r="D2929" s="167" t="s">
        <v>5826</v>
      </c>
      <c r="E2929" s="167" t="s">
        <v>5827</v>
      </c>
      <c r="F2929" s="167" t="s">
        <v>5828</v>
      </c>
      <c r="G2929" s="167" t="s">
        <v>5785</v>
      </c>
      <c r="H2929" s="167" t="s">
        <v>4</v>
      </c>
      <c r="I2929" s="167" t="s">
        <v>13036</v>
      </c>
      <c r="J2929" s="167" t="s">
        <v>13641</v>
      </c>
      <c r="K2929" s="167">
        <v>27632090</v>
      </c>
      <c r="L2929" s="167">
        <v>0</v>
      </c>
    </row>
    <row r="2930" spans="1:12" x14ac:dyDescent="0.2">
      <c r="A2930" s="167" t="s">
        <v>2954</v>
      </c>
      <c r="B2930" s="167" t="s">
        <v>2953</v>
      </c>
      <c r="D2930" s="167" t="s">
        <v>4446</v>
      </c>
      <c r="E2930" s="167" t="s">
        <v>6784</v>
      </c>
      <c r="F2930" s="167" t="s">
        <v>6786</v>
      </c>
      <c r="G2930" s="167" t="s">
        <v>5785</v>
      </c>
      <c r="H2930" s="167" t="s">
        <v>12</v>
      </c>
      <c r="I2930" s="167" t="s">
        <v>13036</v>
      </c>
      <c r="J2930" s="167" t="s">
        <v>12525</v>
      </c>
      <c r="K2930" s="167">
        <v>83536711</v>
      </c>
      <c r="L2930" s="167">
        <v>0</v>
      </c>
    </row>
    <row r="2931" spans="1:12" x14ac:dyDescent="0.2">
      <c r="A2931" s="167" t="s">
        <v>5490</v>
      </c>
      <c r="B2931" s="167" t="s">
        <v>947</v>
      </c>
      <c r="D2931" s="167" t="s">
        <v>5829</v>
      </c>
      <c r="E2931" s="167" t="s">
        <v>5830</v>
      </c>
      <c r="F2931" s="167" t="s">
        <v>7730</v>
      </c>
      <c r="G2931" s="167" t="s">
        <v>11639</v>
      </c>
      <c r="H2931" s="167" t="s">
        <v>7</v>
      </c>
      <c r="I2931" s="167" t="s">
        <v>13036</v>
      </c>
      <c r="J2931" s="167" t="s">
        <v>6688</v>
      </c>
      <c r="K2931" s="167">
        <v>22065675</v>
      </c>
      <c r="L2931" s="167">
        <v>0</v>
      </c>
    </row>
    <row r="2932" spans="1:12" x14ac:dyDescent="0.2">
      <c r="A2932" s="167" t="s">
        <v>5571</v>
      </c>
      <c r="B2932" s="167" t="s">
        <v>7241</v>
      </c>
      <c r="D2932" s="167" t="s">
        <v>6819</v>
      </c>
      <c r="E2932" s="167" t="s">
        <v>5831</v>
      </c>
      <c r="F2932" s="167" t="s">
        <v>5832</v>
      </c>
      <c r="G2932" s="167" t="s">
        <v>5785</v>
      </c>
      <c r="H2932" s="167" t="s">
        <v>4</v>
      </c>
      <c r="I2932" s="167" t="s">
        <v>13036</v>
      </c>
      <c r="J2932" s="167" t="s">
        <v>13642</v>
      </c>
      <c r="K2932" s="167">
        <v>27671467</v>
      </c>
      <c r="L2932" s="167">
        <v>27671468</v>
      </c>
    </row>
    <row r="2933" spans="1:12" x14ac:dyDescent="0.2">
      <c r="A2933" s="167" t="s">
        <v>5604</v>
      </c>
      <c r="B2933" s="167" t="s">
        <v>6956</v>
      </c>
      <c r="D2933" s="167" t="s">
        <v>5833</v>
      </c>
      <c r="E2933" s="167" t="s">
        <v>9604</v>
      </c>
      <c r="F2933" s="167" t="s">
        <v>11113</v>
      </c>
      <c r="G2933" s="167" t="s">
        <v>5785</v>
      </c>
      <c r="H2933" s="167" t="s">
        <v>9</v>
      </c>
      <c r="I2933" s="167" t="s">
        <v>13036</v>
      </c>
      <c r="J2933" s="167" t="s">
        <v>11114</v>
      </c>
      <c r="K2933" s="167">
        <v>44020280</v>
      </c>
      <c r="L2933" s="167">
        <v>0</v>
      </c>
    </row>
    <row r="2934" spans="1:12" x14ac:dyDescent="0.2">
      <c r="A2934" s="167" t="s">
        <v>5607</v>
      </c>
      <c r="B2934" s="167" t="s">
        <v>5606</v>
      </c>
      <c r="D2934" s="167" t="s">
        <v>5834</v>
      </c>
      <c r="E2934" s="167" t="s">
        <v>9606</v>
      </c>
      <c r="F2934" s="167" t="s">
        <v>4479</v>
      </c>
      <c r="G2934" s="167" t="s">
        <v>5785</v>
      </c>
      <c r="H2934" s="167" t="s">
        <v>12</v>
      </c>
      <c r="I2934" s="167" t="s">
        <v>13036</v>
      </c>
      <c r="J2934" s="167" t="s">
        <v>12526</v>
      </c>
      <c r="K2934" s="167">
        <v>44090960</v>
      </c>
      <c r="L2934" s="167">
        <v>0</v>
      </c>
    </row>
    <row r="2935" spans="1:12" x14ac:dyDescent="0.2">
      <c r="A2935" s="167" t="s">
        <v>5624</v>
      </c>
      <c r="B2935" s="167" t="s">
        <v>2759</v>
      </c>
      <c r="D2935" s="167" t="s">
        <v>5835</v>
      </c>
      <c r="E2935" s="167" t="s">
        <v>7958</v>
      </c>
      <c r="F2935" s="167" t="s">
        <v>8211</v>
      </c>
      <c r="G2935" s="167" t="s">
        <v>5785</v>
      </c>
      <c r="H2935" s="167" t="s">
        <v>12</v>
      </c>
      <c r="I2935" s="167" t="s">
        <v>13036</v>
      </c>
      <c r="J2935" s="167" t="s">
        <v>11564</v>
      </c>
      <c r="K2935" s="167">
        <v>22064527</v>
      </c>
      <c r="L2935" s="167">
        <v>0</v>
      </c>
    </row>
    <row r="2936" spans="1:12" x14ac:dyDescent="0.2">
      <c r="A2936" s="167" t="s">
        <v>7713</v>
      </c>
      <c r="B2936" s="167" t="s">
        <v>7714</v>
      </c>
      <c r="D2936" s="167" t="s">
        <v>6897</v>
      </c>
      <c r="E2936" s="167" t="s">
        <v>5836</v>
      </c>
      <c r="F2936" s="167" t="s">
        <v>5837</v>
      </c>
      <c r="G2936" s="167" t="s">
        <v>5785</v>
      </c>
      <c r="H2936" s="167" t="s">
        <v>5</v>
      </c>
      <c r="I2936" s="167" t="s">
        <v>13036</v>
      </c>
      <c r="J2936" s="167" t="s">
        <v>8429</v>
      </c>
      <c r="K2936" s="167">
        <v>27674863</v>
      </c>
      <c r="L2936" s="167">
        <v>0</v>
      </c>
    </row>
    <row r="2937" spans="1:12" x14ac:dyDescent="0.2">
      <c r="A2937" s="167" t="s">
        <v>6250</v>
      </c>
      <c r="B2937" s="167" t="s">
        <v>7195</v>
      </c>
      <c r="D2937" s="167" t="s">
        <v>910</v>
      </c>
      <c r="E2937" s="167" t="s">
        <v>5838</v>
      </c>
      <c r="F2937" s="167" t="s">
        <v>3868</v>
      </c>
      <c r="G2937" s="167" t="s">
        <v>5785</v>
      </c>
      <c r="H2937" s="167" t="s">
        <v>5</v>
      </c>
      <c r="I2937" s="167" t="s">
        <v>13036</v>
      </c>
      <c r="J2937" s="167" t="s">
        <v>7728</v>
      </c>
      <c r="K2937" s="167">
        <v>27676044</v>
      </c>
      <c r="L2937" s="167">
        <v>0</v>
      </c>
    </row>
    <row r="2938" spans="1:12" x14ac:dyDescent="0.2">
      <c r="A2938" s="167" t="s">
        <v>5913</v>
      </c>
      <c r="B2938" s="167" t="s">
        <v>5352</v>
      </c>
      <c r="D2938" s="167" t="s">
        <v>823</v>
      </c>
      <c r="E2938" s="167" t="s">
        <v>5839</v>
      </c>
      <c r="F2938" s="167" t="s">
        <v>5840</v>
      </c>
      <c r="G2938" s="167" t="s">
        <v>5785</v>
      </c>
      <c r="H2938" s="167" t="s">
        <v>5</v>
      </c>
      <c r="I2938" s="167" t="s">
        <v>13036</v>
      </c>
      <c r="J2938" s="167" t="s">
        <v>6696</v>
      </c>
      <c r="K2938" s="167">
        <v>27673274</v>
      </c>
      <c r="L2938" s="167">
        <v>0</v>
      </c>
    </row>
    <row r="2939" spans="1:12" x14ac:dyDescent="0.2">
      <c r="A2939" s="167" t="s">
        <v>6219</v>
      </c>
      <c r="B2939" s="167" t="s">
        <v>7313</v>
      </c>
      <c r="D2939" s="167" t="s">
        <v>6820</v>
      </c>
      <c r="E2939" s="167" t="s">
        <v>5841</v>
      </c>
      <c r="F2939" s="167" t="s">
        <v>1554</v>
      </c>
      <c r="G2939" s="167" t="s">
        <v>5785</v>
      </c>
      <c r="H2939" s="167" t="s">
        <v>5</v>
      </c>
      <c r="I2939" s="167" t="s">
        <v>13036</v>
      </c>
      <c r="J2939" s="167" t="s">
        <v>11106</v>
      </c>
      <c r="K2939" s="167">
        <v>27673361</v>
      </c>
      <c r="L2939" s="167">
        <v>27670050</v>
      </c>
    </row>
    <row r="2940" spans="1:12" x14ac:dyDescent="0.2">
      <c r="A2940" s="167" t="s">
        <v>5510</v>
      </c>
      <c r="B2940" s="167" t="s">
        <v>4892</v>
      </c>
      <c r="D2940" s="167" t="s">
        <v>5843</v>
      </c>
      <c r="E2940" s="167" t="s">
        <v>5844</v>
      </c>
      <c r="F2940" s="167" t="s">
        <v>1205</v>
      </c>
      <c r="G2940" s="167" t="s">
        <v>5785</v>
      </c>
      <c r="H2940" s="167" t="s">
        <v>9</v>
      </c>
      <c r="I2940" s="167" t="s">
        <v>13036</v>
      </c>
      <c r="J2940" s="167" t="s">
        <v>13643</v>
      </c>
      <c r="K2940" s="167">
        <v>89107246</v>
      </c>
      <c r="L2940" s="167">
        <v>0</v>
      </c>
    </row>
    <row r="2941" spans="1:12" x14ac:dyDescent="0.2">
      <c r="A2941" s="167" t="s">
        <v>6132</v>
      </c>
      <c r="B2941" s="167" t="s">
        <v>7423</v>
      </c>
      <c r="D2941" s="167" t="s">
        <v>3251</v>
      </c>
      <c r="E2941" s="167" t="s">
        <v>5845</v>
      </c>
      <c r="F2941" s="167" t="s">
        <v>3542</v>
      </c>
      <c r="G2941" s="167" t="s">
        <v>5785</v>
      </c>
      <c r="H2941" s="167" t="s">
        <v>4</v>
      </c>
      <c r="I2941" s="167" t="s">
        <v>13036</v>
      </c>
      <c r="J2941" s="167" t="s">
        <v>8515</v>
      </c>
      <c r="K2941" s="167">
        <v>44092786</v>
      </c>
      <c r="L2941" s="167">
        <v>0</v>
      </c>
    </row>
    <row r="2942" spans="1:12" x14ac:dyDescent="0.2">
      <c r="A2942" s="167" t="s">
        <v>5628</v>
      </c>
      <c r="B2942" s="167" t="s">
        <v>7022</v>
      </c>
      <c r="D2942" s="167" t="s">
        <v>5846</v>
      </c>
      <c r="E2942" s="167" t="s">
        <v>5847</v>
      </c>
      <c r="F2942" s="167" t="s">
        <v>5848</v>
      </c>
      <c r="G2942" s="167" t="s">
        <v>5785</v>
      </c>
      <c r="H2942" s="167" t="s">
        <v>9</v>
      </c>
      <c r="I2942" s="167" t="s">
        <v>13036</v>
      </c>
      <c r="J2942" s="167" t="s">
        <v>13644</v>
      </c>
      <c r="K2942" s="167">
        <v>27670187</v>
      </c>
      <c r="L2942" s="167">
        <v>0</v>
      </c>
    </row>
    <row r="2943" spans="1:12" x14ac:dyDescent="0.2">
      <c r="A2943" s="167" t="s">
        <v>5634</v>
      </c>
      <c r="B2943" s="167" t="s">
        <v>5549</v>
      </c>
      <c r="D2943" s="167" t="s">
        <v>6821</v>
      </c>
      <c r="E2943" s="167" t="s">
        <v>5849</v>
      </c>
      <c r="F2943" s="167" t="s">
        <v>5850</v>
      </c>
      <c r="G2943" s="167" t="s">
        <v>5785</v>
      </c>
      <c r="H2943" s="167" t="s">
        <v>5</v>
      </c>
      <c r="I2943" s="167" t="s">
        <v>13036</v>
      </c>
      <c r="J2943" s="167" t="s">
        <v>11565</v>
      </c>
      <c r="K2943" s="167">
        <v>27673097</v>
      </c>
      <c r="L2943" s="167">
        <v>27673097</v>
      </c>
    </row>
    <row r="2944" spans="1:12" x14ac:dyDescent="0.2">
      <c r="A2944" s="167" t="s">
        <v>5625</v>
      </c>
      <c r="B2944" s="167" t="s">
        <v>6788</v>
      </c>
      <c r="D2944" s="167" t="s">
        <v>3960</v>
      </c>
      <c r="E2944" s="167" t="s">
        <v>5851</v>
      </c>
      <c r="F2944" s="167" t="s">
        <v>2115</v>
      </c>
      <c r="G2944" s="167" t="s">
        <v>5785</v>
      </c>
      <c r="H2944" s="167" t="s">
        <v>9</v>
      </c>
      <c r="I2944" s="167" t="s">
        <v>13036</v>
      </c>
      <c r="J2944" s="167" t="s">
        <v>8490</v>
      </c>
      <c r="K2944" s="167">
        <v>27098183</v>
      </c>
      <c r="L2944" s="167">
        <v>27098183</v>
      </c>
    </row>
    <row r="2945" spans="1:13" x14ac:dyDescent="0.2">
      <c r="A2945" s="167" t="s">
        <v>3098</v>
      </c>
      <c r="B2945" s="167" t="s">
        <v>3097</v>
      </c>
      <c r="D2945" s="167" t="s">
        <v>4791</v>
      </c>
      <c r="E2945" s="167" t="s">
        <v>5852</v>
      </c>
      <c r="F2945" s="167" t="s">
        <v>1739</v>
      </c>
      <c r="G2945" s="167" t="s">
        <v>5785</v>
      </c>
      <c r="H2945" s="167" t="s">
        <v>5</v>
      </c>
      <c r="I2945" s="167" t="s">
        <v>13036</v>
      </c>
      <c r="J2945" s="167" t="s">
        <v>5929</v>
      </c>
      <c r="K2945" s="167">
        <v>27677776</v>
      </c>
      <c r="L2945" s="167">
        <v>81678220</v>
      </c>
      <c r="M2945" s="43">
        <v>13</v>
      </c>
    </row>
    <row r="2946" spans="1:13" x14ac:dyDescent="0.2">
      <c r="A2946" s="167" t="s">
        <v>5756</v>
      </c>
      <c r="B2946" s="167" t="s">
        <v>6804</v>
      </c>
      <c r="D2946" s="167" t="s">
        <v>5853</v>
      </c>
      <c r="E2946" s="167" t="s">
        <v>5854</v>
      </c>
      <c r="F2946" s="167" t="s">
        <v>266</v>
      </c>
      <c r="G2946" s="167" t="s">
        <v>5785</v>
      </c>
      <c r="H2946" s="167" t="s">
        <v>5</v>
      </c>
      <c r="I2946" s="167" t="s">
        <v>13036</v>
      </c>
      <c r="J2946" s="167" t="s">
        <v>8544</v>
      </c>
      <c r="K2946" s="167">
        <v>27678579</v>
      </c>
      <c r="L2946" s="167">
        <v>27678579</v>
      </c>
    </row>
    <row r="2947" spans="1:13" x14ac:dyDescent="0.2">
      <c r="A2947" s="167" t="s">
        <v>6296</v>
      </c>
      <c r="B2947" s="167" t="s">
        <v>7246</v>
      </c>
      <c r="D2947" s="167" t="s">
        <v>5856</v>
      </c>
      <c r="E2947" s="167" t="s">
        <v>5857</v>
      </c>
      <c r="F2947" s="167" t="s">
        <v>5858</v>
      </c>
      <c r="G2947" s="167" t="s">
        <v>5785</v>
      </c>
      <c r="H2947" s="167" t="s">
        <v>5</v>
      </c>
      <c r="I2947" s="167" t="s">
        <v>13036</v>
      </c>
      <c r="J2947" s="167" t="s">
        <v>11570</v>
      </c>
      <c r="K2947" s="167">
        <v>27677750</v>
      </c>
      <c r="L2947" s="167">
        <v>0</v>
      </c>
    </row>
    <row r="2948" spans="1:13" x14ac:dyDescent="0.2">
      <c r="A2948" s="167" t="s">
        <v>5707</v>
      </c>
      <c r="B2948" s="167" t="s">
        <v>6894</v>
      </c>
      <c r="D2948" s="167" t="s">
        <v>1657</v>
      </c>
      <c r="E2948" s="167" t="s">
        <v>5859</v>
      </c>
      <c r="F2948" s="167" t="s">
        <v>5860</v>
      </c>
      <c r="G2948" s="167" t="s">
        <v>5785</v>
      </c>
      <c r="H2948" s="167" t="s">
        <v>5</v>
      </c>
      <c r="I2948" s="167" t="s">
        <v>13036</v>
      </c>
      <c r="J2948" s="167" t="s">
        <v>8278</v>
      </c>
      <c r="K2948" s="167">
        <v>27679016</v>
      </c>
      <c r="L2948" s="167">
        <v>27679016</v>
      </c>
    </row>
    <row r="2949" spans="1:13" x14ac:dyDescent="0.2">
      <c r="A2949" s="167" t="s">
        <v>9564</v>
      </c>
      <c r="B2949" s="167" t="s">
        <v>2715</v>
      </c>
      <c r="D2949" s="167" t="s">
        <v>6927</v>
      </c>
      <c r="E2949" s="167" t="s">
        <v>5861</v>
      </c>
      <c r="F2949" s="167" t="s">
        <v>1160</v>
      </c>
      <c r="G2949" s="167" t="s">
        <v>5785</v>
      </c>
      <c r="H2949" s="167" t="s">
        <v>5</v>
      </c>
      <c r="I2949" s="167" t="s">
        <v>13036</v>
      </c>
      <c r="J2949" s="167" t="s">
        <v>6549</v>
      </c>
      <c r="K2949" s="167">
        <v>27675922</v>
      </c>
      <c r="L2949" s="167">
        <v>27675922</v>
      </c>
    </row>
    <row r="2950" spans="1:13" x14ac:dyDescent="0.2">
      <c r="A2950" s="167" t="s">
        <v>6253</v>
      </c>
      <c r="B2950" s="167" t="s">
        <v>7015</v>
      </c>
      <c r="D2950" s="167" t="s">
        <v>5863</v>
      </c>
      <c r="E2950" s="167" t="s">
        <v>5864</v>
      </c>
      <c r="F2950" s="167" t="s">
        <v>5865</v>
      </c>
      <c r="G2950" s="167" t="s">
        <v>5785</v>
      </c>
      <c r="H2950" s="167" t="s">
        <v>5</v>
      </c>
      <c r="I2950" s="167" t="s">
        <v>13036</v>
      </c>
      <c r="J2950" s="167" t="s">
        <v>5855</v>
      </c>
      <c r="K2950" s="167">
        <v>27677501</v>
      </c>
      <c r="L2950" s="167">
        <v>27677501</v>
      </c>
    </row>
    <row r="2951" spans="1:13" x14ac:dyDescent="0.2">
      <c r="A2951" s="167" t="s">
        <v>5559</v>
      </c>
      <c r="B2951" s="167" t="s">
        <v>7069</v>
      </c>
      <c r="D2951" s="167" t="s">
        <v>2880</v>
      </c>
      <c r="E2951" s="167" t="s">
        <v>5866</v>
      </c>
      <c r="F2951" s="167" t="s">
        <v>5867</v>
      </c>
      <c r="G2951" s="167" t="s">
        <v>5785</v>
      </c>
      <c r="H2951" s="167" t="s">
        <v>5</v>
      </c>
      <c r="I2951" s="167" t="s">
        <v>13036</v>
      </c>
      <c r="J2951" s="167" t="s">
        <v>6544</v>
      </c>
      <c r="K2951" s="167">
        <v>27677416</v>
      </c>
      <c r="L2951" s="167">
        <v>27677416</v>
      </c>
    </row>
    <row r="2952" spans="1:13" x14ac:dyDescent="0.2">
      <c r="A2952" s="167" t="s">
        <v>5740</v>
      </c>
      <c r="B2952" s="167" t="s">
        <v>6802</v>
      </c>
      <c r="D2952" s="167" t="s">
        <v>7727</v>
      </c>
      <c r="E2952" s="167" t="s">
        <v>7726</v>
      </c>
      <c r="F2952" s="167" t="s">
        <v>1445</v>
      </c>
      <c r="G2952" s="167" t="s">
        <v>5785</v>
      </c>
      <c r="H2952" s="167" t="s">
        <v>9</v>
      </c>
      <c r="I2952" s="167" t="s">
        <v>13036</v>
      </c>
      <c r="J2952" s="167" t="s">
        <v>12528</v>
      </c>
      <c r="K2952" s="167">
        <v>44092713</v>
      </c>
      <c r="L2952" s="167">
        <v>0</v>
      </c>
    </row>
    <row r="2953" spans="1:13" x14ac:dyDescent="0.2">
      <c r="A2953" s="167" t="s">
        <v>9565</v>
      </c>
      <c r="B2953" s="167" t="s">
        <v>10040</v>
      </c>
      <c r="D2953" s="167" t="s">
        <v>5289</v>
      </c>
      <c r="E2953" s="167" t="s">
        <v>5868</v>
      </c>
      <c r="F2953" s="167" t="s">
        <v>4284</v>
      </c>
      <c r="G2953" s="167" t="s">
        <v>5785</v>
      </c>
      <c r="H2953" s="167" t="s">
        <v>5</v>
      </c>
      <c r="I2953" s="167" t="s">
        <v>13036</v>
      </c>
      <c r="J2953" s="167" t="s">
        <v>8212</v>
      </c>
      <c r="K2953" s="167">
        <v>27675073</v>
      </c>
      <c r="L2953" s="167">
        <v>27675073</v>
      </c>
    </row>
    <row r="2954" spans="1:13" x14ac:dyDescent="0.2">
      <c r="A2954" s="167" t="s">
        <v>7957</v>
      </c>
      <c r="B2954" s="167" t="s">
        <v>7902</v>
      </c>
      <c r="D2954" s="167" t="s">
        <v>4517</v>
      </c>
      <c r="E2954" s="167" t="s">
        <v>5870</v>
      </c>
      <c r="F2954" s="167" t="s">
        <v>5871</v>
      </c>
      <c r="G2954" s="167" t="s">
        <v>5785</v>
      </c>
      <c r="H2954" s="167" t="s">
        <v>5</v>
      </c>
      <c r="I2954" s="167" t="s">
        <v>13036</v>
      </c>
      <c r="J2954" s="167" t="s">
        <v>11566</v>
      </c>
      <c r="K2954" s="167">
        <v>27675427</v>
      </c>
      <c r="L2954" s="167">
        <v>27675427</v>
      </c>
    </row>
    <row r="2955" spans="1:13" x14ac:dyDescent="0.2">
      <c r="A2955" s="167" t="s">
        <v>9566</v>
      </c>
      <c r="B2955" s="167" t="s">
        <v>5395</v>
      </c>
      <c r="D2955" s="167" t="s">
        <v>5872</v>
      </c>
      <c r="E2955" s="167" t="s">
        <v>5873</v>
      </c>
      <c r="F2955" s="167" t="s">
        <v>5874</v>
      </c>
      <c r="G2955" s="167" t="s">
        <v>5785</v>
      </c>
      <c r="H2955" s="167" t="s">
        <v>9</v>
      </c>
      <c r="I2955" s="167" t="s">
        <v>13036</v>
      </c>
      <c r="J2955" s="167" t="s">
        <v>5862</v>
      </c>
      <c r="K2955" s="167">
        <v>44092716</v>
      </c>
      <c r="L2955" s="167">
        <v>0</v>
      </c>
    </row>
    <row r="2956" spans="1:13" x14ac:dyDescent="0.2">
      <c r="A2956" s="167" t="s">
        <v>5611</v>
      </c>
      <c r="B2956" s="167" t="s">
        <v>2674</v>
      </c>
      <c r="D2956" s="167" t="s">
        <v>5875</v>
      </c>
      <c r="E2956" s="167" t="s">
        <v>5876</v>
      </c>
      <c r="F2956" s="167" t="s">
        <v>7471</v>
      </c>
      <c r="G2956" s="167" t="s">
        <v>5785</v>
      </c>
      <c r="H2956" s="167" t="s">
        <v>9</v>
      </c>
      <c r="I2956" s="167" t="s">
        <v>13036</v>
      </c>
      <c r="J2956" s="167" t="s">
        <v>11276</v>
      </c>
      <c r="K2956" s="167">
        <v>22004099</v>
      </c>
      <c r="L2956" s="167">
        <v>0</v>
      </c>
    </row>
    <row r="2957" spans="1:13" x14ac:dyDescent="0.2">
      <c r="A2957" s="167" t="s">
        <v>5693</v>
      </c>
      <c r="B2957" s="167" t="s">
        <v>5692</v>
      </c>
      <c r="D2957" s="167" t="s">
        <v>5877</v>
      </c>
      <c r="E2957" s="167" t="s">
        <v>5878</v>
      </c>
      <c r="F2957" s="167" t="s">
        <v>5879</v>
      </c>
      <c r="G2957" s="167" t="s">
        <v>5785</v>
      </c>
      <c r="H2957" s="167" t="s">
        <v>5</v>
      </c>
      <c r="I2957" s="167" t="s">
        <v>13036</v>
      </c>
      <c r="J2957" s="167" t="s">
        <v>5880</v>
      </c>
      <c r="K2957" s="167">
        <v>24670463</v>
      </c>
      <c r="L2957" s="167">
        <v>0</v>
      </c>
    </row>
    <row r="2958" spans="1:13" x14ac:dyDescent="0.2">
      <c r="A2958" s="167" t="s">
        <v>5524</v>
      </c>
      <c r="B2958" s="167" t="s">
        <v>5332</v>
      </c>
      <c r="D2958" s="167" t="s">
        <v>7905</v>
      </c>
      <c r="E2958" s="167" t="s">
        <v>9605</v>
      </c>
      <c r="F2958" s="167" t="s">
        <v>228</v>
      </c>
      <c r="G2958" s="167" t="s">
        <v>5785</v>
      </c>
      <c r="H2958" s="167" t="s">
        <v>9</v>
      </c>
      <c r="I2958" s="167" t="s">
        <v>13036</v>
      </c>
      <c r="J2958" s="167" t="s">
        <v>13645</v>
      </c>
      <c r="K2958" s="167">
        <v>44092720</v>
      </c>
      <c r="L2958" s="167">
        <v>0</v>
      </c>
    </row>
    <row r="2959" spans="1:13" x14ac:dyDescent="0.2">
      <c r="A2959" s="167" t="s">
        <v>9567</v>
      </c>
      <c r="B2959" s="167" t="s">
        <v>7903</v>
      </c>
      <c r="D2959" s="167" t="s">
        <v>5470</v>
      </c>
      <c r="E2959" s="167" t="s">
        <v>9608</v>
      </c>
      <c r="F2959" s="167" t="s">
        <v>645</v>
      </c>
      <c r="G2959" s="167" t="s">
        <v>5785</v>
      </c>
      <c r="H2959" s="167" t="s">
        <v>9</v>
      </c>
      <c r="I2959" s="167" t="s">
        <v>13036</v>
      </c>
      <c r="J2959" s="167" t="s">
        <v>10991</v>
      </c>
      <c r="K2959" s="167">
        <v>44091762</v>
      </c>
      <c r="L2959" s="167">
        <v>0</v>
      </c>
    </row>
    <row r="2960" spans="1:13" x14ac:dyDescent="0.2">
      <c r="A2960" s="167" t="s">
        <v>9568</v>
      </c>
      <c r="B2960" s="167" t="s">
        <v>10041</v>
      </c>
      <c r="D2960" s="167" t="s">
        <v>2940</v>
      </c>
      <c r="E2960" s="167" t="s">
        <v>7724</v>
      </c>
      <c r="F2960" s="167" t="s">
        <v>7771</v>
      </c>
      <c r="G2960" s="167" t="s">
        <v>5785</v>
      </c>
      <c r="H2960" s="167" t="s">
        <v>10</v>
      </c>
      <c r="I2960" s="167" t="s">
        <v>13036</v>
      </c>
      <c r="J2960" s="167" t="s">
        <v>11567</v>
      </c>
      <c r="K2960" s="167">
        <v>27620114</v>
      </c>
      <c r="L2960" s="167">
        <v>0</v>
      </c>
    </row>
    <row r="2961" spans="1:12" x14ac:dyDescent="0.2">
      <c r="A2961" s="167" t="s">
        <v>9569</v>
      </c>
      <c r="B2961" s="167" t="s">
        <v>7897</v>
      </c>
      <c r="D2961" s="167" t="s">
        <v>3243</v>
      </c>
      <c r="E2961" s="167" t="s">
        <v>5881</v>
      </c>
      <c r="F2961" s="167" t="s">
        <v>7009</v>
      </c>
      <c r="G2961" s="167" t="s">
        <v>5785</v>
      </c>
      <c r="H2961" s="167" t="s">
        <v>6</v>
      </c>
      <c r="I2961" s="167" t="s">
        <v>13036</v>
      </c>
      <c r="J2961" s="167" t="s">
        <v>13646</v>
      </c>
      <c r="K2961" s="167">
        <v>27167046</v>
      </c>
      <c r="L2961" s="167">
        <v>0</v>
      </c>
    </row>
    <row r="2962" spans="1:12" x14ac:dyDescent="0.2">
      <c r="A2962" s="167" t="s">
        <v>8378</v>
      </c>
      <c r="B2962" s="167" t="s">
        <v>3679</v>
      </c>
      <c r="D2962" s="167" t="s">
        <v>6823</v>
      </c>
      <c r="E2962" s="167" t="s">
        <v>5882</v>
      </c>
      <c r="F2962" s="167" t="s">
        <v>5883</v>
      </c>
      <c r="G2962" s="167" t="s">
        <v>5785</v>
      </c>
      <c r="H2962" s="167" t="s">
        <v>6</v>
      </c>
      <c r="I2962" s="167" t="s">
        <v>13036</v>
      </c>
      <c r="J2962" s="167" t="s">
        <v>13647</v>
      </c>
      <c r="K2962" s="167">
        <v>27600143</v>
      </c>
      <c r="L2962" s="167">
        <v>27600143</v>
      </c>
    </row>
    <row r="2963" spans="1:12" x14ac:dyDescent="0.2">
      <c r="A2963" s="167" t="s">
        <v>5620</v>
      </c>
      <c r="B2963" s="167" t="s">
        <v>2922</v>
      </c>
      <c r="D2963" s="167" t="s">
        <v>6824</v>
      </c>
      <c r="E2963" s="167" t="s">
        <v>5884</v>
      </c>
      <c r="F2963" s="167" t="s">
        <v>4479</v>
      </c>
      <c r="G2963" s="167" t="s">
        <v>5785</v>
      </c>
      <c r="H2963" s="167" t="s">
        <v>10</v>
      </c>
      <c r="I2963" s="167" t="s">
        <v>13036</v>
      </c>
      <c r="J2963" s="167" t="s">
        <v>13648</v>
      </c>
      <c r="K2963" s="167">
        <v>27165037</v>
      </c>
      <c r="L2963" s="167">
        <v>0</v>
      </c>
    </row>
    <row r="2964" spans="1:12" x14ac:dyDescent="0.2">
      <c r="A2964" s="167" t="s">
        <v>5532</v>
      </c>
      <c r="B2964" s="167" t="s">
        <v>6777</v>
      </c>
      <c r="D2964" s="167" t="s">
        <v>2291</v>
      </c>
      <c r="E2964" s="167" t="s">
        <v>5885</v>
      </c>
      <c r="F2964" s="167" t="s">
        <v>4753</v>
      </c>
      <c r="G2964" s="167" t="s">
        <v>5785</v>
      </c>
      <c r="H2964" s="167" t="s">
        <v>10</v>
      </c>
      <c r="I2964" s="167" t="s">
        <v>13036</v>
      </c>
      <c r="J2964" s="167" t="s">
        <v>12935</v>
      </c>
      <c r="K2964" s="167">
        <v>27168645</v>
      </c>
      <c r="L2964" s="167">
        <v>27168645</v>
      </c>
    </row>
    <row r="2965" spans="1:12" x14ac:dyDescent="0.2">
      <c r="A2965" s="167" t="s">
        <v>7717</v>
      </c>
      <c r="B2965" s="167" t="s">
        <v>7719</v>
      </c>
      <c r="D2965" s="167" t="s">
        <v>6825</v>
      </c>
      <c r="E2965" s="167" t="s">
        <v>5886</v>
      </c>
      <c r="F2965" s="167" t="s">
        <v>5887</v>
      </c>
      <c r="G2965" s="167" t="s">
        <v>5785</v>
      </c>
      <c r="H2965" s="167" t="s">
        <v>6</v>
      </c>
      <c r="I2965" s="167" t="s">
        <v>13036</v>
      </c>
      <c r="J2965" s="167" t="s">
        <v>12934</v>
      </c>
      <c r="K2965" s="167">
        <v>27601496</v>
      </c>
      <c r="L2965" s="167">
        <v>27601496</v>
      </c>
    </row>
    <row r="2966" spans="1:12" x14ac:dyDescent="0.2">
      <c r="A2966" s="167" t="s">
        <v>9570</v>
      </c>
      <c r="B2966" s="167" t="s">
        <v>7898</v>
      </c>
      <c r="D2966" s="167" t="s">
        <v>5888</v>
      </c>
      <c r="E2966" s="167" t="s">
        <v>5889</v>
      </c>
      <c r="F2966" s="167" t="s">
        <v>5890</v>
      </c>
      <c r="G2966" s="167" t="s">
        <v>5785</v>
      </c>
      <c r="H2966" s="167" t="s">
        <v>10</v>
      </c>
      <c r="I2966" s="167" t="s">
        <v>13036</v>
      </c>
      <c r="J2966" s="167" t="s">
        <v>8213</v>
      </c>
      <c r="K2966" s="167">
        <v>27621633</v>
      </c>
      <c r="L2966" s="167">
        <v>0</v>
      </c>
    </row>
    <row r="2967" spans="1:12" x14ac:dyDescent="0.2">
      <c r="A2967" s="167" t="s">
        <v>9571</v>
      </c>
      <c r="B2967" s="167" t="s">
        <v>3043</v>
      </c>
      <c r="D2967" s="167" t="s">
        <v>4539</v>
      </c>
      <c r="E2967" s="167" t="s">
        <v>5891</v>
      </c>
      <c r="F2967" s="167" t="s">
        <v>5892</v>
      </c>
      <c r="G2967" s="167" t="s">
        <v>5785</v>
      </c>
      <c r="H2967" s="167" t="s">
        <v>6</v>
      </c>
      <c r="I2967" s="167" t="s">
        <v>13036</v>
      </c>
      <c r="J2967" s="167" t="s">
        <v>13649</v>
      </c>
      <c r="K2967" s="167">
        <v>27165428</v>
      </c>
      <c r="L2967" s="167">
        <v>27165428</v>
      </c>
    </row>
    <row r="2968" spans="1:12" x14ac:dyDescent="0.2">
      <c r="A2968" s="167" t="s">
        <v>5573</v>
      </c>
      <c r="B2968" s="167" t="s">
        <v>1788</v>
      </c>
      <c r="D2968" s="167" t="s">
        <v>6826</v>
      </c>
      <c r="E2968" s="167" t="s">
        <v>5893</v>
      </c>
      <c r="F2968" s="167" t="s">
        <v>392</v>
      </c>
      <c r="G2968" s="167" t="s">
        <v>5785</v>
      </c>
      <c r="H2968" s="167" t="s">
        <v>10</v>
      </c>
      <c r="I2968" s="167" t="s">
        <v>13036</v>
      </c>
      <c r="J2968" s="167" t="s">
        <v>12164</v>
      </c>
      <c r="K2968" s="167">
        <v>27621293</v>
      </c>
      <c r="L2968" s="167">
        <v>27621293</v>
      </c>
    </row>
    <row r="2969" spans="1:12" x14ac:dyDescent="0.2">
      <c r="A2969" s="167" t="s">
        <v>5491</v>
      </c>
      <c r="B2969" s="167" t="s">
        <v>6768</v>
      </c>
      <c r="D2969" s="167" t="s">
        <v>5869</v>
      </c>
      <c r="E2969" s="167" t="s">
        <v>5894</v>
      </c>
      <c r="F2969" s="167" t="s">
        <v>5895</v>
      </c>
      <c r="G2969" s="167" t="s">
        <v>5785</v>
      </c>
      <c r="H2969" s="167" t="s">
        <v>6</v>
      </c>
      <c r="I2969" s="167" t="s">
        <v>13036</v>
      </c>
      <c r="J2969" s="167" t="s">
        <v>12529</v>
      </c>
      <c r="K2969" s="167">
        <v>27166721</v>
      </c>
      <c r="L2969" s="167">
        <v>0</v>
      </c>
    </row>
    <row r="2970" spans="1:12" x14ac:dyDescent="0.2">
      <c r="A2970" s="167" t="s">
        <v>5694</v>
      </c>
      <c r="B2970" s="167" t="s">
        <v>6799</v>
      </c>
      <c r="D2970" s="167" t="s">
        <v>4774</v>
      </c>
      <c r="E2970" s="167" t="s">
        <v>5896</v>
      </c>
      <c r="F2970" s="167" t="s">
        <v>5056</v>
      </c>
      <c r="G2970" s="167" t="s">
        <v>5785</v>
      </c>
      <c r="H2970" s="167" t="s">
        <v>6</v>
      </c>
      <c r="I2970" s="167" t="s">
        <v>13036</v>
      </c>
      <c r="J2970" s="167" t="s">
        <v>11568</v>
      </c>
      <c r="K2970" s="167">
        <v>27600831</v>
      </c>
      <c r="L2970" s="167">
        <v>27600831</v>
      </c>
    </row>
    <row r="2971" spans="1:12" x14ac:dyDescent="0.2">
      <c r="A2971" s="167" t="s">
        <v>9572</v>
      </c>
      <c r="B2971" s="167" t="s">
        <v>3564</v>
      </c>
      <c r="D2971" s="167" t="s">
        <v>4867</v>
      </c>
      <c r="E2971" s="167" t="s">
        <v>5897</v>
      </c>
      <c r="F2971" s="167" t="s">
        <v>6922</v>
      </c>
      <c r="G2971" s="167" t="s">
        <v>5785</v>
      </c>
      <c r="H2971" s="167" t="s">
        <v>10</v>
      </c>
      <c r="I2971" s="167" t="s">
        <v>13036</v>
      </c>
      <c r="J2971" s="167" t="s">
        <v>11569</v>
      </c>
      <c r="K2971" s="167">
        <v>27623909</v>
      </c>
      <c r="L2971" s="167">
        <v>27623915</v>
      </c>
    </row>
    <row r="2972" spans="1:12" x14ac:dyDescent="0.2">
      <c r="A2972" s="167" t="s">
        <v>9573</v>
      </c>
      <c r="B2972" s="167" t="s">
        <v>5498</v>
      </c>
      <c r="D2972" s="167" t="s">
        <v>577</v>
      </c>
      <c r="E2972" s="167" t="s">
        <v>5898</v>
      </c>
      <c r="F2972" s="167" t="s">
        <v>5899</v>
      </c>
      <c r="G2972" s="167" t="s">
        <v>5785</v>
      </c>
      <c r="H2972" s="167" t="s">
        <v>10</v>
      </c>
      <c r="I2972" s="167" t="s">
        <v>13036</v>
      </c>
      <c r="J2972" s="167" t="s">
        <v>6682</v>
      </c>
      <c r="K2972" s="167">
        <v>27620089</v>
      </c>
      <c r="L2972" s="167">
        <v>27165048</v>
      </c>
    </row>
    <row r="2973" spans="1:12" x14ac:dyDescent="0.2">
      <c r="A2973" s="167" t="s">
        <v>5505</v>
      </c>
      <c r="B2973" s="167" t="s">
        <v>6773</v>
      </c>
      <c r="D2973" s="167" t="s">
        <v>5900</v>
      </c>
      <c r="E2973" s="167" t="s">
        <v>5901</v>
      </c>
      <c r="F2973" s="167" t="s">
        <v>1432</v>
      </c>
      <c r="G2973" s="167" t="s">
        <v>5785</v>
      </c>
      <c r="H2973" s="167" t="s">
        <v>10</v>
      </c>
      <c r="I2973" s="167" t="s">
        <v>13036</v>
      </c>
      <c r="J2973" s="167" t="s">
        <v>12780</v>
      </c>
      <c r="K2973" s="167">
        <v>22001400</v>
      </c>
      <c r="L2973" s="167">
        <v>0</v>
      </c>
    </row>
    <row r="2974" spans="1:12" x14ac:dyDescent="0.2">
      <c r="A2974" s="167" t="s">
        <v>5674</v>
      </c>
      <c r="B2974" s="167" t="s">
        <v>5673</v>
      </c>
      <c r="D2974" s="167" t="s">
        <v>5902</v>
      </c>
      <c r="E2974" s="167" t="s">
        <v>5903</v>
      </c>
      <c r="F2974" s="167" t="s">
        <v>1160</v>
      </c>
      <c r="G2974" s="167" t="s">
        <v>5785</v>
      </c>
      <c r="H2974" s="167" t="s">
        <v>10</v>
      </c>
      <c r="I2974" s="167" t="s">
        <v>13036</v>
      </c>
      <c r="J2974" s="167" t="s">
        <v>5904</v>
      </c>
      <c r="K2974" s="167">
        <v>27620744</v>
      </c>
      <c r="L2974" s="167">
        <v>27620744</v>
      </c>
    </row>
    <row r="2975" spans="1:12" x14ac:dyDescent="0.2">
      <c r="A2975" s="167" t="s">
        <v>5552</v>
      </c>
      <c r="B2975" s="167" t="s">
        <v>7177</v>
      </c>
      <c r="D2975" s="167" t="s">
        <v>5905</v>
      </c>
      <c r="E2975" s="167" t="s">
        <v>5906</v>
      </c>
      <c r="F2975" s="167" t="s">
        <v>7763</v>
      </c>
      <c r="G2975" s="167" t="s">
        <v>5785</v>
      </c>
      <c r="H2975" s="167" t="s">
        <v>6</v>
      </c>
      <c r="I2975" s="167" t="s">
        <v>13036</v>
      </c>
      <c r="J2975" s="167" t="s">
        <v>13650</v>
      </c>
      <c r="K2975" s="167">
        <v>27165689</v>
      </c>
      <c r="L2975" s="167">
        <v>27165689</v>
      </c>
    </row>
    <row r="2976" spans="1:12" x14ac:dyDescent="0.2">
      <c r="A2976" s="167" t="s">
        <v>5706</v>
      </c>
      <c r="B2976" s="167" t="s">
        <v>6987</v>
      </c>
      <c r="D2976" s="167" t="s">
        <v>3547</v>
      </c>
      <c r="E2976" s="167" t="s">
        <v>5907</v>
      </c>
      <c r="F2976" s="167" t="s">
        <v>644</v>
      </c>
      <c r="G2976" s="167" t="s">
        <v>5785</v>
      </c>
      <c r="H2976" s="167" t="s">
        <v>10</v>
      </c>
      <c r="I2976" s="167" t="s">
        <v>13036</v>
      </c>
      <c r="J2976" s="167" t="s">
        <v>8246</v>
      </c>
      <c r="K2976" s="167">
        <v>27167841</v>
      </c>
      <c r="L2976" s="167">
        <v>27167841</v>
      </c>
    </row>
    <row r="2977" spans="1:12" x14ac:dyDescent="0.2">
      <c r="A2977" s="167" t="s">
        <v>9574</v>
      </c>
      <c r="B2977" s="167" t="s">
        <v>5364</v>
      </c>
      <c r="D2977" s="167" t="s">
        <v>6960</v>
      </c>
      <c r="E2977" s="167" t="s">
        <v>5908</v>
      </c>
      <c r="F2977" s="167" t="s">
        <v>5909</v>
      </c>
      <c r="G2977" s="167" t="s">
        <v>5785</v>
      </c>
      <c r="H2977" s="167" t="s">
        <v>10</v>
      </c>
      <c r="I2977" s="167" t="s">
        <v>13036</v>
      </c>
      <c r="J2977" s="167" t="s">
        <v>5623</v>
      </c>
      <c r="K2977" s="167">
        <v>27620676</v>
      </c>
      <c r="L2977" s="167">
        <v>27620676</v>
      </c>
    </row>
    <row r="2978" spans="1:12" x14ac:dyDescent="0.2">
      <c r="A2978" s="167" t="s">
        <v>5612</v>
      </c>
      <c r="B2978" s="167" t="s">
        <v>3775</v>
      </c>
      <c r="D2978" s="167" t="s">
        <v>4711</v>
      </c>
      <c r="E2978" s="167" t="s">
        <v>9583</v>
      </c>
      <c r="F2978" s="167" t="s">
        <v>11096</v>
      </c>
      <c r="G2978" s="167" t="s">
        <v>5785</v>
      </c>
      <c r="H2978" s="167" t="s">
        <v>6</v>
      </c>
      <c r="I2978" s="167" t="s">
        <v>13036</v>
      </c>
      <c r="J2978" s="167" t="s">
        <v>12579</v>
      </c>
      <c r="K2978" s="167">
        <v>88070033</v>
      </c>
      <c r="L2978" s="167">
        <v>0</v>
      </c>
    </row>
    <row r="2979" spans="1:12" x14ac:dyDescent="0.2">
      <c r="A2979" s="167" t="s">
        <v>5940</v>
      </c>
      <c r="B2979" s="167" t="s">
        <v>710</v>
      </c>
      <c r="D2979" s="167" t="s">
        <v>3177</v>
      </c>
      <c r="E2979" s="167" t="s">
        <v>9588</v>
      </c>
      <c r="F2979" s="167" t="s">
        <v>959</v>
      </c>
      <c r="G2979" s="167" t="s">
        <v>11635</v>
      </c>
      <c r="H2979" s="167" t="s">
        <v>9</v>
      </c>
      <c r="I2979" s="167" t="s">
        <v>13036</v>
      </c>
      <c r="J2979" s="167" t="s">
        <v>13651</v>
      </c>
      <c r="K2979" s="167">
        <v>27651815</v>
      </c>
      <c r="L2979" s="167">
        <v>0</v>
      </c>
    </row>
    <row r="2980" spans="1:12" x14ac:dyDescent="0.2">
      <c r="A2980" s="167" t="s">
        <v>5474</v>
      </c>
      <c r="B2980" s="167" t="s">
        <v>3219</v>
      </c>
      <c r="D2980" s="167" t="s">
        <v>5910</v>
      </c>
      <c r="E2980" s="167" t="s">
        <v>5911</v>
      </c>
      <c r="F2980" s="167" t="s">
        <v>5912</v>
      </c>
      <c r="G2980" s="167" t="s">
        <v>5785</v>
      </c>
      <c r="H2980" s="167" t="s">
        <v>10</v>
      </c>
      <c r="I2980" s="167" t="s">
        <v>13036</v>
      </c>
      <c r="J2980" s="167" t="s">
        <v>12163</v>
      </c>
      <c r="K2980" s="167">
        <v>27621513</v>
      </c>
      <c r="L2980" s="167">
        <v>27621513</v>
      </c>
    </row>
    <row r="2981" spans="1:12" x14ac:dyDescent="0.2">
      <c r="A2981" s="167" t="s">
        <v>5477</v>
      </c>
      <c r="B2981" s="167" t="s">
        <v>6890</v>
      </c>
      <c r="D2981" s="167" t="s">
        <v>5211</v>
      </c>
      <c r="E2981" s="167" t="s">
        <v>9590</v>
      </c>
      <c r="F2981" s="167" t="s">
        <v>1209</v>
      </c>
      <c r="G2981" s="167" t="s">
        <v>11635</v>
      </c>
      <c r="H2981" s="167" t="s">
        <v>9</v>
      </c>
      <c r="I2981" s="167" t="s">
        <v>13036</v>
      </c>
      <c r="J2981" s="167" t="s">
        <v>11103</v>
      </c>
      <c r="K2981" s="167">
        <v>22006917</v>
      </c>
      <c r="L2981" s="167">
        <v>0</v>
      </c>
    </row>
    <row r="2982" spans="1:12" x14ac:dyDescent="0.2">
      <c r="A2982" s="167" t="s">
        <v>6068</v>
      </c>
      <c r="B2982" s="167" t="s">
        <v>7132</v>
      </c>
      <c r="D2982" s="167" t="s">
        <v>5352</v>
      </c>
      <c r="E2982" s="167" t="s">
        <v>5913</v>
      </c>
      <c r="F2982" s="167" t="s">
        <v>5914</v>
      </c>
      <c r="G2982" s="167" t="s">
        <v>11656</v>
      </c>
      <c r="H2982" s="167" t="s">
        <v>7</v>
      </c>
      <c r="I2982" s="167" t="s">
        <v>13036</v>
      </c>
      <c r="J2982" s="167" t="s">
        <v>8215</v>
      </c>
      <c r="K2982" s="167">
        <v>88734569</v>
      </c>
      <c r="L2982" s="167">
        <v>0</v>
      </c>
    </row>
    <row r="2983" spans="1:12" x14ac:dyDescent="0.2">
      <c r="A2983" s="167" t="s">
        <v>8380</v>
      </c>
      <c r="B2983" s="167" t="s">
        <v>8511</v>
      </c>
      <c r="D2983" s="167" t="s">
        <v>5915</v>
      </c>
      <c r="E2983" s="167" t="s">
        <v>5916</v>
      </c>
      <c r="F2983" s="167" t="s">
        <v>5917</v>
      </c>
      <c r="G2983" s="167" t="s">
        <v>5785</v>
      </c>
      <c r="H2983" s="167" t="s">
        <v>6</v>
      </c>
      <c r="I2983" s="167" t="s">
        <v>13036</v>
      </c>
      <c r="J2983" s="167" t="s">
        <v>5918</v>
      </c>
      <c r="K2983" s="167">
        <v>27168219</v>
      </c>
      <c r="L2983" s="167">
        <v>27168219</v>
      </c>
    </row>
    <row r="2984" spans="1:12" x14ac:dyDescent="0.2">
      <c r="A2984" s="167" t="s">
        <v>5481</v>
      </c>
      <c r="B2984" s="167" t="s">
        <v>5480</v>
      </c>
      <c r="D2984" s="167" t="s">
        <v>192</v>
      </c>
      <c r="E2984" s="167" t="s">
        <v>5919</v>
      </c>
      <c r="F2984" s="167" t="s">
        <v>2817</v>
      </c>
      <c r="G2984" s="167" t="s">
        <v>5785</v>
      </c>
      <c r="H2984" s="167" t="s">
        <v>6</v>
      </c>
      <c r="I2984" s="167" t="s">
        <v>13036</v>
      </c>
      <c r="J2984" s="167" t="s">
        <v>12530</v>
      </c>
      <c r="K2984" s="167">
        <v>27169007</v>
      </c>
      <c r="L2984" s="167">
        <v>0</v>
      </c>
    </row>
    <row r="2985" spans="1:12" x14ac:dyDescent="0.2">
      <c r="A2985" s="167" t="s">
        <v>5500</v>
      </c>
      <c r="B2985" s="167" t="s">
        <v>5499</v>
      </c>
      <c r="D2985" s="167" t="s">
        <v>2920</v>
      </c>
      <c r="E2985" s="167" t="s">
        <v>5920</v>
      </c>
      <c r="F2985" s="167" t="s">
        <v>5921</v>
      </c>
      <c r="G2985" s="167" t="s">
        <v>5785</v>
      </c>
      <c r="H2985" s="167" t="s">
        <v>6</v>
      </c>
      <c r="I2985" s="167" t="s">
        <v>13036</v>
      </c>
      <c r="J2985" s="167" t="s">
        <v>12936</v>
      </c>
      <c r="K2985" s="167">
        <v>27639908</v>
      </c>
      <c r="L2985" s="167">
        <v>0</v>
      </c>
    </row>
    <row r="2986" spans="1:12" x14ac:dyDescent="0.2">
      <c r="A2986" s="167" t="s">
        <v>5622</v>
      </c>
      <c r="B2986" s="167" t="s">
        <v>2898</v>
      </c>
      <c r="D2986" s="167" t="s">
        <v>5922</v>
      </c>
      <c r="E2986" s="167" t="s">
        <v>5923</v>
      </c>
      <c r="F2986" s="167" t="s">
        <v>5924</v>
      </c>
      <c r="G2986" s="167" t="s">
        <v>5785</v>
      </c>
      <c r="H2986" s="167" t="s">
        <v>6</v>
      </c>
      <c r="I2986" s="167" t="s">
        <v>13036</v>
      </c>
      <c r="J2986" s="167" t="s">
        <v>8509</v>
      </c>
      <c r="K2986" s="167">
        <v>27169006</v>
      </c>
      <c r="L2986" s="167">
        <v>27169006</v>
      </c>
    </row>
    <row r="2987" spans="1:12" x14ac:dyDescent="0.2">
      <c r="A2987" s="167" t="s">
        <v>5459</v>
      </c>
      <c r="B2987" s="167" t="s">
        <v>4910</v>
      </c>
      <c r="D2987" s="167" t="s">
        <v>5925</v>
      </c>
      <c r="E2987" s="167" t="s">
        <v>5926</v>
      </c>
      <c r="F2987" s="167" t="s">
        <v>2801</v>
      </c>
      <c r="G2987" s="167" t="s">
        <v>5785</v>
      </c>
      <c r="H2987" s="167" t="s">
        <v>6</v>
      </c>
      <c r="I2987" s="167" t="s">
        <v>13036</v>
      </c>
      <c r="J2987" s="167" t="s">
        <v>11048</v>
      </c>
      <c r="K2987" s="167">
        <v>27167223</v>
      </c>
      <c r="L2987" s="167">
        <v>27167223</v>
      </c>
    </row>
    <row r="2988" spans="1:12" x14ac:dyDescent="0.2">
      <c r="A2988" s="167" t="s">
        <v>5540</v>
      </c>
      <c r="B2988" s="167" t="s">
        <v>7066</v>
      </c>
      <c r="D2988" s="167" t="s">
        <v>2554</v>
      </c>
      <c r="E2988" s="167" t="s">
        <v>5927</v>
      </c>
      <c r="F2988" s="167" t="s">
        <v>5928</v>
      </c>
      <c r="G2988" s="167" t="s">
        <v>5785</v>
      </c>
      <c r="H2988" s="167" t="s">
        <v>7</v>
      </c>
      <c r="I2988" s="167" t="s">
        <v>13036</v>
      </c>
      <c r="J2988" s="167" t="s">
        <v>12166</v>
      </c>
      <c r="K2988" s="167">
        <v>27628176</v>
      </c>
      <c r="L2988" s="167">
        <v>27628176</v>
      </c>
    </row>
    <row r="2989" spans="1:12" x14ac:dyDescent="0.2">
      <c r="A2989" s="167" t="s">
        <v>9575</v>
      </c>
      <c r="B2989" s="167" t="s">
        <v>5636</v>
      </c>
      <c r="D2989" s="167" t="s">
        <v>6827</v>
      </c>
      <c r="E2989" s="167" t="s">
        <v>5930</v>
      </c>
      <c r="F2989" s="167" t="s">
        <v>2983</v>
      </c>
      <c r="G2989" s="167" t="s">
        <v>5785</v>
      </c>
      <c r="H2989" s="167" t="s">
        <v>7</v>
      </c>
      <c r="I2989" s="167" t="s">
        <v>13036</v>
      </c>
      <c r="J2989" s="167" t="s">
        <v>12930</v>
      </c>
      <c r="K2989" s="167">
        <v>27673049</v>
      </c>
      <c r="L2989" s="167">
        <v>0</v>
      </c>
    </row>
    <row r="2990" spans="1:12" x14ac:dyDescent="0.2">
      <c r="A2990" s="167" t="s">
        <v>6062</v>
      </c>
      <c r="B2990" s="167" t="s">
        <v>7179</v>
      </c>
      <c r="D2990" s="167" t="s">
        <v>6828</v>
      </c>
      <c r="E2990" s="167" t="s">
        <v>5931</v>
      </c>
      <c r="F2990" s="167" t="s">
        <v>406</v>
      </c>
      <c r="G2990" s="167" t="s">
        <v>5785</v>
      </c>
      <c r="H2990" s="167" t="s">
        <v>7</v>
      </c>
      <c r="I2990" s="167" t="s">
        <v>13036</v>
      </c>
      <c r="J2990" s="167" t="s">
        <v>8443</v>
      </c>
      <c r="K2990" s="167">
        <v>27670873</v>
      </c>
      <c r="L2990" s="167">
        <v>27670873</v>
      </c>
    </row>
    <row r="2991" spans="1:12" x14ac:dyDescent="0.2">
      <c r="A2991" s="167" t="s">
        <v>5759</v>
      </c>
      <c r="B2991" s="167" t="s">
        <v>5758</v>
      </c>
      <c r="D2991" s="167" t="s">
        <v>6829</v>
      </c>
      <c r="E2991" s="167" t="s">
        <v>5932</v>
      </c>
      <c r="F2991" s="167" t="s">
        <v>2586</v>
      </c>
      <c r="G2991" s="167" t="s">
        <v>5785</v>
      </c>
      <c r="H2991" s="167" t="s">
        <v>7</v>
      </c>
      <c r="I2991" s="167" t="s">
        <v>13036</v>
      </c>
      <c r="J2991" s="167" t="s">
        <v>13652</v>
      </c>
      <c r="K2991" s="167">
        <v>27630024</v>
      </c>
      <c r="L2991" s="167">
        <v>27633911</v>
      </c>
    </row>
    <row r="2992" spans="1:12" x14ac:dyDescent="0.2">
      <c r="A2992" s="167" t="s">
        <v>5590</v>
      </c>
      <c r="B2992" s="167" t="s">
        <v>6891</v>
      </c>
      <c r="D2992" s="167" t="s">
        <v>6961</v>
      </c>
      <c r="E2992" s="167" t="s">
        <v>5933</v>
      </c>
      <c r="F2992" s="167" t="s">
        <v>5934</v>
      </c>
      <c r="G2992" s="167" t="s">
        <v>5785</v>
      </c>
      <c r="H2992" s="167" t="s">
        <v>7</v>
      </c>
      <c r="I2992" s="167" t="s">
        <v>13036</v>
      </c>
      <c r="J2992" s="167" t="s">
        <v>12937</v>
      </c>
      <c r="K2992" s="167">
        <v>27628132</v>
      </c>
      <c r="L2992" s="167">
        <v>27628132</v>
      </c>
    </row>
    <row r="2993" spans="1:12" x14ac:dyDescent="0.2">
      <c r="A2993" s="167" t="s">
        <v>5516</v>
      </c>
      <c r="B2993" s="167" t="s">
        <v>6775</v>
      </c>
      <c r="D2993" s="167" t="s">
        <v>6928</v>
      </c>
      <c r="E2993" s="167" t="s">
        <v>5935</v>
      </c>
      <c r="F2993" s="167" t="s">
        <v>177</v>
      </c>
      <c r="G2993" s="167" t="s">
        <v>5785</v>
      </c>
      <c r="H2993" s="167" t="s">
        <v>7</v>
      </c>
      <c r="I2993" s="167" t="s">
        <v>13036</v>
      </c>
      <c r="J2993" s="167" t="s">
        <v>13653</v>
      </c>
      <c r="K2993" s="167">
        <v>27628116</v>
      </c>
      <c r="L2993" s="167">
        <v>27628116</v>
      </c>
    </row>
    <row r="2994" spans="1:12" x14ac:dyDescent="0.2">
      <c r="A2994" s="167" t="s">
        <v>5525</v>
      </c>
      <c r="B2994" s="167" t="s">
        <v>5140</v>
      </c>
      <c r="D2994" s="167" t="s">
        <v>5936</v>
      </c>
      <c r="E2994" s="167" t="s">
        <v>5937</v>
      </c>
      <c r="F2994" s="167" t="s">
        <v>211</v>
      </c>
      <c r="G2994" s="167" t="s">
        <v>5785</v>
      </c>
      <c r="H2994" s="167" t="s">
        <v>7</v>
      </c>
      <c r="I2994" s="167" t="s">
        <v>13036</v>
      </c>
      <c r="J2994" s="167" t="s">
        <v>12165</v>
      </c>
      <c r="K2994" s="167">
        <v>27363302</v>
      </c>
      <c r="L2994" s="167">
        <v>27363302</v>
      </c>
    </row>
    <row r="2995" spans="1:12" x14ac:dyDescent="0.2">
      <c r="A2995" s="167" t="s">
        <v>5629</v>
      </c>
      <c r="B2995" s="167" t="s">
        <v>1728</v>
      </c>
      <c r="D2995" s="167" t="s">
        <v>6830</v>
      </c>
      <c r="E2995" s="167" t="s">
        <v>5938</v>
      </c>
      <c r="F2995" s="167" t="s">
        <v>3353</v>
      </c>
      <c r="G2995" s="167" t="s">
        <v>5785</v>
      </c>
      <c r="H2995" s="167" t="s">
        <v>7</v>
      </c>
      <c r="I2995" s="167" t="s">
        <v>13036</v>
      </c>
      <c r="J2995" s="167" t="s">
        <v>8430</v>
      </c>
      <c r="K2995" s="167">
        <v>27633096</v>
      </c>
      <c r="L2995" s="167">
        <v>27633096</v>
      </c>
    </row>
    <row r="2996" spans="1:12" x14ac:dyDescent="0.2">
      <c r="A2996" s="167" t="s">
        <v>5593</v>
      </c>
      <c r="B2996" s="167" t="s">
        <v>5592</v>
      </c>
      <c r="D2996" s="167" t="s">
        <v>10045</v>
      </c>
      <c r="E2996" s="167" t="s">
        <v>9587</v>
      </c>
      <c r="F2996" s="167" t="s">
        <v>225</v>
      </c>
      <c r="G2996" s="167" t="s">
        <v>5785</v>
      </c>
      <c r="H2996" s="167" t="s">
        <v>10</v>
      </c>
      <c r="I2996" s="167" t="s">
        <v>13036</v>
      </c>
      <c r="J2996" s="167" t="s">
        <v>13654</v>
      </c>
      <c r="K2996" s="167">
        <v>44092710</v>
      </c>
      <c r="L2996" s="167">
        <v>0</v>
      </c>
    </row>
    <row r="2997" spans="1:12" x14ac:dyDescent="0.2">
      <c r="A2997" s="167" t="s">
        <v>5613</v>
      </c>
      <c r="B2997" s="167" t="s">
        <v>6949</v>
      </c>
      <c r="D2997" s="167" t="s">
        <v>7906</v>
      </c>
      <c r="E2997" s="167" t="s">
        <v>9267</v>
      </c>
      <c r="F2997" s="167" t="s">
        <v>10813</v>
      </c>
      <c r="G2997" s="167" t="s">
        <v>198</v>
      </c>
      <c r="H2997" s="167" t="s">
        <v>4</v>
      </c>
      <c r="I2997" s="167" t="s">
        <v>13036</v>
      </c>
      <c r="J2997" s="167" t="s">
        <v>13655</v>
      </c>
      <c r="K2997" s="167">
        <v>83523067</v>
      </c>
      <c r="L2997" s="167">
        <v>87652045</v>
      </c>
    </row>
    <row r="2998" spans="1:12" x14ac:dyDescent="0.2">
      <c r="A2998" s="167" t="s">
        <v>5464</v>
      </c>
      <c r="B2998" s="167" t="s">
        <v>5463</v>
      </c>
      <c r="D2998" s="167" t="s">
        <v>6831</v>
      </c>
      <c r="E2998" s="167" t="s">
        <v>5939</v>
      </c>
      <c r="F2998" s="167" t="s">
        <v>5696</v>
      </c>
      <c r="G2998" s="167" t="s">
        <v>5785</v>
      </c>
      <c r="H2998" s="167" t="s">
        <v>7</v>
      </c>
      <c r="I2998" s="167" t="s">
        <v>13036</v>
      </c>
      <c r="J2998" s="167" t="s">
        <v>12939</v>
      </c>
      <c r="K2998" s="167">
        <v>44092954</v>
      </c>
      <c r="L2998" s="167">
        <v>0</v>
      </c>
    </row>
    <row r="2999" spans="1:12" x14ac:dyDescent="0.2">
      <c r="A2999" s="167" t="s">
        <v>5543</v>
      </c>
      <c r="B2999" s="167" t="s">
        <v>7244</v>
      </c>
      <c r="D2999" s="167" t="s">
        <v>710</v>
      </c>
      <c r="E2999" s="167" t="s">
        <v>5940</v>
      </c>
      <c r="F2999" s="167" t="s">
        <v>5519</v>
      </c>
      <c r="G2999" s="167" t="s">
        <v>11635</v>
      </c>
      <c r="H2999" s="167" t="s">
        <v>4</v>
      </c>
      <c r="I2999" s="167" t="s">
        <v>13036</v>
      </c>
      <c r="J2999" s="167" t="s">
        <v>12147</v>
      </c>
      <c r="K2999" s="167">
        <v>22001724</v>
      </c>
      <c r="L2999" s="167">
        <v>22001724</v>
      </c>
    </row>
    <row r="3000" spans="1:12" x14ac:dyDescent="0.2">
      <c r="A3000" s="167" t="s">
        <v>5478</v>
      </c>
      <c r="B3000" s="167" t="s">
        <v>6764</v>
      </c>
      <c r="D3000" s="167" t="s">
        <v>6832</v>
      </c>
      <c r="E3000" s="167" t="s">
        <v>5941</v>
      </c>
      <c r="F3000" s="167" t="s">
        <v>63</v>
      </c>
      <c r="G3000" s="167" t="s">
        <v>4176</v>
      </c>
      <c r="H3000" s="167" t="s">
        <v>3</v>
      </c>
      <c r="I3000" s="167" t="s">
        <v>13036</v>
      </c>
      <c r="J3000" s="167" t="s">
        <v>8216</v>
      </c>
      <c r="K3000" s="167">
        <v>26864255</v>
      </c>
      <c r="L3000" s="167">
        <v>26864255</v>
      </c>
    </row>
    <row r="3001" spans="1:12" x14ac:dyDescent="0.2">
      <c r="A3001" s="167" t="s">
        <v>5568</v>
      </c>
      <c r="B3001" s="167" t="s">
        <v>7044</v>
      </c>
      <c r="D3001" s="167" t="s">
        <v>7476</v>
      </c>
      <c r="E3001" s="167" t="s">
        <v>6841</v>
      </c>
      <c r="F3001" s="167" t="s">
        <v>5942</v>
      </c>
      <c r="G3001" s="167" t="s">
        <v>5785</v>
      </c>
      <c r="H3001" s="167" t="s">
        <v>7</v>
      </c>
      <c r="I3001" s="167" t="s">
        <v>13036</v>
      </c>
      <c r="J3001" s="167" t="s">
        <v>13656</v>
      </c>
      <c r="K3001" s="167">
        <v>22004500</v>
      </c>
      <c r="L3001" s="167">
        <v>27633911</v>
      </c>
    </row>
    <row r="3002" spans="1:12" x14ac:dyDescent="0.2">
      <c r="A3002" s="167" t="s">
        <v>5744</v>
      </c>
      <c r="B3002" s="167" t="s">
        <v>5743</v>
      </c>
      <c r="D3002" s="167" t="s">
        <v>7907</v>
      </c>
      <c r="E3002" s="167" t="s">
        <v>9596</v>
      </c>
      <c r="F3002" s="167" t="s">
        <v>1345</v>
      </c>
      <c r="G3002" s="167" t="s">
        <v>5785</v>
      </c>
      <c r="H3002" s="167" t="s">
        <v>10</v>
      </c>
      <c r="I3002" s="167" t="s">
        <v>13036</v>
      </c>
      <c r="J3002" s="167" t="s">
        <v>12940</v>
      </c>
      <c r="K3002" s="167">
        <v>27633911</v>
      </c>
      <c r="L3002" s="167">
        <v>0</v>
      </c>
    </row>
    <row r="3003" spans="1:12" x14ac:dyDescent="0.2">
      <c r="A3003" s="167" t="s">
        <v>5644</v>
      </c>
      <c r="B3003" s="167" t="s">
        <v>1523</v>
      </c>
      <c r="D3003" s="167" t="s">
        <v>6833</v>
      </c>
      <c r="E3003" s="167" t="s">
        <v>5943</v>
      </c>
      <c r="F3003" s="167" t="s">
        <v>5944</v>
      </c>
      <c r="G3003" s="167" t="s">
        <v>5785</v>
      </c>
      <c r="H3003" s="167" t="s">
        <v>7</v>
      </c>
      <c r="I3003" s="167" t="s">
        <v>13036</v>
      </c>
      <c r="J3003" s="167" t="s">
        <v>12941</v>
      </c>
      <c r="K3003" s="167">
        <v>27628187</v>
      </c>
      <c r="L3003" s="167">
        <v>0</v>
      </c>
    </row>
    <row r="3004" spans="1:12" x14ac:dyDescent="0.2">
      <c r="A3004" s="167" t="s">
        <v>5647</v>
      </c>
      <c r="B3004" s="167" t="s">
        <v>6892</v>
      </c>
      <c r="D3004" s="167" t="s">
        <v>6834</v>
      </c>
      <c r="E3004" s="167" t="s">
        <v>5946</v>
      </c>
      <c r="F3004" s="167" t="s">
        <v>4304</v>
      </c>
      <c r="G3004" s="167" t="s">
        <v>5785</v>
      </c>
      <c r="H3004" s="167" t="s">
        <v>5</v>
      </c>
      <c r="I3004" s="167" t="s">
        <v>13036</v>
      </c>
      <c r="J3004" s="167" t="s">
        <v>13657</v>
      </c>
      <c r="K3004" s="167">
        <v>27670734</v>
      </c>
      <c r="L3004" s="167">
        <v>0</v>
      </c>
    </row>
    <row r="3005" spans="1:12" x14ac:dyDescent="0.2">
      <c r="A3005" s="167" t="s">
        <v>9576</v>
      </c>
      <c r="B3005" s="167" t="s">
        <v>10042</v>
      </c>
      <c r="D3005" s="167" t="s">
        <v>4366</v>
      </c>
      <c r="E3005" s="167" t="s">
        <v>5947</v>
      </c>
      <c r="F3005" s="167" t="s">
        <v>709</v>
      </c>
      <c r="G3005" s="167" t="s">
        <v>5785</v>
      </c>
      <c r="H3005" s="167" t="s">
        <v>7</v>
      </c>
      <c r="I3005" s="167" t="s">
        <v>13036</v>
      </c>
      <c r="J3005" s="167" t="s">
        <v>12942</v>
      </c>
      <c r="K3005" s="167">
        <v>44092629</v>
      </c>
      <c r="L3005" s="167">
        <v>0</v>
      </c>
    </row>
    <row r="3006" spans="1:12" x14ac:dyDescent="0.2">
      <c r="A3006" s="167" t="s">
        <v>5572</v>
      </c>
      <c r="B3006" s="167" t="s">
        <v>7070</v>
      </c>
      <c r="D3006" s="167" t="s">
        <v>5015</v>
      </c>
      <c r="E3006" s="167" t="s">
        <v>9601</v>
      </c>
      <c r="F3006" s="167" t="s">
        <v>661</v>
      </c>
      <c r="G3006" s="167" t="s">
        <v>5785</v>
      </c>
      <c r="H3006" s="167" t="s">
        <v>7</v>
      </c>
      <c r="I3006" s="167" t="s">
        <v>13036</v>
      </c>
      <c r="J3006" s="167" t="s">
        <v>12167</v>
      </c>
      <c r="K3006" s="167">
        <v>22021463</v>
      </c>
      <c r="L3006" s="167">
        <v>0</v>
      </c>
    </row>
    <row r="3007" spans="1:12" x14ac:dyDescent="0.2">
      <c r="A3007" s="167" t="s">
        <v>9577</v>
      </c>
      <c r="B3007" s="167" t="s">
        <v>1006</v>
      </c>
      <c r="D3007" s="167" t="s">
        <v>1082</v>
      </c>
      <c r="E3007" s="167" t="s">
        <v>5948</v>
      </c>
      <c r="F3007" s="167" t="s">
        <v>5949</v>
      </c>
      <c r="G3007" s="167" t="s">
        <v>5785</v>
      </c>
      <c r="H3007" s="167" t="s">
        <v>7</v>
      </c>
      <c r="I3007" s="167" t="s">
        <v>13036</v>
      </c>
      <c r="J3007" s="167" t="s">
        <v>8242</v>
      </c>
      <c r="K3007" s="167">
        <v>27633911</v>
      </c>
      <c r="L3007" s="167">
        <v>27633911</v>
      </c>
    </row>
    <row r="3008" spans="1:12" x14ac:dyDescent="0.2">
      <c r="A3008" s="167" t="s">
        <v>5742</v>
      </c>
      <c r="B3008" s="167" t="s">
        <v>3899</v>
      </c>
      <c r="D3008" s="167" t="s">
        <v>7447</v>
      </c>
      <c r="E3008" s="167" t="s">
        <v>5950</v>
      </c>
      <c r="F3008" s="167" t="s">
        <v>5951</v>
      </c>
      <c r="G3008" s="167" t="s">
        <v>5785</v>
      </c>
      <c r="H3008" s="167" t="s">
        <v>7</v>
      </c>
      <c r="I3008" s="167" t="s">
        <v>13036</v>
      </c>
      <c r="J3008" s="167" t="s">
        <v>12533</v>
      </c>
      <c r="K3008" s="167">
        <v>22004504</v>
      </c>
      <c r="L3008" s="167">
        <v>0</v>
      </c>
    </row>
    <row r="3009" spans="1:12" x14ac:dyDescent="0.2">
      <c r="A3009" s="167" t="s">
        <v>5541</v>
      </c>
      <c r="B3009" s="167" t="s">
        <v>7067</v>
      </c>
      <c r="D3009" s="167" t="s">
        <v>10048</v>
      </c>
      <c r="E3009" s="167" t="s">
        <v>9607</v>
      </c>
      <c r="F3009" s="167" t="s">
        <v>11115</v>
      </c>
      <c r="G3009" s="167" t="s">
        <v>5785</v>
      </c>
      <c r="H3009" s="167" t="s">
        <v>10</v>
      </c>
      <c r="I3009" s="167" t="s">
        <v>13036</v>
      </c>
      <c r="J3009" s="167" t="s">
        <v>13658</v>
      </c>
      <c r="K3009" s="167">
        <v>83017297</v>
      </c>
      <c r="L3009" s="167">
        <v>27633911</v>
      </c>
    </row>
    <row r="3010" spans="1:12" x14ac:dyDescent="0.2">
      <c r="A3010" s="167" t="s">
        <v>5649</v>
      </c>
      <c r="B3010" s="167" t="s">
        <v>7329</v>
      </c>
      <c r="D3010" s="167" t="s">
        <v>5747</v>
      </c>
      <c r="E3010" s="167" t="s">
        <v>9158</v>
      </c>
      <c r="F3010" s="167" t="s">
        <v>10702</v>
      </c>
      <c r="G3010" s="167" t="s">
        <v>11639</v>
      </c>
      <c r="H3010" s="167" t="s">
        <v>4</v>
      </c>
      <c r="I3010" s="167" t="s">
        <v>13036</v>
      </c>
      <c r="J3010" s="167" t="s">
        <v>13659</v>
      </c>
      <c r="K3010" s="167">
        <v>27641407</v>
      </c>
      <c r="L3010" s="167">
        <v>0</v>
      </c>
    </row>
    <row r="3011" spans="1:12" x14ac:dyDescent="0.2">
      <c r="A3011" s="167" t="s">
        <v>6267</v>
      </c>
      <c r="B3011" s="167" t="s">
        <v>7451</v>
      </c>
      <c r="D3011" s="167" t="s">
        <v>4934</v>
      </c>
      <c r="E3011" s="167" t="s">
        <v>5952</v>
      </c>
      <c r="F3011" s="167" t="s">
        <v>436</v>
      </c>
      <c r="G3011" s="167" t="s">
        <v>11631</v>
      </c>
      <c r="H3011" s="167" t="s">
        <v>5</v>
      </c>
      <c r="I3011" s="167" t="s">
        <v>13039</v>
      </c>
      <c r="J3011" s="167" t="s">
        <v>5953</v>
      </c>
      <c r="K3011" s="167">
        <v>22252590</v>
      </c>
      <c r="L3011" s="167">
        <v>22252590</v>
      </c>
    </row>
    <row r="3012" spans="1:12" x14ac:dyDescent="0.2">
      <c r="A3012" s="167" t="s">
        <v>9578</v>
      </c>
      <c r="B3012" s="167" t="s">
        <v>4679</v>
      </c>
      <c r="D3012" s="167" t="s">
        <v>1794</v>
      </c>
      <c r="E3012" s="167" t="s">
        <v>5954</v>
      </c>
      <c r="F3012" s="167" t="s">
        <v>5955</v>
      </c>
      <c r="G3012" s="167" t="s">
        <v>11632</v>
      </c>
      <c r="H3012" s="167" t="s">
        <v>7</v>
      </c>
      <c r="I3012" s="167" t="s">
        <v>13036</v>
      </c>
      <c r="J3012" s="167" t="s">
        <v>12146</v>
      </c>
      <c r="K3012" s="167">
        <v>22975986</v>
      </c>
      <c r="L3012" s="167">
        <v>22975986</v>
      </c>
    </row>
    <row r="3013" spans="1:12" x14ac:dyDescent="0.2">
      <c r="A3013" s="167" t="s">
        <v>5676</v>
      </c>
      <c r="B3013" s="167" t="s">
        <v>3882</v>
      </c>
      <c r="D3013" s="167" t="s">
        <v>1817</v>
      </c>
      <c r="E3013" s="167" t="s">
        <v>9187</v>
      </c>
      <c r="F3013" s="167" t="s">
        <v>1345</v>
      </c>
      <c r="G3013" s="167" t="s">
        <v>4176</v>
      </c>
      <c r="H3013" s="167" t="s">
        <v>7</v>
      </c>
      <c r="I3013" s="167" t="s">
        <v>13036</v>
      </c>
      <c r="J3013" s="167" t="s">
        <v>10731</v>
      </c>
      <c r="K3013" s="167">
        <v>83507020</v>
      </c>
      <c r="L3013" s="167">
        <v>0</v>
      </c>
    </row>
    <row r="3014" spans="1:12" x14ac:dyDescent="0.2">
      <c r="A3014" s="167" t="s">
        <v>8381</v>
      </c>
      <c r="B3014" s="167" t="s">
        <v>5000</v>
      </c>
      <c r="D3014" s="167" t="s">
        <v>7908</v>
      </c>
      <c r="E3014" s="167" t="s">
        <v>9186</v>
      </c>
      <c r="F3014" s="167" t="s">
        <v>10729</v>
      </c>
      <c r="G3014" s="167" t="s">
        <v>4176</v>
      </c>
      <c r="H3014" s="167" t="s">
        <v>10</v>
      </c>
      <c r="I3014" s="167" t="s">
        <v>13036</v>
      </c>
      <c r="J3014" s="167" t="s">
        <v>10730</v>
      </c>
      <c r="K3014" s="167">
        <v>85774346</v>
      </c>
      <c r="L3014" s="167">
        <v>0</v>
      </c>
    </row>
    <row r="3015" spans="1:12" x14ac:dyDescent="0.2">
      <c r="A3015" s="167" t="s">
        <v>5630</v>
      </c>
      <c r="B3015" s="167" t="s">
        <v>5466</v>
      </c>
      <c r="D3015" s="167" t="s">
        <v>4677</v>
      </c>
      <c r="E3015" s="167" t="s">
        <v>5956</v>
      </c>
      <c r="F3015" s="167" t="s">
        <v>5957</v>
      </c>
      <c r="G3015" s="167" t="s">
        <v>188</v>
      </c>
      <c r="H3015" s="167" t="s">
        <v>4</v>
      </c>
      <c r="I3015" s="167" t="s">
        <v>13036</v>
      </c>
      <c r="J3015" s="167" t="s">
        <v>5958</v>
      </c>
      <c r="K3015" s="167">
        <v>24755417</v>
      </c>
      <c r="L3015" s="167">
        <v>24757090</v>
      </c>
    </row>
    <row r="3016" spans="1:12" x14ac:dyDescent="0.2">
      <c r="A3016" s="167" t="s">
        <v>5761</v>
      </c>
      <c r="B3016" s="167" t="s">
        <v>4098</v>
      </c>
      <c r="D3016" s="167" t="s">
        <v>6836</v>
      </c>
      <c r="E3016" s="167" t="s">
        <v>5959</v>
      </c>
      <c r="F3016" s="167" t="s">
        <v>5960</v>
      </c>
      <c r="G3016" s="167" t="s">
        <v>188</v>
      </c>
      <c r="H3016" s="167" t="s">
        <v>5</v>
      </c>
      <c r="I3016" s="167" t="s">
        <v>13036</v>
      </c>
      <c r="J3016" s="167" t="s">
        <v>13660</v>
      </c>
      <c r="K3016" s="167">
        <v>24601300</v>
      </c>
      <c r="L3016" s="167">
        <v>24601300</v>
      </c>
    </row>
    <row r="3017" spans="1:12" x14ac:dyDescent="0.2">
      <c r="A3017" s="167" t="s">
        <v>5560</v>
      </c>
      <c r="B3017" s="167" t="s">
        <v>6780</v>
      </c>
      <c r="D3017" s="167" t="s">
        <v>4982</v>
      </c>
      <c r="E3017" s="167" t="s">
        <v>5961</v>
      </c>
      <c r="F3017" s="167" t="s">
        <v>7076</v>
      </c>
      <c r="G3017" s="167" t="s">
        <v>188</v>
      </c>
      <c r="H3017" s="167" t="s">
        <v>6</v>
      </c>
      <c r="I3017" s="167" t="s">
        <v>13036</v>
      </c>
      <c r="J3017" s="167" t="s">
        <v>13661</v>
      </c>
      <c r="K3017" s="167">
        <v>24744555</v>
      </c>
      <c r="L3017" s="167">
        <v>24744555</v>
      </c>
    </row>
    <row r="3018" spans="1:12" x14ac:dyDescent="0.2">
      <c r="A3018" s="167" t="s">
        <v>5748</v>
      </c>
      <c r="B3018" s="167" t="s">
        <v>6895</v>
      </c>
      <c r="D3018" s="167" t="s">
        <v>1152</v>
      </c>
      <c r="E3018" s="167" t="s">
        <v>5962</v>
      </c>
      <c r="F3018" s="167" t="s">
        <v>5963</v>
      </c>
      <c r="G3018" s="167" t="s">
        <v>188</v>
      </c>
      <c r="H3018" s="167" t="s">
        <v>12</v>
      </c>
      <c r="I3018" s="167" t="s">
        <v>13036</v>
      </c>
      <c r="J3018" s="167" t="s">
        <v>13662</v>
      </c>
      <c r="K3018" s="167">
        <v>24778274</v>
      </c>
      <c r="L3018" s="167">
        <v>24777642</v>
      </c>
    </row>
    <row r="3019" spans="1:12" x14ac:dyDescent="0.2">
      <c r="A3019" s="167" t="s">
        <v>5763</v>
      </c>
      <c r="B3019" s="167" t="s">
        <v>5762</v>
      </c>
      <c r="D3019" s="167" t="s">
        <v>5526</v>
      </c>
      <c r="E3019" s="167" t="s">
        <v>9040</v>
      </c>
      <c r="F3019" s="167" t="s">
        <v>10433</v>
      </c>
      <c r="G3019" s="167" t="s">
        <v>188</v>
      </c>
      <c r="H3019" s="167" t="s">
        <v>18</v>
      </c>
      <c r="I3019" s="167" t="s">
        <v>13036</v>
      </c>
      <c r="J3019" s="167" t="s">
        <v>12535</v>
      </c>
      <c r="K3019" s="167">
        <v>22064313</v>
      </c>
      <c r="L3019" s="167">
        <v>0</v>
      </c>
    </row>
    <row r="3020" spans="1:12" x14ac:dyDescent="0.2">
      <c r="A3020" s="167" t="s">
        <v>5595</v>
      </c>
      <c r="B3020" s="167" t="s">
        <v>6783</v>
      </c>
      <c r="D3020" s="167" t="s">
        <v>7909</v>
      </c>
      <c r="E3020" s="167" t="s">
        <v>9652</v>
      </c>
      <c r="F3020" s="167" t="s">
        <v>11161</v>
      </c>
      <c r="G3020" s="167" t="s">
        <v>169</v>
      </c>
      <c r="H3020" s="167" t="s">
        <v>9</v>
      </c>
      <c r="I3020" s="167" t="s">
        <v>13036</v>
      </c>
      <c r="J3020" s="167" t="s">
        <v>12168</v>
      </c>
      <c r="K3020" s="167">
        <v>22065572</v>
      </c>
      <c r="L3020" s="167">
        <v>0</v>
      </c>
    </row>
    <row r="3021" spans="1:12" x14ac:dyDescent="0.2">
      <c r="A3021" s="167" t="s">
        <v>5746</v>
      </c>
      <c r="B3021" s="167" t="s">
        <v>5745</v>
      </c>
      <c r="D3021" s="167" t="s">
        <v>8324</v>
      </c>
      <c r="E3021" s="167" t="s">
        <v>8285</v>
      </c>
      <c r="F3021" s="167" t="s">
        <v>8286</v>
      </c>
      <c r="G3021" s="167" t="s">
        <v>169</v>
      </c>
      <c r="H3021" s="167" t="s">
        <v>9</v>
      </c>
      <c r="I3021" s="167" t="s">
        <v>13036</v>
      </c>
      <c r="J3021" s="167" t="s">
        <v>8287</v>
      </c>
      <c r="K3021" s="167">
        <v>41051110</v>
      </c>
      <c r="L3021" s="167">
        <v>0</v>
      </c>
    </row>
    <row r="3022" spans="1:12" x14ac:dyDescent="0.2">
      <c r="A3022" s="167" t="s">
        <v>5751</v>
      </c>
      <c r="B3022" s="167" t="s">
        <v>5750</v>
      </c>
      <c r="D3022" s="167" t="s">
        <v>6838</v>
      </c>
      <c r="E3022" s="167" t="s">
        <v>5964</v>
      </c>
      <c r="F3022" s="167" t="s">
        <v>5965</v>
      </c>
      <c r="G3022" s="167" t="s">
        <v>169</v>
      </c>
      <c r="H3022" s="167" t="s">
        <v>7</v>
      </c>
      <c r="I3022" s="167" t="s">
        <v>13036</v>
      </c>
      <c r="J3022" s="167" t="s">
        <v>13663</v>
      </c>
      <c r="K3022" s="167">
        <v>24641106</v>
      </c>
      <c r="L3022" s="167">
        <v>0</v>
      </c>
    </row>
    <row r="3023" spans="1:12" x14ac:dyDescent="0.2">
      <c r="A3023" s="167" t="s">
        <v>5547</v>
      </c>
      <c r="B3023" s="167" t="s">
        <v>2281</v>
      </c>
      <c r="D3023" s="167" t="s">
        <v>4502</v>
      </c>
      <c r="E3023" s="167" t="s">
        <v>5966</v>
      </c>
      <c r="F3023" s="167" t="s">
        <v>159</v>
      </c>
      <c r="G3023" s="167" t="s">
        <v>169</v>
      </c>
      <c r="H3023" s="167" t="s">
        <v>9</v>
      </c>
      <c r="I3023" s="167" t="s">
        <v>13036</v>
      </c>
      <c r="J3023" s="167" t="s">
        <v>12169</v>
      </c>
      <c r="K3023" s="167">
        <v>41051122</v>
      </c>
      <c r="L3023" s="167">
        <v>0</v>
      </c>
    </row>
    <row r="3024" spans="1:12" x14ac:dyDescent="0.2">
      <c r="A3024" s="167" t="s">
        <v>6691</v>
      </c>
      <c r="B3024" s="167" t="s">
        <v>4381</v>
      </c>
      <c r="D3024" s="167" t="s">
        <v>5967</v>
      </c>
      <c r="E3024" s="167" t="s">
        <v>5968</v>
      </c>
      <c r="F3024" s="167" t="s">
        <v>5969</v>
      </c>
      <c r="G3024" s="167" t="s">
        <v>169</v>
      </c>
      <c r="H3024" s="167" t="s">
        <v>10</v>
      </c>
      <c r="I3024" s="167" t="s">
        <v>13036</v>
      </c>
      <c r="J3024" s="167" t="s">
        <v>5970</v>
      </c>
      <c r="K3024" s="167">
        <v>24702845</v>
      </c>
      <c r="L3024" s="167">
        <v>24702822</v>
      </c>
    </row>
    <row r="3025" spans="1:12" x14ac:dyDescent="0.2">
      <c r="A3025" s="167" t="s">
        <v>9579</v>
      </c>
      <c r="B3025" s="167" t="s">
        <v>5637</v>
      </c>
      <c r="D3025" s="167" t="s">
        <v>4474</v>
      </c>
      <c r="E3025" s="167" t="s">
        <v>9172</v>
      </c>
      <c r="F3025" s="167" t="s">
        <v>2896</v>
      </c>
      <c r="G3025" s="167" t="s">
        <v>797</v>
      </c>
      <c r="H3025" s="167" t="s">
        <v>3</v>
      </c>
      <c r="I3025" s="167" t="s">
        <v>13036</v>
      </c>
      <c r="J3025" s="167" t="s">
        <v>11962</v>
      </c>
      <c r="K3025" s="167">
        <v>26799174</v>
      </c>
      <c r="L3025" s="167">
        <v>26799174</v>
      </c>
    </row>
    <row r="3026" spans="1:12" x14ac:dyDescent="0.2">
      <c r="A3026" s="167" t="s">
        <v>5600</v>
      </c>
      <c r="B3026" s="167" t="s">
        <v>5599</v>
      </c>
      <c r="D3026" s="167" t="s">
        <v>2701</v>
      </c>
      <c r="E3026" s="167" t="s">
        <v>5971</v>
      </c>
      <c r="F3026" s="167" t="s">
        <v>5972</v>
      </c>
      <c r="G3026" s="167" t="s">
        <v>11657</v>
      </c>
      <c r="H3026" s="167" t="s">
        <v>3</v>
      </c>
      <c r="I3026" s="167" t="s">
        <v>13036</v>
      </c>
      <c r="J3026" s="167" t="s">
        <v>5973</v>
      </c>
      <c r="K3026" s="167">
        <v>27706365</v>
      </c>
      <c r="L3026" s="167">
        <v>27706365</v>
      </c>
    </row>
    <row r="3027" spans="1:12" x14ac:dyDescent="0.2">
      <c r="A3027" s="167" t="s">
        <v>8382</v>
      </c>
      <c r="B3027" s="167" t="s">
        <v>5558</v>
      </c>
      <c r="D3027" s="167" t="s">
        <v>3012</v>
      </c>
      <c r="E3027" s="167" t="s">
        <v>5974</v>
      </c>
      <c r="F3027" s="167" t="s">
        <v>12536</v>
      </c>
      <c r="G3027" s="167" t="s">
        <v>11657</v>
      </c>
      <c r="H3027" s="167" t="s">
        <v>4</v>
      </c>
      <c r="I3027" s="167" t="s">
        <v>13036</v>
      </c>
      <c r="J3027" s="167" t="s">
        <v>12170</v>
      </c>
      <c r="K3027" s="167">
        <v>27706194</v>
      </c>
      <c r="L3027" s="167">
        <v>0</v>
      </c>
    </row>
    <row r="3028" spans="1:12" x14ac:dyDescent="0.2">
      <c r="A3028" s="167" t="s">
        <v>5534</v>
      </c>
      <c r="B3028" s="167" t="s">
        <v>6954</v>
      </c>
      <c r="D3028" s="167" t="s">
        <v>5975</v>
      </c>
      <c r="E3028" s="167" t="s">
        <v>8765</v>
      </c>
      <c r="F3028" s="167" t="s">
        <v>8627</v>
      </c>
      <c r="G3028" s="167" t="s">
        <v>11657</v>
      </c>
      <c r="H3028" s="167" t="s">
        <v>6</v>
      </c>
      <c r="I3028" s="167" t="s">
        <v>13036</v>
      </c>
      <c r="J3028" s="167" t="s">
        <v>10364</v>
      </c>
      <c r="K3028" s="167">
        <v>0</v>
      </c>
      <c r="L3028" s="167">
        <v>0</v>
      </c>
    </row>
    <row r="3029" spans="1:12" x14ac:dyDescent="0.2">
      <c r="A3029" s="167" t="s">
        <v>9580</v>
      </c>
      <c r="B3029" s="167" t="s">
        <v>3923</v>
      </c>
      <c r="D3029" s="167" t="s">
        <v>3030</v>
      </c>
      <c r="E3029" s="167" t="s">
        <v>9073</v>
      </c>
      <c r="F3029" s="167" t="s">
        <v>77</v>
      </c>
      <c r="G3029" s="167" t="s">
        <v>495</v>
      </c>
      <c r="H3029" s="167" t="s">
        <v>4</v>
      </c>
      <c r="I3029" s="167" t="s">
        <v>13036</v>
      </c>
      <c r="J3029" s="167" t="s">
        <v>12884</v>
      </c>
      <c r="K3029" s="167">
        <v>25411215</v>
      </c>
      <c r="L3029" s="167">
        <v>0</v>
      </c>
    </row>
    <row r="3030" spans="1:12" x14ac:dyDescent="0.2">
      <c r="A3030" s="167" t="s">
        <v>5753</v>
      </c>
      <c r="B3030" s="167" t="s">
        <v>3930</v>
      </c>
      <c r="D3030" s="167" t="s">
        <v>2996</v>
      </c>
      <c r="E3030" s="167" t="s">
        <v>9054</v>
      </c>
      <c r="F3030" s="167" t="s">
        <v>460</v>
      </c>
      <c r="G3030" s="167" t="s">
        <v>495</v>
      </c>
      <c r="H3030" s="167" t="s">
        <v>3</v>
      </c>
      <c r="I3030" s="167" t="s">
        <v>13036</v>
      </c>
      <c r="J3030" s="167" t="s">
        <v>12944</v>
      </c>
      <c r="K3030" s="167">
        <v>25463876</v>
      </c>
      <c r="L3030" s="167">
        <v>0</v>
      </c>
    </row>
    <row r="3031" spans="1:12" x14ac:dyDescent="0.2">
      <c r="A3031" s="167" t="s">
        <v>5598</v>
      </c>
      <c r="B3031" s="167" t="s">
        <v>5597</v>
      </c>
      <c r="D3031" s="167" t="s">
        <v>2697</v>
      </c>
      <c r="E3031" s="167" t="s">
        <v>9190</v>
      </c>
      <c r="F3031" s="167" t="s">
        <v>4848</v>
      </c>
      <c r="G3031" s="167" t="s">
        <v>4176</v>
      </c>
      <c r="H3031" s="167" t="s">
        <v>10</v>
      </c>
      <c r="I3031" s="167" t="s">
        <v>13036</v>
      </c>
      <c r="J3031" s="167" t="s">
        <v>12945</v>
      </c>
      <c r="K3031" s="167">
        <v>26562345</v>
      </c>
      <c r="L3031" s="167">
        <v>83704414</v>
      </c>
    </row>
    <row r="3032" spans="1:12" x14ac:dyDescent="0.2">
      <c r="A3032" s="167" t="s">
        <v>9581</v>
      </c>
      <c r="B3032" s="167" t="s">
        <v>4388</v>
      </c>
      <c r="D3032" s="167" t="s">
        <v>5976</v>
      </c>
      <c r="E3032" s="167" t="s">
        <v>5977</v>
      </c>
      <c r="F3032" s="167" t="s">
        <v>5978</v>
      </c>
      <c r="G3032" s="167" t="s">
        <v>204</v>
      </c>
      <c r="H3032" s="167" t="s">
        <v>5</v>
      </c>
      <c r="I3032" s="167" t="s">
        <v>13036</v>
      </c>
      <c r="J3032" s="167" t="s">
        <v>8494</v>
      </c>
      <c r="K3032" s="167">
        <v>25738534</v>
      </c>
      <c r="L3032" s="167">
        <v>25738534</v>
      </c>
    </row>
    <row r="3033" spans="1:12" x14ac:dyDescent="0.2">
      <c r="A3033" s="167" t="s">
        <v>5569</v>
      </c>
      <c r="B3033" s="167" t="s">
        <v>6781</v>
      </c>
      <c r="D3033" s="167" t="s">
        <v>10002</v>
      </c>
      <c r="E3033" s="167" t="s">
        <v>9450</v>
      </c>
      <c r="F3033" s="167" t="s">
        <v>10972</v>
      </c>
      <c r="G3033" s="167" t="s">
        <v>11667</v>
      </c>
      <c r="H3033" s="167" t="s">
        <v>9</v>
      </c>
      <c r="I3033" s="167" t="s">
        <v>13036</v>
      </c>
      <c r="J3033" s="167" t="s">
        <v>12171</v>
      </c>
      <c r="K3033" s="167">
        <v>62370609</v>
      </c>
      <c r="L3033" s="167">
        <v>0</v>
      </c>
    </row>
    <row r="3034" spans="1:12" x14ac:dyDescent="0.2">
      <c r="A3034" s="167" t="s">
        <v>6022</v>
      </c>
      <c r="B3034" s="167" t="s">
        <v>6988</v>
      </c>
      <c r="D3034" s="167" t="s">
        <v>7120</v>
      </c>
      <c r="E3034" s="167" t="s">
        <v>5979</v>
      </c>
      <c r="F3034" s="167" t="s">
        <v>1499</v>
      </c>
      <c r="G3034" s="167" t="s">
        <v>204</v>
      </c>
      <c r="H3034" s="167" t="s">
        <v>6</v>
      </c>
      <c r="I3034" s="167" t="s">
        <v>13036</v>
      </c>
      <c r="J3034" s="167" t="s">
        <v>8217</v>
      </c>
      <c r="K3034" s="167">
        <v>25367909</v>
      </c>
      <c r="L3034" s="167">
        <v>25367909</v>
      </c>
    </row>
    <row r="3035" spans="1:12" x14ac:dyDescent="0.2">
      <c r="A3035" s="167" t="s">
        <v>5602</v>
      </c>
      <c r="B3035" s="167" t="s">
        <v>7723</v>
      </c>
      <c r="D3035" s="167" t="s">
        <v>5980</v>
      </c>
      <c r="E3035" s="167" t="s">
        <v>9421</v>
      </c>
      <c r="F3035" s="167" t="s">
        <v>5981</v>
      </c>
      <c r="G3035" s="167" t="s">
        <v>116</v>
      </c>
      <c r="H3035" s="167" t="s">
        <v>3</v>
      </c>
      <c r="I3035" s="167" t="s">
        <v>13036</v>
      </c>
      <c r="J3035" s="167" t="s">
        <v>12172</v>
      </c>
      <c r="K3035" s="167">
        <v>27750256</v>
      </c>
      <c r="L3035" s="167">
        <v>27750256</v>
      </c>
    </row>
    <row r="3036" spans="1:12" x14ac:dyDescent="0.2">
      <c r="A3036" s="167" t="s">
        <v>9582</v>
      </c>
      <c r="B3036" s="167" t="s">
        <v>2694</v>
      </c>
      <c r="D3036" s="167" t="s">
        <v>4362</v>
      </c>
      <c r="E3036" s="167" t="s">
        <v>5982</v>
      </c>
      <c r="F3036" s="167" t="s">
        <v>5983</v>
      </c>
      <c r="G3036" s="167" t="s">
        <v>11657</v>
      </c>
      <c r="H3036" s="167" t="s">
        <v>13</v>
      </c>
      <c r="I3036" s="167" t="s">
        <v>13036</v>
      </c>
      <c r="J3036" s="167" t="s">
        <v>11573</v>
      </c>
      <c r="K3036" s="167">
        <v>27311750</v>
      </c>
      <c r="L3036" s="167">
        <v>27311750</v>
      </c>
    </row>
    <row r="3037" spans="1:12" x14ac:dyDescent="0.2">
      <c r="A3037" s="167" t="s">
        <v>5764</v>
      </c>
      <c r="B3037" s="167" t="s">
        <v>4992</v>
      </c>
      <c r="D3037" s="167" t="s">
        <v>7910</v>
      </c>
      <c r="E3037" s="167" t="s">
        <v>8883</v>
      </c>
      <c r="F3037" s="167" t="s">
        <v>767</v>
      </c>
      <c r="G3037" s="167" t="s">
        <v>11657</v>
      </c>
      <c r="H3037" s="167" t="s">
        <v>12</v>
      </c>
      <c r="I3037" s="167" t="s">
        <v>13036</v>
      </c>
      <c r="J3037" s="167" t="s">
        <v>10451</v>
      </c>
      <c r="K3037" s="167">
        <v>44047003</v>
      </c>
      <c r="L3037" s="167">
        <v>0</v>
      </c>
    </row>
    <row r="3038" spans="1:12" x14ac:dyDescent="0.2">
      <c r="A3038" s="167" t="s">
        <v>5927</v>
      </c>
      <c r="B3038" s="167" t="s">
        <v>2554</v>
      </c>
      <c r="D3038" s="167" t="s">
        <v>8307</v>
      </c>
      <c r="E3038" s="167" t="s">
        <v>9415</v>
      </c>
      <c r="F3038" s="167" t="s">
        <v>1692</v>
      </c>
      <c r="G3038" s="167" t="s">
        <v>116</v>
      </c>
      <c r="H3038" s="167" t="s">
        <v>189</v>
      </c>
      <c r="I3038" s="167" t="s">
        <v>13036</v>
      </c>
      <c r="J3038" s="167" t="s">
        <v>12538</v>
      </c>
      <c r="K3038" s="167">
        <v>0</v>
      </c>
      <c r="L3038" s="167">
        <v>0</v>
      </c>
    </row>
    <row r="3039" spans="1:12" x14ac:dyDescent="0.2">
      <c r="A3039" s="167" t="s">
        <v>9583</v>
      </c>
      <c r="B3039" s="167" t="s">
        <v>4711</v>
      </c>
      <c r="D3039" s="167" t="s">
        <v>7911</v>
      </c>
      <c r="E3039" s="167" t="s">
        <v>9451</v>
      </c>
      <c r="F3039" s="167" t="s">
        <v>10973</v>
      </c>
      <c r="G3039" s="167" t="s">
        <v>116</v>
      </c>
      <c r="H3039" s="167" t="s">
        <v>189</v>
      </c>
      <c r="I3039" s="167" t="s">
        <v>13036</v>
      </c>
      <c r="J3039" s="167" t="s">
        <v>11293</v>
      </c>
      <c r="K3039" s="167">
        <v>84813504</v>
      </c>
      <c r="L3039" s="167">
        <v>0</v>
      </c>
    </row>
    <row r="3040" spans="1:12" x14ac:dyDescent="0.2">
      <c r="A3040" s="167" t="s">
        <v>9584</v>
      </c>
      <c r="B3040" s="167" t="s">
        <v>3696</v>
      </c>
      <c r="D3040" s="167" t="s">
        <v>7912</v>
      </c>
      <c r="E3040" s="167" t="s">
        <v>7959</v>
      </c>
      <c r="F3040" s="167" t="s">
        <v>8218</v>
      </c>
      <c r="G3040" s="167" t="s">
        <v>116</v>
      </c>
      <c r="H3040" s="167" t="s">
        <v>5</v>
      </c>
      <c r="I3040" s="167" t="s">
        <v>13036</v>
      </c>
      <c r="J3040" s="167" t="s">
        <v>13664</v>
      </c>
      <c r="K3040" s="167">
        <v>22005417</v>
      </c>
      <c r="L3040" s="167">
        <v>0</v>
      </c>
    </row>
    <row r="3041" spans="1:12" x14ac:dyDescent="0.2">
      <c r="A3041" s="167" t="s">
        <v>7724</v>
      </c>
      <c r="B3041" s="167" t="s">
        <v>2940</v>
      </c>
      <c r="D3041" s="167" t="s">
        <v>7913</v>
      </c>
      <c r="E3041" s="167" t="s">
        <v>9161</v>
      </c>
      <c r="F3041" s="167" t="s">
        <v>598</v>
      </c>
      <c r="G3041" s="167" t="s">
        <v>797</v>
      </c>
      <c r="H3041" s="167" t="s">
        <v>7</v>
      </c>
      <c r="I3041" s="167" t="s">
        <v>13036</v>
      </c>
      <c r="J3041" s="167" t="s">
        <v>13665</v>
      </c>
      <c r="K3041" s="167">
        <v>86697906</v>
      </c>
      <c r="L3041" s="167">
        <v>26777025</v>
      </c>
    </row>
    <row r="3042" spans="1:12" x14ac:dyDescent="0.2">
      <c r="A3042" s="167" t="s">
        <v>5881</v>
      </c>
      <c r="B3042" s="167" t="s">
        <v>3243</v>
      </c>
      <c r="D3042" s="167" t="s">
        <v>9865</v>
      </c>
      <c r="E3042" s="167" t="s">
        <v>8768</v>
      </c>
      <c r="F3042" s="167" t="s">
        <v>1432</v>
      </c>
      <c r="G3042" s="167" t="s">
        <v>11667</v>
      </c>
      <c r="H3042" s="167" t="s">
        <v>4</v>
      </c>
      <c r="I3042" s="167" t="s">
        <v>13036</v>
      </c>
      <c r="J3042" s="167" t="s">
        <v>11574</v>
      </c>
      <c r="K3042" s="167">
        <v>84226935</v>
      </c>
      <c r="L3042" s="167">
        <v>27300159</v>
      </c>
    </row>
    <row r="3043" spans="1:12" x14ac:dyDescent="0.2">
      <c r="A3043" s="167" t="s">
        <v>5882</v>
      </c>
      <c r="B3043" s="167" t="s">
        <v>6823</v>
      </c>
      <c r="D3043" s="167" t="s">
        <v>5358</v>
      </c>
      <c r="E3043" s="167" t="s">
        <v>5984</v>
      </c>
      <c r="F3043" s="167" t="s">
        <v>5985</v>
      </c>
      <c r="G3043" s="167" t="s">
        <v>169</v>
      </c>
      <c r="H3043" s="167" t="s">
        <v>12</v>
      </c>
      <c r="I3043" s="167" t="s">
        <v>13036</v>
      </c>
      <c r="J3043" s="167" t="s">
        <v>6720</v>
      </c>
      <c r="K3043" s="167">
        <v>24708311</v>
      </c>
      <c r="L3043" s="167">
        <v>24708311</v>
      </c>
    </row>
    <row r="3044" spans="1:12" x14ac:dyDescent="0.2">
      <c r="A3044" s="167" t="s">
        <v>6337</v>
      </c>
      <c r="B3044" s="167" t="s">
        <v>7154</v>
      </c>
      <c r="D3044" s="167" t="s">
        <v>7914</v>
      </c>
      <c r="E3044" s="167" t="s">
        <v>8878</v>
      </c>
      <c r="F3044" s="167" t="s">
        <v>10444</v>
      </c>
      <c r="G3044" s="167" t="s">
        <v>11667</v>
      </c>
      <c r="H3044" s="167" t="s">
        <v>18</v>
      </c>
      <c r="I3044" s="167" t="s">
        <v>13036</v>
      </c>
      <c r="J3044" s="167" t="s">
        <v>12946</v>
      </c>
      <c r="K3044" s="167">
        <v>89216082</v>
      </c>
      <c r="L3044" s="167">
        <v>0</v>
      </c>
    </row>
    <row r="3045" spans="1:12" x14ac:dyDescent="0.2">
      <c r="A3045" s="167" t="s">
        <v>5827</v>
      </c>
      <c r="B3045" s="167" t="s">
        <v>5826</v>
      </c>
      <c r="D3045" s="167" t="s">
        <v>8622</v>
      </c>
      <c r="E3045" s="167" t="s">
        <v>9589</v>
      </c>
      <c r="F3045" s="167" t="s">
        <v>11100</v>
      </c>
      <c r="G3045" s="167" t="s">
        <v>5785</v>
      </c>
      <c r="H3045" s="167" t="s">
        <v>5</v>
      </c>
      <c r="I3045" s="167" t="s">
        <v>13036</v>
      </c>
      <c r="J3045" s="167" t="s">
        <v>11101</v>
      </c>
      <c r="K3045" s="167">
        <v>87185081</v>
      </c>
      <c r="L3045" s="167">
        <v>0</v>
      </c>
    </row>
    <row r="3046" spans="1:12" x14ac:dyDescent="0.2">
      <c r="A3046" s="167" t="s">
        <v>6341</v>
      </c>
      <c r="B3046" s="167" t="s">
        <v>7146</v>
      </c>
      <c r="D3046" s="167" t="s">
        <v>4738</v>
      </c>
      <c r="E3046" s="167" t="s">
        <v>5987</v>
      </c>
      <c r="F3046" s="167" t="s">
        <v>5988</v>
      </c>
      <c r="G3046" s="167" t="s">
        <v>116</v>
      </c>
      <c r="H3046" s="167" t="s">
        <v>9</v>
      </c>
      <c r="I3046" s="167" t="s">
        <v>13036</v>
      </c>
      <c r="J3046" s="167" t="s">
        <v>12081</v>
      </c>
      <c r="K3046" s="167">
        <v>22005778</v>
      </c>
      <c r="L3046" s="167">
        <v>27840580</v>
      </c>
    </row>
    <row r="3047" spans="1:12" x14ac:dyDescent="0.2">
      <c r="A3047" s="167" t="s">
        <v>6784</v>
      </c>
      <c r="B3047" s="167" t="s">
        <v>4446</v>
      </c>
      <c r="D3047" s="167" t="s">
        <v>2694</v>
      </c>
      <c r="E3047" s="167" t="s">
        <v>9582</v>
      </c>
      <c r="F3047" s="167" t="s">
        <v>3769</v>
      </c>
      <c r="G3047" s="167" t="s">
        <v>11635</v>
      </c>
      <c r="H3047" s="167" t="s">
        <v>4</v>
      </c>
      <c r="I3047" s="167" t="s">
        <v>13036</v>
      </c>
      <c r="J3047" s="167" t="s">
        <v>13666</v>
      </c>
      <c r="K3047" s="167">
        <v>0</v>
      </c>
      <c r="L3047" s="167">
        <v>0</v>
      </c>
    </row>
    <row r="3048" spans="1:12" x14ac:dyDescent="0.2">
      <c r="A3048" s="167" t="s">
        <v>6338</v>
      </c>
      <c r="B3048" s="167" t="s">
        <v>7147</v>
      </c>
      <c r="D3048" s="167" t="s">
        <v>3114</v>
      </c>
      <c r="E3048" s="167" t="s">
        <v>5989</v>
      </c>
      <c r="F3048" s="167" t="s">
        <v>7223</v>
      </c>
      <c r="G3048" s="167" t="s">
        <v>11639</v>
      </c>
      <c r="H3048" s="167" t="s">
        <v>5</v>
      </c>
      <c r="I3048" s="167" t="s">
        <v>13036</v>
      </c>
      <c r="J3048" s="167" t="s">
        <v>12175</v>
      </c>
      <c r="K3048" s="167">
        <v>27667157</v>
      </c>
      <c r="L3048" s="167">
        <v>27667157</v>
      </c>
    </row>
    <row r="3049" spans="1:12" x14ac:dyDescent="0.2">
      <c r="A3049" s="167" t="s">
        <v>6071</v>
      </c>
      <c r="B3049" s="167" t="s">
        <v>7004</v>
      </c>
      <c r="D3049" s="167" t="s">
        <v>3099</v>
      </c>
      <c r="E3049" s="167" t="s">
        <v>9266</v>
      </c>
      <c r="F3049" s="167" t="s">
        <v>4379</v>
      </c>
      <c r="G3049" s="167" t="s">
        <v>198</v>
      </c>
      <c r="H3049" s="167" t="s">
        <v>5</v>
      </c>
      <c r="I3049" s="167" t="s">
        <v>13036</v>
      </c>
      <c r="J3049" s="167" t="s">
        <v>13667</v>
      </c>
      <c r="K3049" s="167">
        <v>88285492</v>
      </c>
      <c r="L3049" s="167">
        <v>0</v>
      </c>
    </row>
    <row r="3050" spans="1:12" x14ac:dyDescent="0.2">
      <c r="A3050" s="167" t="s">
        <v>9585</v>
      </c>
      <c r="B3050" s="167" t="s">
        <v>10043</v>
      </c>
      <c r="D3050" s="167" t="s">
        <v>7915</v>
      </c>
      <c r="E3050" s="167" t="s">
        <v>9265</v>
      </c>
      <c r="F3050" s="167" t="s">
        <v>8627</v>
      </c>
      <c r="G3050" s="167" t="s">
        <v>198</v>
      </c>
      <c r="H3050" s="167" t="s">
        <v>9</v>
      </c>
      <c r="I3050" s="167" t="s">
        <v>13036</v>
      </c>
      <c r="J3050" s="167" t="s">
        <v>10812</v>
      </c>
      <c r="K3050" s="167">
        <v>26720169</v>
      </c>
      <c r="L3050" s="167">
        <v>0</v>
      </c>
    </row>
    <row r="3051" spans="1:12" x14ac:dyDescent="0.2">
      <c r="A3051" s="167" t="s">
        <v>5765</v>
      </c>
      <c r="B3051" s="167" t="s">
        <v>6806</v>
      </c>
      <c r="D3051" s="167" t="s">
        <v>6840</v>
      </c>
      <c r="E3051" s="167" t="s">
        <v>8308</v>
      </c>
      <c r="F3051" s="167" t="s">
        <v>8309</v>
      </c>
      <c r="G3051" s="167" t="s">
        <v>198</v>
      </c>
      <c r="H3051" s="167" t="s">
        <v>9</v>
      </c>
      <c r="I3051" s="167" t="s">
        <v>13036</v>
      </c>
      <c r="J3051" s="167" t="s">
        <v>12948</v>
      </c>
      <c r="K3051" s="167">
        <v>71776013</v>
      </c>
      <c r="L3051" s="167">
        <v>0</v>
      </c>
    </row>
    <row r="3052" spans="1:12" x14ac:dyDescent="0.2">
      <c r="A3052" s="167" t="s">
        <v>7726</v>
      </c>
      <c r="B3052" s="167" t="s">
        <v>7727</v>
      </c>
      <c r="D3052" s="167" t="s">
        <v>6842</v>
      </c>
      <c r="E3052" s="167" t="s">
        <v>5990</v>
      </c>
      <c r="F3052" s="167" t="s">
        <v>1345</v>
      </c>
      <c r="G3052" s="167" t="s">
        <v>74</v>
      </c>
      <c r="H3052" s="167" t="s">
        <v>5</v>
      </c>
      <c r="I3052" s="167" t="s">
        <v>13039</v>
      </c>
      <c r="J3052" s="167" t="s">
        <v>12176</v>
      </c>
      <c r="K3052" s="167">
        <v>24416880</v>
      </c>
      <c r="L3052" s="167">
        <v>24426209</v>
      </c>
    </row>
    <row r="3053" spans="1:12" x14ac:dyDescent="0.2">
      <c r="A3053" s="167" t="s">
        <v>5864</v>
      </c>
      <c r="B3053" s="167" t="s">
        <v>5863</v>
      </c>
      <c r="D3053" s="167" t="s">
        <v>6843</v>
      </c>
      <c r="E3053" s="167" t="s">
        <v>5991</v>
      </c>
      <c r="F3053" s="167" t="s">
        <v>5992</v>
      </c>
      <c r="G3053" s="167" t="s">
        <v>74</v>
      </c>
      <c r="H3053" s="167" t="s">
        <v>6</v>
      </c>
      <c r="I3053" s="167" t="s">
        <v>13036</v>
      </c>
      <c r="J3053" s="167" t="s">
        <v>12539</v>
      </c>
      <c r="K3053" s="167">
        <v>24383204</v>
      </c>
      <c r="L3053" s="167">
        <v>24383204</v>
      </c>
    </row>
    <row r="3054" spans="1:12" x14ac:dyDescent="0.2">
      <c r="A3054" s="167" t="s">
        <v>6143</v>
      </c>
      <c r="B3054" s="167" t="s">
        <v>7290</v>
      </c>
      <c r="D3054" s="167" t="s">
        <v>6845</v>
      </c>
      <c r="E3054" s="167" t="s">
        <v>5994</v>
      </c>
      <c r="F3054" s="167" t="s">
        <v>5995</v>
      </c>
      <c r="G3054" s="167" t="s">
        <v>74</v>
      </c>
      <c r="H3054" s="167" t="s">
        <v>7</v>
      </c>
      <c r="I3054" s="167" t="s">
        <v>13036</v>
      </c>
      <c r="J3054" s="167" t="s">
        <v>5996</v>
      </c>
      <c r="K3054" s="167">
        <v>24302440</v>
      </c>
      <c r="L3054" s="167">
        <v>24302229</v>
      </c>
    </row>
    <row r="3055" spans="1:12" x14ac:dyDescent="0.2">
      <c r="A3055" s="167" t="s">
        <v>9586</v>
      </c>
      <c r="B3055" s="167" t="s">
        <v>10044</v>
      </c>
      <c r="D3055" s="167" t="s">
        <v>6847</v>
      </c>
      <c r="E3055" s="167" t="s">
        <v>5997</v>
      </c>
      <c r="F3055" s="167" t="s">
        <v>8500</v>
      </c>
      <c r="G3055" s="167" t="s">
        <v>11635</v>
      </c>
      <c r="H3055" s="167" t="s">
        <v>7</v>
      </c>
      <c r="I3055" s="167" t="s">
        <v>13036</v>
      </c>
      <c r="J3055" s="167" t="s">
        <v>12519</v>
      </c>
      <c r="K3055" s="167">
        <v>86881751</v>
      </c>
      <c r="L3055" s="167">
        <v>0</v>
      </c>
    </row>
    <row r="3056" spans="1:12" x14ac:dyDescent="0.2">
      <c r="A3056" s="167" t="s">
        <v>9587</v>
      </c>
      <c r="B3056" s="167" t="s">
        <v>10045</v>
      </c>
      <c r="D3056" s="167" t="s">
        <v>6849</v>
      </c>
      <c r="E3056" s="167" t="s">
        <v>9544</v>
      </c>
      <c r="F3056" s="167" t="s">
        <v>11047</v>
      </c>
      <c r="G3056" s="167" t="s">
        <v>11656</v>
      </c>
      <c r="H3056" s="167" t="s">
        <v>3</v>
      </c>
      <c r="I3056" s="167" t="s">
        <v>13036</v>
      </c>
      <c r="J3056" s="167" t="s">
        <v>13668</v>
      </c>
      <c r="K3056" s="167">
        <v>84926653</v>
      </c>
      <c r="L3056" s="167">
        <v>0</v>
      </c>
    </row>
    <row r="3057" spans="1:12" x14ac:dyDescent="0.2">
      <c r="A3057" s="167" t="s">
        <v>9588</v>
      </c>
      <c r="B3057" s="167" t="s">
        <v>3177</v>
      </c>
      <c r="D3057" s="167" t="s">
        <v>7916</v>
      </c>
      <c r="E3057" s="167" t="s">
        <v>9333</v>
      </c>
      <c r="F3057" s="167" t="s">
        <v>10874</v>
      </c>
      <c r="G3057" s="167" t="s">
        <v>117</v>
      </c>
      <c r="H3057" s="167" t="s">
        <v>12</v>
      </c>
      <c r="I3057" s="167" t="s">
        <v>13036</v>
      </c>
      <c r="J3057" s="167" t="s">
        <v>13669</v>
      </c>
      <c r="K3057" s="167">
        <v>26369014</v>
      </c>
      <c r="L3057" s="167">
        <v>0</v>
      </c>
    </row>
    <row r="3058" spans="1:12" x14ac:dyDescent="0.2">
      <c r="A3058" s="167" t="s">
        <v>5911</v>
      </c>
      <c r="B3058" s="167" t="s">
        <v>5910</v>
      </c>
      <c r="D3058" s="167" t="s">
        <v>6853</v>
      </c>
      <c r="E3058" s="167" t="s">
        <v>5998</v>
      </c>
      <c r="F3058" s="167" t="s">
        <v>5999</v>
      </c>
      <c r="G3058" s="167" t="s">
        <v>204</v>
      </c>
      <c r="H3058" s="167" t="s">
        <v>12</v>
      </c>
      <c r="I3058" s="167" t="s">
        <v>13036</v>
      </c>
      <c r="J3058" s="167" t="s">
        <v>11112</v>
      </c>
      <c r="K3058" s="167">
        <v>25751233</v>
      </c>
      <c r="L3058" s="167">
        <v>88215003</v>
      </c>
    </row>
    <row r="3059" spans="1:12" x14ac:dyDescent="0.2">
      <c r="A3059" s="167" t="s">
        <v>9589</v>
      </c>
      <c r="B3059" s="167" t="s">
        <v>8622</v>
      </c>
      <c r="D3059" s="167" t="s">
        <v>6854</v>
      </c>
      <c r="E3059" s="167" t="s">
        <v>6000</v>
      </c>
      <c r="F3059" s="167" t="s">
        <v>6001</v>
      </c>
      <c r="G3059" s="167" t="s">
        <v>3524</v>
      </c>
      <c r="H3059" s="167" t="s">
        <v>4</v>
      </c>
      <c r="I3059" s="167" t="s">
        <v>13036</v>
      </c>
      <c r="J3059" s="167" t="s">
        <v>6002</v>
      </c>
      <c r="K3059" s="167">
        <v>40342909</v>
      </c>
      <c r="L3059" s="167">
        <v>40342909</v>
      </c>
    </row>
    <row r="3060" spans="1:12" x14ac:dyDescent="0.2">
      <c r="A3060" s="167" t="s">
        <v>5792</v>
      </c>
      <c r="B3060" s="167" t="s">
        <v>3057</v>
      </c>
      <c r="D3060" s="167" t="s">
        <v>6856</v>
      </c>
      <c r="E3060" s="167" t="s">
        <v>9075</v>
      </c>
      <c r="F3060" s="167" t="s">
        <v>2865</v>
      </c>
      <c r="G3060" s="167" t="s">
        <v>495</v>
      </c>
      <c r="H3060" s="167" t="s">
        <v>4</v>
      </c>
      <c r="I3060" s="167" t="s">
        <v>13036</v>
      </c>
      <c r="J3060" s="167" t="s">
        <v>10610</v>
      </c>
      <c r="K3060" s="167">
        <v>86639802</v>
      </c>
      <c r="L3060" s="167">
        <v>25412000</v>
      </c>
    </row>
    <row r="3061" spans="1:12" x14ac:dyDescent="0.2">
      <c r="A3061" s="167" t="s">
        <v>6740</v>
      </c>
      <c r="B3061" s="167" t="s">
        <v>4830</v>
      </c>
      <c r="D3061" s="167" t="s">
        <v>7917</v>
      </c>
      <c r="E3061" s="167" t="s">
        <v>9060</v>
      </c>
      <c r="F3061" s="167" t="s">
        <v>644</v>
      </c>
      <c r="G3061" s="167" t="s">
        <v>495</v>
      </c>
      <c r="H3061" s="167" t="s">
        <v>5</v>
      </c>
      <c r="I3061" s="167" t="s">
        <v>13036</v>
      </c>
      <c r="J3061" s="167" t="s">
        <v>10595</v>
      </c>
      <c r="K3061" s="167">
        <v>0</v>
      </c>
      <c r="L3061" s="167">
        <v>0</v>
      </c>
    </row>
    <row r="3062" spans="1:12" x14ac:dyDescent="0.2">
      <c r="A3062" s="167" t="s">
        <v>5115</v>
      </c>
      <c r="B3062" s="167" t="s">
        <v>7007</v>
      </c>
      <c r="D3062" s="167" t="s">
        <v>7677</v>
      </c>
      <c r="E3062" s="167" t="s">
        <v>8929</v>
      </c>
      <c r="F3062" s="167" t="s">
        <v>1478</v>
      </c>
      <c r="G3062" s="167" t="s">
        <v>73</v>
      </c>
      <c r="H3062" s="167" t="s">
        <v>5</v>
      </c>
      <c r="I3062" s="167" t="s">
        <v>13036</v>
      </c>
      <c r="J3062" s="167" t="s">
        <v>13670</v>
      </c>
      <c r="K3062" s="167">
        <v>22064518</v>
      </c>
      <c r="L3062" s="167">
        <v>0</v>
      </c>
    </row>
    <row r="3063" spans="1:12" x14ac:dyDescent="0.2">
      <c r="A3063" s="167" t="s">
        <v>5055</v>
      </c>
      <c r="B3063" s="167" t="s">
        <v>5054</v>
      </c>
      <c r="D3063" s="167" t="s">
        <v>7492</v>
      </c>
      <c r="E3063" s="167" t="s">
        <v>8930</v>
      </c>
      <c r="F3063" s="167" t="s">
        <v>10489</v>
      </c>
      <c r="G3063" s="167" t="s">
        <v>73</v>
      </c>
      <c r="H3063" s="167" t="s">
        <v>5</v>
      </c>
      <c r="I3063" s="167" t="s">
        <v>13036</v>
      </c>
      <c r="J3063" s="167" t="s">
        <v>10490</v>
      </c>
      <c r="K3063" s="167">
        <v>24452169</v>
      </c>
      <c r="L3063" s="167">
        <v>0</v>
      </c>
    </row>
    <row r="3064" spans="1:12" x14ac:dyDescent="0.2">
      <c r="A3064" s="167" t="s">
        <v>5483</v>
      </c>
      <c r="B3064" s="167" t="s">
        <v>5482</v>
      </c>
      <c r="D3064" s="167" t="s">
        <v>7294</v>
      </c>
      <c r="E3064" s="167" t="s">
        <v>6003</v>
      </c>
      <c r="F3064" s="167" t="s">
        <v>3002</v>
      </c>
      <c r="G3064" s="167" t="s">
        <v>169</v>
      </c>
      <c r="H3064" s="167" t="s">
        <v>12</v>
      </c>
      <c r="I3064" s="167" t="s">
        <v>13036</v>
      </c>
      <c r="J3064" s="167" t="s">
        <v>13671</v>
      </c>
      <c r="K3064" s="167">
        <v>44057998</v>
      </c>
      <c r="L3064" s="167">
        <v>24708169</v>
      </c>
    </row>
    <row r="3065" spans="1:12" x14ac:dyDescent="0.2">
      <c r="A3065" s="167" t="s">
        <v>5767</v>
      </c>
      <c r="B3065" s="167" t="s">
        <v>7214</v>
      </c>
      <c r="D3065" s="167" t="s">
        <v>7215</v>
      </c>
      <c r="E3065" s="167" t="s">
        <v>6004</v>
      </c>
      <c r="F3065" s="167" t="s">
        <v>767</v>
      </c>
      <c r="G3065" s="167" t="s">
        <v>5785</v>
      </c>
      <c r="H3065" s="167" t="s">
        <v>3</v>
      </c>
      <c r="I3065" s="167" t="s">
        <v>13036</v>
      </c>
      <c r="J3065" s="167" t="s">
        <v>6742</v>
      </c>
      <c r="K3065" s="167">
        <v>27112574</v>
      </c>
      <c r="L3065" s="167">
        <v>27112574</v>
      </c>
    </row>
    <row r="3066" spans="1:12" x14ac:dyDescent="0.2">
      <c r="A3066" s="167" t="s">
        <v>5457</v>
      </c>
      <c r="B3066" s="167" t="s">
        <v>4926</v>
      </c>
      <c r="D3066" s="167" t="s">
        <v>7382</v>
      </c>
      <c r="E3066" s="167" t="s">
        <v>6006</v>
      </c>
      <c r="F3066" s="167" t="s">
        <v>6007</v>
      </c>
      <c r="G3066" s="167" t="s">
        <v>5785</v>
      </c>
      <c r="H3066" s="167" t="s">
        <v>3</v>
      </c>
      <c r="I3066" s="167" t="s">
        <v>13036</v>
      </c>
      <c r="J3066" s="167" t="s">
        <v>13672</v>
      </c>
      <c r="K3066" s="167">
        <v>27107107</v>
      </c>
      <c r="L3066" s="167">
        <v>0</v>
      </c>
    </row>
    <row r="3067" spans="1:12" x14ac:dyDescent="0.2">
      <c r="A3067" s="167" t="s">
        <v>5485</v>
      </c>
      <c r="B3067" s="167" t="s">
        <v>6765</v>
      </c>
      <c r="D3067" s="167" t="s">
        <v>7758</v>
      </c>
      <c r="E3067" s="167" t="s">
        <v>9599</v>
      </c>
      <c r="F3067" s="167" t="s">
        <v>3731</v>
      </c>
      <c r="G3067" s="167" t="s">
        <v>11639</v>
      </c>
      <c r="H3067" s="167" t="s">
        <v>7</v>
      </c>
      <c r="I3067" s="167" t="s">
        <v>13036</v>
      </c>
      <c r="J3067" s="167" t="s">
        <v>11111</v>
      </c>
      <c r="K3067" s="167">
        <v>40020269</v>
      </c>
      <c r="L3067" s="167">
        <v>0</v>
      </c>
    </row>
    <row r="3068" spans="1:12" x14ac:dyDescent="0.2">
      <c r="A3068" s="167" t="s">
        <v>6249</v>
      </c>
      <c r="B3068" s="167" t="s">
        <v>7292</v>
      </c>
      <c r="D3068" s="167" t="s">
        <v>7005</v>
      </c>
      <c r="E3068" s="167" t="s">
        <v>6009</v>
      </c>
      <c r="F3068" s="167" t="s">
        <v>6010</v>
      </c>
      <c r="G3068" s="167" t="s">
        <v>5785</v>
      </c>
      <c r="H3068" s="167" t="s">
        <v>4</v>
      </c>
      <c r="I3068" s="167" t="s">
        <v>13036</v>
      </c>
      <c r="J3068" s="167" t="s">
        <v>12931</v>
      </c>
      <c r="K3068" s="167">
        <v>44092785</v>
      </c>
      <c r="L3068" s="167">
        <v>0</v>
      </c>
    </row>
    <row r="3069" spans="1:12" x14ac:dyDescent="0.2">
      <c r="A3069" s="167" t="s">
        <v>6270</v>
      </c>
      <c r="B3069" s="167" t="s">
        <v>7155</v>
      </c>
      <c r="D3069" s="167" t="s">
        <v>7627</v>
      </c>
      <c r="E3069" s="167" t="s">
        <v>7779</v>
      </c>
      <c r="F3069" s="167" t="s">
        <v>7780</v>
      </c>
      <c r="G3069" s="167" t="s">
        <v>5785</v>
      </c>
      <c r="H3069" s="167" t="s">
        <v>10</v>
      </c>
      <c r="I3069" s="167" t="s">
        <v>13036</v>
      </c>
      <c r="J3069" s="167" t="s">
        <v>8219</v>
      </c>
      <c r="K3069" s="167">
        <v>83862538</v>
      </c>
      <c r="L3069" s="167">
        <v>27165048</v>
      </c>
    </row>
    <row r="3070" spans="1:12" x14ac:dyDescent="0.2">
      <c r="A3070" s="167" t="s">
        <v>5795</v>
      </c>
      <c r="B3070" s="167" t="s">
        <v>2908</v>
      </c>
      <c r="D3070" s="167" t="s">
        <v>7749</v>
      </c>
      <c r="E3070" s="167" t="s">
        <v>9602</v>
      </c>
      <c r="F3070" s="167" t="s">
        <v>11391</v>
      </c>
      <c r="G3070" s="167" t="s">
        <v>5785</v>
      </c>
      <c r="H3070" s="167" t="s">
        <v>10</v>
      </c>
      <c r="I3070" s="167" t="s">
        <v>13036</v>
      </c>
      <c r="J3070" s="167" t="s">
        <v>13673</v>
      </c>
      <c r="K3070" s="167">
        <v>0</v>
      </c>
      <c r="L3070" s="167">
        <v>0</v>
      </c>
    </row>
    <row r="3071" spans="1:12" x14ac:dyDescent="0.2">
      <c r="A3071" s="167" t="s">
        <v>5943</v>
      </c>
      <c r="B3071" s="167" t="s">
        <v>6833</v>
      </c>
      <c r="D3071" s="167" t="s">
        <v>7918</v>
      </c>
      <c r="E3071" s="167" t="s">
        <v>8697</v>
      </c>
      <c r="F3071" s="167" t="s">
        <v>6011</v>
      </c>
      <c r="G3071" s="167" t="s">
        <v>41</v>
      </c>
      <c r="H3071" s="167" t="s">
        <v>10</v>
      </c>
      <c r="I3071" s="167" t="s">
        <v>13036</v>
      </c>
      <c r="J3071" s="167" t="s">
        <v>10289</v>
      </c>
      <c r="K3071" s="167">
        <v>22759945</v>
      </c>
      <c r="L3071" s="167">
        <v>22759945</v>
      </c>
    </row>
    <row r="3072" spans="1:12" x14ac:dyDescent="0.2">
      <c r="A3072" s="167" t="s">
        <v>6272</v>
      </c>
      <c r="B3072" s="167" t="s">
        <v>7084</v>
      </c>
      <c r="D3072" s="167" t="s">
        <v>7601</v>
      </c>
      <c r="E3072" s="167" t="s">
        <v>9411</v>
      </c>
      <c r="F3072" s="167" t="s">
        <v>692</v>
      </c>
      <c r="G3072" s="167" t="s">
        <v>11667</v>
      </c>
      <c r="H3072" s="167" t="s">
        <v>9</v>
      </c>
      <c r="I3072" s="167" t="s">
        <v>13036</v>
      </c>
      <c r="J3072" s="167" t="s">
        <v>10936</v>
      </c>
      <c r="K3072" s="167">
        <v>27869013</v>
      </c>
      <c r="L3072" s="167">
        <v>89749498</v>
      </c>
    </row>
    <row r="3073" spans="1:12" x14ac:dyDescent="0.2">
      <c r="A3073" s="167" t="s">
        <v>5868</v>
      </c>
      <c r="B3073" s="167" t="s">
        <v>5289</v>
      </c>
      <c r="D3073" s="167" t="s">
        <v>7698</v>
      </c>
      <c r="E3073" s="167" t="s">
        <v>9483</v>
      </c>
      <c r="F3073" s="167" t="s">
        <v>10996</v>
      </c>
      <c r="G3073" s="167" t="s">
        <v>11667</v>
      </c>
      <c r="H3073" s="167" t="s">
        <v>12</v>
      </c>
      <c r="I3073" s="167" t="s">
        <v>13036</v>
      </c>
      <c r="J3073" s="167" t="s">
        <v>10997</v>
      </c>
      <c r="K3073" s="167">
        <v>0</v>
      </c>
      <c r="L3073" s="167">
        <v>0</v>
      </c>
    </row>
    <row r="3074" spans="1:12" x14ac:dyDescent="0.2">
      <c r="A3074" s="167" t="s">
        <v>9590</v>
      </c>
      <c r="B3074" s="167" t="s">
        <v>5211</v>
      </c>
      <c r="D3074" s="167" t="s">
        <v>7407</v>
      </c>
      <c r="E3074" s="167" t="s">
        <v>6012</v>
      </c>
      <c r="F3074" s="167" t="s">
        <v>1739</v>
      </c>
      <c r="G3074" s="167" t="s">
        <v>11667</v>
      </c>
      <c r="H3074" s="167" t="s">
        <v>12</v>
      </c>
      <c r="I3074" s="167" t="s">
        <v>13036</v>
      </c>
      <c r="J3074" s="167" t="s">
        <v>6013</v>
      </c>
      <c r="K3074" s="167">
        <v>27750776</v>
      </c>
      <c r="L3074" s="167">
        <v>27750776</v>
      </c>
    </row>
    <row r="3075" spans="1:12" x14ac:dyDescent="0.2">
      <c r="A3075" s="167" t="s">
        <v>9591</v>
      </c>
      <c r="B3075" s="167" t="s">
        <v>3000</v>
      </c>
      <c r="D3075" s="167" t="s">
        <v>7711</v>
      </c>
      <c r="E3075" s="167" t="s">
        <v>9500</v>
      </c>
      <c r="F3075" s="167" t="s">
        <v>11012</v>
      </c>
      <c r="G3075" s="167" t="s">
        <v>116</v>
      </c>
      <c r="H3075" s="167" t="s">
        <v>5</v>
      </c>
      <c r="I3075" s="167" t="s">
        <v>13036</v>
      </c>
      <c r="J3075" s="167" t="s">
        <v>10945</v>
      </c>
      <c r="K3075" s="167">
        <v>27351153</v>
      </c>
      <c r="L3075" s="167">
        <v>0</v>
      </c>
    </row>
    <row r="3076" spans="1:12" x14ac:dyDescent="0.2">
      <c r="A3076" s="167" t="s">
        <v>9592</v>
      </c>
      <c r="B3076" s="167" t="s">
        <v>317</v>
      </c>
      <c r="D3076" s="167" t="s">
        <v>7109</v>
      </c>
      <c r="E3076" s="167" t="s">
        <v>6014</v>
      </c>
      <c r="F3076" s="167" t="s">
        <v>6015</v>
      </c>
      <c r="G3076" s="167" t="s">
        <v>116</v>
      </c>
      <c r="H3076" s="167" t="s">
        <v>18</v>
      </c>
      <c r="I3076" s="167" t="s">
        <v>13036</v>
      </c>
      <c r="J3076" s="167" t="s">
        <v>13674</v>
      </c>
      <c r="K3076" s="167">
        <v>27848333</v>
      </c>
      <c r="L3076" s="167">
        <v>27848031</v>
      </c>
    </row>
    <row r="3077" spans="1:12" x14ac:dyDescent="0.2">
      <c r="A3077" s="167" t="s">
        <v>7962</v>
      </c>
      <c r="B3077" s="167" t="s">
        <v>8244</v>
      </c>
      <c r="D3077" s="167" t="s">
        <v>7342</v>
      </c>
      <c r="E3077" s="167" t="s">
        <v>6017</v>
      </c>
      <c r="F3077" s="167" t="s">
        <v>6018</v>
      </c>
      <c r="G3077" s="167" t="s">
        <v>116</v>
      </c>
      <c r="H3077" s="167" t="s">
        <v>18</v>
      </c>
      <c r="I3077" s="167" t="s">
        <v>13036</v>
      </c>
      <c r="J3077" s="167" t="s">
        <v>13675</v>
      </c>
      <c r="K3077" s="167">
        <v>89201181</v>
      </c>
      <c r="L3077" s="167">
        <v>0</v>
      </c>
    </row>
    <row r="3078" spans="1:12" x14ac:dyDescent="0.2">
      <c r="A3078" s="167" t="s">
        <v>5836</v>
      </c>
      <c r="B3078" s="167" t="s">
        <v>6897</v>
      </c>
      <c r="D3078" s="167" t="s">
        <v>7690</v>
      </c>
      <c r="E3078" s="167" t="s">
        <v>9470</v>
      </c>
      <c r="F3078" s="167" t="s">
        <v>63</v>
      </c>
      <c r="G3078" s="167" t="s">
        <v>116</v>
      </c>
      <c r="H3078" s="167" t="s">
        <v>12</v>
      </c>
      <c r="I3078" s="167" t="s">
        <v>13036</v>
      </c>
      <c r="J3078" s="167" t="s">
        <v>13676</v>
      </c>
      <c r="K3078" s="167">
        <v>22001439</v>
      </c>
      <c r="L3078" s="167">
        <v>0</v>
      </c>
    </row>
    <row r="3079" spans="1:12" x14ac:dyDescent="0.2">
      <c r="A3079" s="167" t="s">
        <v>9593</v>
      </c>
      <c r="B3079" s="167" t="s">
        <v>3352</v>
      </c>
      <c r="D3079" s="167" t="s">
        <v>7705</v>
      </c>
      <c r="E3079" s="167" t="s">
        <v>9286</v>
      </c>
      <c r="F3079" s="167" t="s">
        <v>10833</v>
      </c>
      <c r="G3079" s="167" t="s">
        <v>198</v>
      </c>
      <c r="H3079" s="167" t="s">
        <v>10</v>
      </c>
      <c r="I3079" s="167" t="s">
        <v>13036</v>
      </c>
      <c r="J3079" s="167" t="s">
        <v>12177</v>
      </c>
      <c r="K3079" s="167">
        <v>26511962</v>
      </c>
      <c r="L3079" s="167">
        <v>0</v>
      </c>
    </row>
    <row r="3080" spans="1:12" x14ac:dyDescent="0.2">
      <c r="A3080" s="167" t="s">
        <v>7779</v>
      </c>
      <c r="B3080" s="167" t="s">
        <v>7627</v>
      </c>
      <c r="D3080" s="167" t="s">
        <v>7129</v>
      </c>
      <c r="E3080" s="167" t="s">
        <v>6019</v>
      </c>
      <c r="F3080" s="167" t="s">
        <v>6020</v>
      </c>
      <c r="G3080" s="167" t="s">
        <v>41</v>
      </c>
      <c r="H3080" s="167" t="s">
        <v>6</v>
      </c>
      <c r="I3080" s="167" t="s">
        <v>13036</v>
      </c>
      <c r="J3080" s="167" t="s">
        <v>8220</v>
      </c>
      <c r="K3080" s="167">
        <v>25400962</v>
      </c>
      <c r="L3080" s="167">
        <v>25480522</v>
      </c>
    </row>
    <row r="3081" spans="1:12" x14ac:dyDescent="0.2">
      <c r="A3081" s="167" t="s">
        <v>6004</v>
      </c>
      <c r="B3081" s="167" t="s">
        <v>7215</v>
      </c>
      <c r="D3081" s="167" t="s">
        <v>7919</v>
      </c>
      <c r="E3081" s="167" t="s">
        <v>8882</v>
      </c>
      <c r="F3081" s="167" t="s">
        <v>10450</v>
      </c>
      <c r="G3081" s="167" t="s">
        <v>11657</v>
      </c>
      <c r="H3081" s="167" t="s">
        <v>9</v>
      </c>
      <c r="I3081" s="167" t="s">
        <v>13036</v>
      </c>
      <c r="J3081" s="167" t="s">
        <v>12540</v>
      </c>
      <c r="K3081" s="167">
        <v>44047012</v>
      </c>
      <c r="L3081" s="167">
        <v>0</v>
      </c>
    </row>
    <row r="3082" spans="1:12" x14ac:dyDescent="0.2">
      <c r="A3082" s="167" t="s">
        <v>5870</v>
      </c>
      <c r="B3082" s="167" t="s">
        <v>4517</v>
      </c>
      <c r="D3082" s="167" t="s">
        <v>7034</v>
      </c>
      <c r="E3082" s="167" t="s">
        <v>6021</v>
      </c>
      <c r="F3082" s="167" t="s">
        <v>1262</v>
      </c>
      <c r="G3082" s="167" t="s">
        <v>11657</v>
      </c>
      <c r="H3082" s="167" t="s">
        <v>13</v>
      </c>
      <c r="I3082" s="167" t="s">
        <v>13036</v>
      </c>
      <c r="J3082" s="167" t="s">
        <v>13677</v>
      </c>
      <c r="K3082" s="167">
        <v>72164062</v>
      </c>
      <c r="L3082" s="167">
        <v>0</v>
      </c>
    </row>
    <row r="3083" spans="1:12" x14ac:dyDescent="0.2">
      <c r="A3083" s="167" t="s">
        <v>5866</v>
      </c>
      <c r="B3083" s="167" t="s">
        <v>2880</v>
      </c>
      <c r="D3083" s="167" t="s">
        <v>6988</v>
      </c>
      <c r="E3083" s="167" t="s">
        <v>6022</v>
      </c>
      <c r="F3083" s="167" t="s">
        <v>6023</v>
      </c>
      <c r="G3083" s="167" t="s">
        <v>11635</v>
      </c>
      <c r="H3083" s="167" t="s">
        <v>12</v>
      </c>
      <c r="I3083" s="167" t="s">
        <v>13036</v>
      </c>
      <c r="J3083" s="167" t="s">
        <v>13678</v>
      </c>
      <c r="K3083" s="167">
        <v>27542006</v>
      </c>
      <c r="L3083" s="167">
        <v>27542006</v>
      </c>
    </row>
    <row r="3084" spans="1:12" x14ac:dyDescent="0.2">
      <c r="A3084" s="167" t="s">
        <v>5849</v>
      </c>
      <c r="B3084" s="167" t="s">
        <v>6821</v>
      </c>
      <c r="D3084" s="167" t="s">
        <v>7652</v>
      </c>
      <c r="E3084" s="167" t="s">
        <v>7651</v>
      </c>
      <c r="F3084" s="167" t="s">
        <v>7769</v>
      </c>
      <c r="G3084" s="167" t="s">
        <v>11639</v>
      </c>
      <c r="H3084" s="167" t="s">
        <v>6</v>
      </c>
      <c r="I3084" s="167" t="s">
        <v>13036</v>
      </c>
      <c r="J3084" s="167" t="s">
        <v>11595</v>
      </c>
      <c r="K3084" s="167">
        <v>70126398</v>
      </c>
      <c r="L3084" s="167">
        <v>0</v>
      </c>
    </row>
    <row r="3085" spans="1:12" x14ac:dyDescent="0.2">
      <c r="A3085" s="167" t="s">
        <v>5183</v>
      </c>
      <c r="B3085" s="167" t="s">
        <v>3912</v>
      </c>
      <c r="D3085" s="167" t="s">
        <v>7561</v>
      </c>
      <c r="E3085" s="167" t="s">
        <v>6024</v>
      </c>
      <c r="F3085" s="167" t="s">
        <v>121</v>
      </c>
      <c r="G3085" s="167" t="s">
        <v>41</v>
      </c>
      <c r="H3085" s="167" t="s">
        <v>5</v>
      </c>
      <c r="I3085" s="167" t="s">
        <v>13036</v>
      </c>
      <c r="J3085" s="167" t="s">
        <v>12541</v>
      </c>
      <c r="K3085" s="167">
        <v>22301879</v>
      </c>
      <c r="L3085" s="167">
        <v>22301879</v>
      </c>
    </row>
    <row r="3086" spans="1:12" x14ac:dyDescent="0.2">
      <c r="A3086" s="167" t="s">
        <v>5831</v>
      </c>
      <c r="B3086" s="167" t="s">
        <v>6819</v>
      </c>
      <c r="D3086" s="167" t="s">
        <v>6911</v>
      </c>
      <c r="E3086" s="167" t="s">
        <v>6026</v>
      </c>
      <c r="F3086" s="167" t="s">
        <v>6027</v>
      </c>
      <c r="G3086" s="167" t="s">
        <v>41</v>
      </c>
      <c r="H3086" s="167" t="s">
        <v>3</v>
      </c>
      <c r="I3086" s="167" t="s">
        <v>13036</v>
      </c>
      <c r="J3086" s="167" t="s">
        <v>12949</v>
      </c>
      <c r="K3086" s="167">
        <v>22191805</v>
      </c>
      <c r="L3086" s="167">
        <v>22191805</v>
      </c>
    </row>
    <row r="3087" spans="1:12" x14ac:dyDescent="0.2">
      <c r="A3087" s="167" t="s">
        <v>5946</v>
      </c>
      <c r="B3087" s="167" t="s">
        <v>6834</v>
      </c>
      <c r="D3087" s="167" t="s">
        <v>7365</v>
      </c>
      <c r="E3087" s="167" t="s">
        <v>6028</v>
      </c>
      <c r="F3087" s="167" t="s">
        <v>6029</v>
      </c>
      <c r="G3087" s="167" t="s">
        <v>117</v>
      </c>
      <c r="H3087" s="167" t="s">
        <v>7</v>
      </c>
      <c r="I3087" s="167" t="s">
        <v>13036</v>
      </c>
      <c r="J3087" s="167" t="s">
        <v>12542</v>
      </c>
      <c r="K3087" s="167">
        <v>83424025</v>
      </c>
      <c r="L3087" s="167">
        <v>0</v>
      </c>
    </row>
    <row r="3088" spans="1:12" x14ac:dyDescent="0.2">
      <c r="A3088" s="167" t="s">
        <v>6841</v>
      </c>
      <c r="B3088" s="167" t="s">
        <v>7476</v>
      </c>
      <c r="D3088" s="167" t="s">
        <v>7028</v>
      </c>
      <c r="E3088" s="167" t="s">
        <v>6030</v>
      </c>
      <c r="F3088" s="167" t="s">
        <v>11392</v>
      </c>
      <c r="G3088" s="167" t="s">
        <v>175</v>
      </c>
      <c r="H3088" s="167" t="s">
        <v>5</v>
      </c>
      <c r="I3088" s="167" t="s">
        <v>13036</v>
      </c>
      <c r="J3088" s="167" t="s">
        <v>12950</v>
      </c>
      <c r="K3088" s="167">
        <v>22699502</v>
      </c>
      <c r="L3088" s="167">
        <v>22699502</v>
      </c>
    </row>
    <row r="3089" spans="1:12" x14ac:dyDescent="0.2">
      <c r="A3089" s="167" t="s">
        <v>5339</v>
      </c>
      <c r="B3089" s="167" t="s">
        <v>5338</v>
      </c>
      <c r="D3089" s="167" t="s">
        <v>7925</v>
      </c>
      <c r="E3089" s="167" t="s">
        <v>8726</v>
      </c>
      <c r="F3089" s="167" t="s">
        <v>10324</v>
      </c>
      <c r="G3089" s="167" t="s">
        <v>302</v>
      </c>
      <c r="H3089" s="167" t="s">
        <v>4</v>
      </c>
      <c r="I3089" s="167" t="s">
        <v>13036</v>
      </c>
      <c r="J3089" s="167" t="s">
        <v>12543</v>
      </c>
      <c r="K3089" s="167">
        <v>0</v>
      </c>
      <c r="L3089" s="167">
        <v>0</v>
      </c>
    </row>
    <row r="3090" spans="1:12" x14ac:dyDescent="0.2">
      <c r="A3090" s="167" t="s">
        <v>5884</v>
      </c>
      <c r="B3090" s="167" t="s">
        <v>6824</v>
      </c>
      <c r="D3090" s="167" t="s">
        <v>8310</v>
      </c>
      <c r="E3090" s="167" t="s">
        <v>8732</v>
      </c>
      <c r="F3090" s="167" t="s">
        <v>2578</v>
      </c>
      <c r="G3090" s="167" t="s">
        <v>302</v>
      </c>
      <c r="H3090" s="167" t="s">
        <v>9</v>
      </c>
      <c r="I3090" s="167" t="s">
        <v>13036</v>
      </c>
      <c r="J3090" s="167" t="s">
        <v>10334</v>
      </c>
      <c r="K3090" s="167">
        <v>0</v>
      </c>
      <c r="L3090" s="167">
        <v>0</v>
      </c>
    </row>
    <row r="3091" spans="1:12" x14ac:dyDescent="0.2">
      <c r="A3091" s="167" t="s">
        <v>5838</v>
      </c>
      <c r="B3091" s="167" t="s">
        <v>910</v>
      </c>
      <c r="D3091" s="167" t="s">
        <v>8313</v>
      </c>
      <c r="E3091" s="167" t="s">
        <v>8737</v>
      </c>
      <c r="F3091" s="167" t="s">
        <v>134</v>
      </c>
      <c r="G3091" s="167" t="s">
        <v>302</v>
      </c>
      <c r="H3091" s="167" t="s">
        <v>9</v>
      </c>
      <c r="I3091" s="167" t="s">
        <v>13036</v>
      </c>
      <c r="J3091" s="167" t="s">
        <v>12951</v>
      </c>
      <c r="K3091" s="167">
        <v>0</v>
      </c>
      <c r="L3091" s="167">
        <v>0</v>
      </c>
    </row>
    <row r="3092" spans="1:12" x14ac:dyDescent="0.2">
      <c r="A3092" s="167" t="s">
        <v>6343</v>
      </c>
      <c r="B3092" s="167" t="s">
        <v>7156</v>
      </c>
      <c r="D3092" s="167" t="s">
        <v>8316</v>
      </c>
      <c r="E3092" s="167" t="s">
        <v>9166</v>
      </c>
      <c r="F3092" s="167" t="s">
        <v>12544</v>
      </c>
      <c r="G3092" s="167" t="s">
        <v>797</v>
      </c>
      <c r="H3092" s="167" t="s">
        <v>6</v>
      </c>
      <c r="I3092" s="167" t="s">
        <v>13036</v>
      </c>
      <c r="J3092" s="167" t="s">
        <v>10711</v>
      </c>
      <c r="K3092" s="167">
        <v>26652614</v>
      </c>
      <c r="L3092" s="167">
        <v>0</v>
      </c>
    </row>
    <row r="3093" spans="1:12" x14ac:dyDescent="0.2">
      <c r="A3093" s="167" t="s">
        <v>5839</v>
      </c>
      <c r="B3093" s="167" t="s">
        <v>823</v>
      </c>
      <c r="D3093" s="167" t="s">
        <v>7673</v>
      </c>
      <c r="E3093" s="167" t="s">
        <v>7670</v>
      </c>
      <c r="F3093" s="167" t="s">
        <v>7672</v>
      </c>
      <c r="G3093" s="167" t="s">
        <v>797</v>
      </c>
      <c r="H3093" s="167" t="s">
        <v>5</v>
      </c>
      <c r="I3093" s="167" t="s">
        <v>13036</v>
      </c>
      <c r="J3093" s="167" t="s">
        <v>12418</v>
      </c>
      <c r="K3093" s="167">
        <v>61211114</v>
      </c>
      <c r="L3093" s="167">
        <v>26711140</v>
      </c>
    </row>
    <row r="3094" spans="1:12" x14ac:dyDescent="0.2">
      <c r="A3094" s="167" t="s">
        <v>5841</v>
      </c>
      <c r="B3094" s="167" t="s">
        <v>6820</v>
      </c>
      <c r="D3094" s="167" t="s">
        <v>8321</v>
      </c>
      <c r="E3094" s="167" t="s">
        <v>9167</v>
      </c>
      <c r="F3094" s="167" t="s">
        <v>474</v>
      </c>
      <c r="G3094" s="167" t="s">
        <v>797</v>
      </c>
      <c r="H3094" s="167" t="s">
        <v>5</v>
      </c>
      <c r="I3094" s="167" t="s">
        <v>13036</v>
      </c>
      <c r="J3094" s="167" t="s">
        <v>12009</v>
      </c>
      <c r="K3094" s="167">
        <v>26711140</v>
      </c>
      <c r="L3094" s="167">
        <v>26711140</v>
      </c>
    </row>
    <row r="3095" spans="1:12" x14ac:dyDescent="0.2">
      <c r="A3095" s="167" t="s">
        <v>5797</v>
      </c>
      <c r="B3095" s="167" t="s">
        <v>5031</v>
      </c>
      <c r="D3095" s="167" t="s">
        <v>8625</v>
      </c>
      <c r="E3095" s="167" t="s">
        <v>8877</v>
      </c>
      <c r="F3095" s="167" t="s">
        <v>1991</v>
      </c>
      <c r="G3095" s="167" t="s">
        <v>11667</v>
      </c>
      <c r="H3095" s="167" t="s">
        <v>4</v>
      </c>
      <c r="I3095" s="167" t="s">
        <v>13036</v>
      </c>
      <c r="J3095" s="167" t="s">
        <v>13679</v>
      </c>
      <c r="K3095" s="167">
        <v>27300654</v>
      </c>
      <c r="L3095" s="167">
        <v>0</v>
      </c>
    </row>
    <row r="3096" spans="1:12" x14ac:dyDescent="0.2">
      <c r="A3096" s="167" t="s">
        <v>5844</v>
      </c>
      <c r="B3096" s="167" t="s">
        <v>5843</v>
      </c>
      <c r="D3096" s="167" t="s">
        <v>8626</v>
      </c>
      <c r="E3096" s="167" t="s">
        <v>8860</v>
      </c>
      <c r="F3096" s="167" t="s">
        <v>12545</v>
      </c>
      <c r="G3096" s="167" t="s">
        <v>11667</v>
      </c>
      <c r="H3096" s="167" t="s">
        <v>5</v>
      </c>
      <c r="I3096" s="167" t="s">
        <v>13036</v>
      </c>
      <c r="J3096" s="167" t="s">
        <v>10958</v>
      </c>
      <c r="K3096" s="167">
        <v>22001896</v>
      </c>
      <c r="L3096" s="167">
        <v>27300744</v>
      </c>
    </row>
    <row r="3097" spans="1:12" x14ac:dyDescent="0.2">
      <c r="A3097" s="167" t="s">
        <v>9594</v>
      </c>
      <c r="B3097" s="167" t="s">
        <v>5798</v>
      </c>
      <c r="D3097" s="167" t="s">
        <v>7229</v>
      </c>
      <c r="E3097" s="167" t="s">
        <v>6031</v>
      </c>
      <c r="F3097" s="167" t="s">
        <v>6032</v>
      </c>
      <c r="G3097" s="167" t="s">
        <v>188</v>
      </c>
      <c r="H3097" s="167" t="s">
        <v>3</v>
      </c>
      <c r="I3097" s="167" t="s">
        <v>13036</v>
      </c>
      <c r="J3097" s="167" t="s">
        <v>13680</v>
      </c>
      <c r="K3097" s="167">
        <v>24722324</v>
      </c>
      <c r="L3097" s="167">
        <v>24722324</v>
      </c>
    </row>
    <row r="3098" spans="1:12" x14ac:dyDescent="0.2">
      <c r="A3098" s="167" t="s">
        <v>9595</v>
      </c>
      <c r="B3098" s="167" t="s">
        <v>5799</v>
      </c>
      <c r="D3098" s="167" t="s">
        <v>7437</v>
      </c>
      <c r="E3098" s="167" t="s">
        <v>6033</v>
      </c>
      <c r="F3098" s="167" t="s">
        <v>6034</v>
      </c>
      <c r="G3098" s="167" t="s">
        <v>188</v>
      </c>
      <c r="H3098" s="167" t="s">
        <v>189</v>
      </c>
      <c r="I3098" s="167" t="s">
        <v>13036</v>
      </c>
      <c r="J3098" s="167" t="s">
        <v>13275</v>
      </c>
      <c r="K3098" s="167">
        <v>24602883</v>
      </c>
      <c r="L3098" s="167">
        <v>24602883</v>
      </c>
    </row>
    <row r="3099" spans="1:12" x14ac:dyDescent="0.2">
      <c r="A3099" s="167" t="s">
        <v>5916</v>
      </c>
      <c r="B3099" s="167" t="s">
        <v>5915</v>
      </c>
      <c r="D3099" s="167" t="s">
        <v>7231</v>
      </c>
      <c r="E3099" s="167" t="s">
        <v>6035</v>
      </c>
      <c r="F3099" s="167" t="s">
        <v>692</v>
      </c>
      <c r="G3099" s="167" t="s">
        <v>73</v>
      </c>
      <c r="H3099" s="167" t="s">
        <v>13</v>
      </c>
      <c r="I3099" s="167" t="s">
        <v>13036</v>
      </c>
      <c r="J3099" s="167" t="s">
        <v>13681</v>
      </c>
      <c r="K3099" s="167">
        <v>24810086</v>
      </c>
      <c r="L3099" s="167">
        <v>24810086</v>
      </c>
    </row>
    <row r="3100" spans="1:12" x14ac:dyDescent="0.2">
      <c r="A3100" s="167" t="s">
        <v>5947</v>
      </c>
      <c r="B3100" s="167" t="s">
        <v>4366</v>
      </c>
      <c r="D3100" s="167" t="s">
        <v>8624</v>
      </c>
      <c r="E3100" s="167" t="s">
        <v>8987</v>
      </c>
      <c r="F3100" s="167" t="s">
        <v>12953</v>
      </c>
      <c r="G3100" s="167" t="s">
        <v>169</v>
      </c>
      <c r="H3100" s="167" t="s">
        <v>12</v>
      </c>
      <c r="I3100" s="167" t="s">
        <v>13036</v>
      </c>
      <c r="J3100" s="167" t="s">
        <v>12381</v>
      </c>
      <c r="K3100" s="167">
        <v>41051131</v>
      </c>
      <c r="L3100" s="167">
        <v>0</v>
      </c>
    </row>
    <row r="3101" spans="1:12" x14ac:dyDescent="0.2">
      <c r="A3101" s="167" t="s">
        <v>5845</v>
      </c>
      <c r="B3101" s="167" t="s">
        <v>3251</v>
      </c>
      <c r="D3101" s="167" t="s">
        <v>7776</v>
      </c>
      <c r="E3101" s="167" t="s">
        <v>7775</v>
      </c>
      <c r="F3101" s="167" t="s">
        <v>1526</v>
      </c>
      <c r="G3101" s="167" t="s">
        <v>169</v>
      </c>
      <c r="H3101" s="167" t="s">
        <v>7</v>
      </c>
      <c r="I3101" s="167" t="s">
        <v>13036</v>
      </c>
      <c r="J3101" s="167" t="s">
        <v>8224</v>
      </c>
      <c r="K3101" s="167">
        <v>24640668</v>
      </c>
      <c r="L3101" s="167">
        <v>0</v>
      </c>
    </row>
    <row r="3102" spans="1:12" x14ac:dyDescent="0.2">
      <c r="A3102" s="167" t="s">
        <v>9596</v>
      </c>
      <c r="B3102" s="167" t="s">
        <v>7907</v>
      </c>
      <c r="D3102" s="167" t="s">
        <v>8347</v>
      </c>
      <c r="E3102" s="167" t="s">
        <v>9183</v>
      </c>
      <c r="F3102" s="167" t="s">
        <v>10725</v>
      </c>
      <c r="G3102" s="167" t="s">
        <v>4176</v>
      </c>
      <c r="H3102" s="167" t="s">
        <v>5</v>
      </c>
      <c r="I3102" s="167" t="s">
        <v>13036</v>
      </c>
      <c r="J3102" s="167" t="s">
        <v>13682</v>
      </c>
      <c r="K3102" s="167">
        <v>22005575</v>
      </c>
      <c r="L3102" s="167">
        <v>86640700</v>
      </c>
    </row>
    <row r="3103" spans="1:12" x14ac:dyDescent="0.2">
      <c r="A3103" s="167" t="s">
        <v>5800</v>
      </c>
      <c r="B3103" s="167" t="s">
        <v>7204</v>
      </c>
      <c r="D3103" s="167" t="s">
        <v>7325</v>
      </c>
      <c r="E3103" s="167" t="s">
        <v>6036</v>
      </c>
      <c r="F3103" s="167" t="s">
        <v>6037</v>
      </c>
      <c r="G3103" s="167" t="s">
        <v>11667</v>
      </c>
      <c r="H3103" s="167" t="s">
        <v>19</v>
      </c>
      <c r="I3103" s="167" t="s">
        <v>13036</v>
      </c>
      <c r="J3103" s="167" t="s">
        <v>11576</v>
      </c>
      <c r="K3103" s="167">
        <v>22005301</v>
      </c>
      <c r="L3103" s="167">
        <v>0</v>
      </c>
    </row>
    <row r="3104" spans="1:12" x14ac:dyDescent="0.2">
      <c r="A3104" s="167" t="s">
        <v>5930</v>
      </c>
      <c r="B3104" s="167" t="s">
        <v>6827</v>
      </c>
      <c r="D3104" s="167" t="s">
        <v>8379</v>
      </c>
      <c r="E3104" s="167" t="s">
        <v>8753</v>
      </c>
      <c r="F3104" s="167" t="s">
        <v>10351</v>
      </c>
      <c r="G3104" s="167" t="s">
        <v>11667</v>
      </c>
      <c r="H3104" s="167" t="s">
        <v>18</v>
      </c>
      <c r="I3104" s="167" t="s">
        <v>13036</v>
      </c>
      <c r="J3104" s="167" t="s">
        <v>10352</v>
      </c>
      <c r="K3104" s="167">
        <v>83016062</v>
      </c>
      <c r="L3104" s="167">
        <v>0</v>
      </c>
    </row>
    <row r="3105" spans="1:12" x14ac:dyDescent="0.2">
      <c r="A3105" s="167" t="s">
        <v>6334</v>
      </c>
      <c r="B3105" s="167" t="s">
        <v>7153</v>
      </c>
      <c r="D3105" s="167" t="s">
        <v>7436</v>
      </c>
      <c r="E3105" s="167" t="s">
        <v>6038</v>
      </c>
      <c r="F3105" s="167" t="s">
        <v>6039</v>
      </c>
      <c r="G3105" s="167" t="s">
        <v>11667</v>
      </c>
      <c r="H3105" s="167" t="s">
        <v>14</v>
      </c>
      <c r="I3105" s="167" t="s">
        <v>13036</v>
      </c>
      <c r="J3105" s="167" t="s">
        <v>12954</v>
      </c>
      <c r="K3105" s="167">
        <v>87646438</v>
      </c>
      <c r="L3105" s="167">
        <v>0</v>
      </c>
    </row>
    <row r="3106" spans="1:12" x14ac:dyDescent="0.2">
      <c r="A3106" s="167" t="s">
        <v>9597</v>
      </c>
      <c r="B3106" s="167" t="s">
        <v>10046</v>
      </c>
      <c r="D3106" s="167" t="s">
        <v>8377</v>
      </c>
      <c r="E3106" s="167" t="s">
        <v>8750</v>
      </c>
      <c r="F3106" s="167" t="s">
        <v>10345</v>
      </c>
      <c r="G3106" s="167" t="s">
        <v>11657</v>
      </c>
      <c r="H3106" s="167" t="s">
        <v>13</v>
      </c>
      <c r="I3106" s="167" t="s">
        <v>13036</v>
      </c>
      <c r="J3106" s="167" t="s">
        <v>10346</v>
      </c>
      <c r="K3106" s="167">
        <v>44067440</v>
      </c>
      <c r="L3106" s="167">
        <v>0</v>
      </c>
    </row>
    <row r="3107" spans="1:12" x14ac:dyDescent="0.2">
      <c r="A3107" s="167" t="s">
        <v>5802</v>
      </c>
      <c r="B3107" s="167" t="s">
        <v>5801</v>
      </c>
      <c r="D3107" s="167" t="s">
        <v>8373</v>
      </c>
      <c r="E3107" s="167" t="s">
        <v>8781</v>
      </c>
      <c r="F3107" s="167" t="s">
        <v>10376</v>
      </c>
      <c r="G3107" s="167" t="s">
        <v>11657</v>
      </c>
      <c r="H3107" s="167" t="s">
        <v>4</v>
      </c>
      <c r="I3107" s="167" t="s">
        <v>13036</v>
      </c>
      <c r="J3107" s="167" t="s">
        <v>10397</v>
      </c>
      <c r="K3107" s="167">
        <v>44067441</v>
      </c>
      <c r="L3107" s="167">
        <v>0</v>
      </c>
    </row>
    <row r="3108" spans="1:12" x14ac:dyDescent="0.2">
      <c r="A3108" s="167" t="s">
        <v>5885</v>
      </c>
      <c r="B3108" s="167" t="s">
        <v>2291</v>
      </c>
      <c r="D3108" s="167" t="s">
        <v>7320</v>
      </c>
      <c r="E3108" s="167" t="s">
        <v>6040</v>
      </c>
      <c r="F3108" s="167" t="s">
        <v>2983</v>
      </c>
      <c r="G3108" s="167" t="s">
        <v>169</v>
      </c>
      <c r="H3108" s="167" t="s">
        <v>9</v>
      </c>
      <c r="I3108" s="167" t="s">
        <v>13036</v>
      </c>
      <c r="J3108" s="167" t="s">
        <v>13683</v>
      </c>
      <c r="K3108" s="167">
        <v>24021628</v>
      </c>
      <c r="L3108" s="167">
        <v>24021257</v>
      </c>
    </row>
    <row r="3109" spans="1:12" x14ac:dyDescent="0.2">
      <c r="A3109" s="167" t="s">
        <v>3422</v>
      </c>
      <c r="B3109" s="167" t="s">
        <v>2699</v>
      </c>
      <c r="D3109" s="167" t="s">
        <v>8623</v>
      </c>
      <c r="E3109" s="167" t="s">
        <v>9654</v>
      </c>
      <c r="F3109" s="167" t="s">
        <v>11163</v>
      </c>
      <c r="G3109" s="167" t="s">
        <v>169</v>
      </c>
      <c r="H3109" s="167" t="s">
        <v>9</v>
      </c>
      <c r="I3109" s="167" t="s">
        <v>13036</v>
      </c>
      <c r="J3109" s="167" t="s">
        <v>13684</v>
      </c>
      <c r="K3109" s="167">
        <v>24021257</v>
      </c>
      <c r="L3109" s="167">
        <v>24021628</v>
      </c>
    </row>
    <row r="3110" spans="1:12" x14ac:dyDescent="0.2">
      <c r="A3110" s="167" t="s">
        <v>6227</v>
      </c>
      <c r="B3110" s="167" t="s">
        <v>7011</v>
      </c>
      <c r="D3110" s="167" t="s">
        <v>7106</v>
      </c>
      <c r="E3110" s="167" t="s">
        <v>6041</v>
      </c>
      <c r="F3110" s="167" t="s">
        <v>8225</v>
      </c>
      <c r="G3110" s="167" t="s">
        <v>169</v>
      </c>
      <c r="H3110" s="167" t="s">
        <v>9</v>
      </c>
      <c r="I3110" s="167" t="s">
        <v>13036</v>
      </c>
      <c r="J3110" s="167" t="s">
        <v>12955</v>
      </c>
      <c r="K3110" s="167">
        <v>41051109</v>
      </c>
      <c r="L3110" s="167">
        <v>0</v>
      </c>
    </row>
    <row r="3111" spans="1:12" x14ac:dyDescent="0.2">
      <c r="A3111" s="167" t="s">
        <v>9598</v>
      </c>
      <c r="B3111" s="167" t="s">
        <v>8304</v>
      </c>
      <c r="D3111" s="167" t="s">
        <v>7169</v>
      </c>
      <c r="E3111" s="167" t="s">
        <v>6042</v>
      </c>
      <c r="F3111" s="167" t="s">
        <v>4712</v>
      </c>
      <c r="G3111" s="167" t="s">
        <v>188</v>
      </c>
      <c r="H3111" s="167" t="s">
        <v>7</v>
      </c>
      <c r="I3111" s="167" t="s">
        <v>13036</v>
      </c>
      <c r="J3111" s="167" t="s">
        <v>13685</v>
      </c>
      <c r="K3111" s="167">
        <v>24041122</v>
      </c>
      <c r="L3111" s="167">
        <v>24041122</v>
      </c>
    </row>
    <row r="3112" spans="1:12" x14ac:dyDescent="0.2">
      <c r="A3112" s="167" t="s">
        <v>5931</v>
      </c>
      <c r="B3112" s="167" t="s">
        <v>6828</v>
      </c>
      <c r="D3112" s="167" t="s">
        <v>8393</v>
      </c>
      <c r="E3112" s="167" t="s">
        <v>8950</v>
      </c>
      <c r="F3112" s="167" t="s">
        <v>10509</v>
      </c>
      <c r="G3112" s="167" t="s">
        <v>188</v>
      </c>
      <c r="H3112" s="167" t="s">
        <v>3</v>
      </c>
      <c r="I3112" s="167" t="s">
        <v>13036</v>
      </c>
      <c r="J3112" s="167" t="s">
        <v>10510</v>
      </c>
      <c r="K3112" s="167">
        <v>0</v>
      </c>
      <c r="L3112" s="167">
        <v>0</v>
      </c>
    </row>
    <row r="3113" spans="1:12" x14ac:dyDescent="0.2">
      <c r="A3113" s="167" t="s">
        <v>9599</v>
      </c>
      <c r="B3113" s="167" t="s">
        <v>7758</v>
      </c>
      <c r="D3113" s="167" t="s">
        <v>7139</v>
      </c>
      <c r="E3113" s="167" t="s">
        <v>6043</v>
      </c>
      <c r="F3113" s="167" t="s">
        <v>3542</v>
      </c>
      <c r="G3113" s="167" t="s">
        <v>188</v>
      </c>
      <c r="H3113" s="167" t="s">
        <v>3</v>
      </c>
      <c r="I3113" s="167" t="s">
        <v>13036</v>
      </c>
      <c r="J3113" s="167" t="s">
        <v>11885</v>
      </c>
      <c r="K3113" s="167">
        <v>24650646</v>
      </c>
      <c r="L3113" s="167">
        <v>24650646</v>
      </c>
    </row>
    <row r="3114" spans="1:12" x14ac:dyDescent="0.2">
      <c r="A3114" s="167" t="s">
        <v>6224</v>
      </c>
      <c r="B3114" s="167" t="s">
        <v>7291</v>
      </c>
      <c r="D3114" s="167" t="s">
        <v>6909</v>
      </c>
      <c r="E3114" s="167" t="s">
        <v>6044</v>
      </c>
      <c r="F3114" s="167" t="s">
        <v>6910</v>
      </c>
      <c r="G3114" s="167" t="s">
        <v>41</v>
      </c>
      <c r="H3114" s="167" t="s">
        <v>4</v>
      </c>
      <c r="I3114" s="167" t="s">
        <v>13036</v>
      </c>
      <c r="J3114" s="167" t="s">
        <v>7599</v>
      </c>
      <c r="K3114" s="167">
        <v>25102084</v>
      </c>
      <c r="L3114" s="167">
        <v>25102084</v>
      </c>
    </row>
    <row r="3115" spans="1:12" x14ac:dyDescent="0.2">
      <c r="A3115" s="167" t="s">
        <v>5919</v>
      </c>
      <c r="B3115" s="167" t="s">
        <v>192</v>
      </c>
      <c r="D3115" s="167" t="s">
        <v>6912</v>
      </c>
      <c r="E3115" s="167" t="s">
        <v>6045</v>
      </c>
      <c r="F3115" s="167" t="s">
        <v>6046</v>
      </c>
      <c r="G3115" s="167" t="s">
        <v>11631</v>
      </c>
      <c r="H3115" s="167" t="s">
        <v>9</v>
      </c>
      <c r="I3115" s="167" t="s">
        <v>13036</v>
      </c>
      <c r="J3115" s="167" t="s">
        <v>12393</v>
      </c>
      <c r="K3115" s="167">
        <v>22524339</v>
      </c>
      <c r="L3115" s="167">
        <v>22524339</v>
      </c>
    </row>
    <row r="3116" spans="1:12" x14ac:dyDescent="0.2">
      <c r="A3116" s="167" t="s">
        <v>5939</v>
      </c>
      <c r="B3116" s="167" t="s">
        <v>6831</v>
      </c>
      <c r="D3116" s="167" t="s">
        <v>6898</v>
      </c>
      <c r="E3116" s="167" t="s">
        <v>6047</v>
      </c>
      <c r="F3116" s="167" t="s">
        <v>177</v>
      </c>
      <c r="G3116" s="167" t="s">
        <v>797</v>
      </c>
      <c r="H3116" s="167" t="s">
        <v>6</v>
      </c>
      <c r="I3116" s="167" t="s">
        <v>13036</v>
      </c>
      <c r="J3116" s="167" t="s">
        <v>8125</v>
      </c>
      <c r="K3116" s="167">
        <v>47020502</v>
      </c>
      <c r="L3116" s="167">
        <v>0</v>
      </c>
    </row>
    <row r="3117" spans="1:12" x14ac:dyDescent="0.2">
      <c r="A3117" s="167" t="s">
        <v>9600</v>
      </c>
      <c r="B3117" s="167" t="s">
        <v>10047</v>
      </c>
      <c r="D3117" s="167" t="s">
        <v>6966</v>
      </c>
      <c r="E3117" s="167" t="s">
        <v>6048</v>
      </c>
      <c r="F3117" s="167" t="s">
        <v>6049</v>
      </c>
      <c r="G3117" s="167" t="s">
        <v>797</v>
      </c>
      <c r="H3117" s="167" t="s">
        <v>6</v>
      </c>
      <c r="I3117" s="167" t="s">
        <v>13036</v>
      </c>
      <c r="J3117" s="167" t="s">
        <v>8445</v>
      </c>
      <c r="K3117" s="167">
        <v>26664018</v>
      </c>
      <c r="L3117" s="167">
        <v>26664018</v>
      </c>
    </row>
    <row r="3118" spans="1:12" x14ac:dyDescent="0.2">
      <c r="A3118" s="167" t="s">
        <v>5920</v>
      </c>
      <c r="B3118" s="167" t="s">
        <v>2920</v>
      </c>
      <c r="D3118" s="167" t="s">
        <v>7159</v>
      </c>
      <c r="E3118" s="167" t="s">
        <v>6050</v>
      </c>
      <c r="F3118" s="167" t="s">
        <v>6051</v>
      </c>
      <c r="G3118" s="167" t="s">
        <v>797</v>
      </c>
      <c r="H3118" s="167" t="s">
        <v>3</v>
      </c>
      <c r="I3118" s="167" t="s">
        <v>13036</v>
      </c>
      <c r="J3118" s="167" t="s">
        <v>13686</v>
      </c>
      <c r="K3118" s="167">
        <v>86761080</v>
      </c>
      <c r="L3118" s="167">
        <v>86799174</v>
      </c>
    </row>
    <row r="3119" spans="1:12" x14ac:dyDescent="0.2">
      <c r="A3119" s="167" t="s">
        <v>6355</v>
      </c>
      <c r="B3119" s="167" t="s">
        <v>7363</v>
      </c>
      <c r="D3119" s="167" t="s">
        <v>9855</v>
      </c>
      <c r="E3119" s="167" t="s">
        <v>8701</v>
      </c>
      <c r="F3119" s="167" t="s">
        <v>10295</v>
      </c>
      <c r="G3119" s="167" t="s">
        <v>302</v>
      </c>
      <c r="H3119" s="167" t="s">
        <v>4</v>
      </c>
      <c r="I3119" s="167" t="s">
        <v>13036</v>
      </c>
      <c r="J3119" s="167" t="s">
        <v>13687</v>
      </c>
      <c r="K3119" s="167">
        <v>24165070</v>
      </c>
      <c r="L3119" s="167">
        <v>0</v>
      </c>
    </row>
    <row r="3120" spans="1:12" x14ac:dyDescent="0.2">
      <c r="A3120" s="167" t="s">
        <v>6006</v>
      </c>
      <c r="B3120" s="167" t="s">
        <v>7382</v>
      </c>
      <c r="D3120" s="167" t="s">
        <v>6981</v>
      </c>
      <c r="E3120" s="167" t="s">
        <v>6052</v>
      </c>
      <c r="F3120" s="167" t="s">
        <v>1468</v>
      </c>
      <c r="G3120" s="167" t="s">
        <v>11637</v>
      </c>
      <c r="H3120" s="167" t="s">
        <v>7</v>
      </c>
      <c r="I3120" s="167" t="s">
        <v>13036</v>
      </c>
      <c r="J3120" s="167" t="s">
        <v>13688</v>
      </c>
      <c r="K3120" s="167">
        <v>25290121</v>
      </c>
      <c r="L3120" s="167">
        <v>25290121</v>
      </c>
    </row>
    <row r="3121" spans="1:12" x14ac:dyDescent="0.2">
      <c r="A3121" s="167" t="s">
        <v>5923</v>
      </c>
      <c r="B3121" s="167" t="s">
        <v>5922</v>
      </c>
      <c r="D3121" s="167" t="s">
        <v>6923</v>
      </c>
      <c r="E3121" s="167" t="s">
        <v>6053</v>
      </c>
      <c r="F3121" s="167" t="s">
        <v>6054</v>
      </c>
      <c r="G3121" s="167" t="s">
        <v>117</v>
      </c>
      <c r="H3121" s="167" t="s">
        <v>3</v>
      </c>
      <c r="I3121" s="167" t="s">
        <v>13036</v>
      </c>
      <c r="J3121" s="167" t="s">
        <v>4886</v>
      </c>
      <c r="K3121" s="167">
        <v>26632707</v>
      </c>
      <c r="L3121" s="167">
        <v>26632707</v>
      </c>
    </row>
    <row r="3122" spans="1:12" x14ac:dyDescent="0.2">
      <c r="A3122" s="167" t="s">
        <v>5769</v>
      </c>
      <c r="B3122" s="167" t="s">
        <v>5768</v>
      </c>
      <c r="D3122" s="167" t="s">
        <v>7456</v>
      </c>
      <c r="E3122" s="167" t="s">
        <v>6055</v>
      </c>
      <c r="F3122" s="167" t="s">
        <v>5506</v>
      </c>
      <c r="G3122" s="167" t="s">
        <v>117</v>
      </c>
      <c r="H3122" s="167" t="s">
        <v>5</v>
      </c>
      <c r="I3122" s="167" t="s">
        <v>13036</v>
      </c>
      <c r="J3122" s="167" t="s">
        <v>10881</v>
      </c>
      <c r="K3122" s="167">
        <v>22005522</v>
      </c>
      <c r="L3122" s="167">
        <v>0</v>
      </c>
    </row>
    <row r="3123" spans="1:12" x14ac:dyDescent="0.2">
      <c r="A3123" s="167" t="s">
        <v>3531</v>
      </c>
      <c r="B3123" s="167" t="s">
        <v>3429</v>
      </c>
      <c r="D3123" s="167" t="s">
        <v>9982</v>
      </c>
      <c r="E3123" s="167" t="s">
        <v>9354</v>
      </c>
      <c r="F3123" s="167" t="s">
        <v>10897</v>
      </c>
      <c r="G3123" s="167" t="s">
        <v>4503</v>
      </c>
      <c r="H3123" s="167" t="s">
        <v>4</v>
      </c>
      <c r="I3123" s="167" t="s">
        <v>13036</v>
      </c>
      <c r="J3123" s="167" t="s">
        <v>11577</v>
      </c>
      <c r="K3123" s="167">
        <v>88596065</v>
      </c>
      <c r="L3123" s="167">
        <v>0</v>
      </c>
    </row>
    <row r="3124" spans="1:12" x14ac:dyDescent="0.2">
      <c r="A3124" s="167" t="s">
        <v>3128</v>
      </c>
      <c r="B3124" s="167" t="s">
        <v>567</v>
      </c>
      <c r="D3124" s="167" t="s">
        <v>7002</v>
      </c>
      <c r="E3124" s="167" t="s">
        <v>6056</v>
      </c>
      <c r="F3124" s="167" t="s">
        <v>6057</v>
      </c>
      <c r="G3124" s="167" t="s">
        <v>1259</v>
      </c>
      <c r="H3124" s="167" t="s">
        <v>3</v>
      </c>
      <c r="I3124" s="167" t="s">
        <v>13036</v>
      </c>
      <c r="J3124" s="167" t="s">
        <v>7732</v>
      </c>
      <c r="K3124" s="167">
        <v>27772700</v>
      </c>
      <c r="L3124" s="167">
        <v>27772700</v>
      </c>
    </row>
    <row r="3125" spans="1:12" x14ac:dyDescent="0.2">
      <c r="A3125" s="167" t="s">
        <v>5804</v>
      </c>
      <c r="B3125" s="167" t="s">
        <v>5803</v>
      </c>
      <c r="D3125" s="167" t="s">
        <v>7421</v>
      </c>
      <c r="E3125" s="167" t="s">
        <v>6058</v>
      </c>
      <c r="F3125" s="167" t="s">
        <v>6059</v>
      </c>
      <c r="G3125" s="167" t="s">
        <v>1259</v>
      </c>
      <c r="H3125" s="167" t="s">
        <v>6</v>
      </c>
      <c r="I3125" s="167" t="s">
        <v>13036</v>
      </c>
      <c r="J3125" s="167" t="s">
        <v>12547</v>
      </c>
      <c r="K3125" s="167">
        <v>27793111</v>
      </c>
      <c r="L3125" s="167">
        <v>0</v>
      </c>
    </row>
    <row r="3126" spans="1:12" x14ac:dyDescent="0.2">
      <c r="A3126" s="167" t="s">
        <v>8384</v>
      </c>
      <c r="B3126" s="167" t="s">
        <v>8584</v>
      </c>
      <c r="D3126" s="167" t="s">
        <v>6939</v>
      </c>
      <c r="E3126" s="167" t="s">
        <v>6060</v>
      </c>
      <c r="F3126" s="167" t="s">
        <v>6061</v>
      </c>
      <c r="G3126" s="167" t="s">
        <v>11667</v>
      </c>
      <c r="H3126" s="167" t="s">
        <v>10</v>
      </c>
      <c r="I3126" s="167" t="s">
        <v>13036</v>
      </c>
      <c r="J3126" s="167" t="s">
        <v>12179</v>
      </c>
      <c r="K3126" s="167">
        <v>27867178</v>
      </c>
      <c r="L3126" s="167">
        <v>27867178</v>
      </c>
    </row>
    <row r="3127" spans="1:12" x14ac:dyDescent="0.2">
      <c r="A3127" s="167" t="s">
        <v>5104</v>
      </c>
      <c r="B3127" s="167" t="s">
        <v>6739</v>
      </c>
      <c r="D3127" s="167" t="s">
        <v>10019</v>
      </c>
      <c r="E3127" s="167" t="s">
        <v>9510</v>
      </c>
      <c r="F3127" s="167" t="s">
        <v>1754</v>
      </c>
      <c r="G3127" s="167" t="s">
        <v>116</v>
      </c>
      <c r="H3127" s="167" t="s">
        <v>10</v>
      </c>
      <c r="I3127" s="167" t="s">
        <v>13036</v>
      </c>
      <c r="J3127" s="167" t="s">
        <v>13689</v>
      </c>
      <c r="K3127" s="167">
        <v>86371254</v>
      </c>
      <c r="L3127" s="167">
        <v>0</v>
      </c>
    </row>
    <row r="3128" spans="1:12" x14ac:dyDescent="0.2">
      <c r="A3128" s="167" t="s">
        <v>5886</v>
      </c>
      <c r="B3128" s="167" t="s">
        <v>6825</v>
      </c>
      <c r="D3128" s="167" t="s">
        <v>10014</v>
      </c>
      <c r="E3128" s="167" t="s">
        <v>9482</v>
      </c>
      <c r="F3128" s="167" t="s">
        <v>7811</v>
      </c>
      <c r="G3128" s="167" t="s">
        <v>11667</v>
      </c>
      <c r="H3128" s="167" t="s">
        <v>6</v>
      </c>
      <c r="I3128" s="167" t="s">
        <v>13036</v>
      </c>
      <c r="J3128" s="167" t="s">
        <v>13690</v>
      </c>
      <c r="K3128" s="167">
        <v>87198869</v>
      </c>
      <c r="L3128" s="167">
        <v>27300719</v>
      </c>
    </row>
    <row r="3129" spans="1:12" x14ac:dyDescent="0.2">
      <c r="A3129" s="167" t="s">
        <v>5780</v>
      </c>
      <c r="B3129" s="167" t="s">
        <v>4327</v>
      </c>
      <c r="D3129" s="167" t="s">
        <v>7179</v>
      </c>
      <c r="E3129" s="167" t="s">
        <v>6062</v>
      </c>
      <c r="F3129" s="167" t="s">
        <v>6063</v>
      </c>
      <c r="G3129" s="167" t="s">
        <v>11635</v>
      </c>
      <c r="H3129" s="167" t="s">
        <v>10</v>
      </c>
      <c r="I3129" s="167" t="s">
        <v>13036</v>
      </c>
      <c r="J3129" s="167" t="s">
        <v>6818</v>
      </c>
      <c r="K3129" s="167">
        <v>88346316</v>
      </c>
      <c r="L3129" s="167">
        <v>0</v>
      </c>
    </row>
    <row r="3130" spans="1:12" x14ac:dyDescent="0.2">
      <c r="A3130" s="167" t="s">
        <v>5847</v>
      </c>
      <c r="B3130" s="167" t="s">
        <v>5846</v>
      </c>
      <c r="D3130" s="167" t="s">
        <v>7068</v>
      </c>
      <c r="E3130" s="167" t="s">
        <v>6064</v>
      </c>
      <c r="F3130" s="167" t="s">
        <v>8479</v>
      </c>
      <c r="G3130" s="167" t="s">
        <v>11635</v>
      </c>
      <c r="H3130" s="167" t="s">
        <v>6</v>
      </c>
      <c r="I3130" s="167" t="s">
        <v>13036</v>
      </c>
      <c r="J3130" s="167" t="s">
        <v>12549</v>
      </c>
      <c r="K3130" s="167">
        <v>22001770</v>
      </c>
      <c r="L3130" s="167">
        <v>0</v>
      </c>
    </row>
    <row r="3131" spans="1:12" x14ac:dyDescent="0.2">
      <c r="A3131" s="167" t="s">
        <v>6336</v>
      </c>
      <c r="B3131" s="167" t="s">
        <v>7198</v>
      </c>
      <c r="D3131" s="167" t="s">
        <v>10026</v>
      </c>
      <c r="E3131" s="167" t="s">
        <v>9537</v>
      </c>
      <c r="F3131" s="167" t="s">
        <v>11038</v>
      </c>
      <c r="G3131" s="167" t="s">
        <v>11635</v>
      </c>
      <c r="H3131" s="167" t="s">
        <v>9</v>
      </c>
      <c r="I3131" s="167" t="s">
        <v>13036</v>
      </c>
      <c r="J3131" s="167" t="s">
        <v>13691</v>
      </c>
      <c r="K3131" s="167">
        <v>22001765</v>
      </c>
      <c r="L3131" s="167">
        <v>0</v>
      </c>
    </row>
    <row r="3132" spans="1:12" x14ac:dyDescent="0.2">
      <c r="A3132" s="167" t="s">
        <v>5873</v>
      </c>
      <c r="B3132" s="167" t="s">
        <v>5872</v>
      </c>
      <c r="D3132" s="167" t="s">
        <v>10027</v>
      </c>
      <c r="E3132" s="167" t="s">
        <v>9539</v>
      </c>
      <c r="F3132" s="167" t="s">
        <v>11041</v>
      </c>
      <c r="G3132" s="167" t="s">
        <v>11635</v>
      </c>
      <c r="H3132" s="167" t="s">
        <v>9</v>
      </c>
      <c r="I3132" s="167" t="s">
        <v>13036</v>
      </c>
      <c r="J3132" s="167" t="s">
        <v>11578</v>
      </c>
      <c r="K3132" s="167">
        <v>22001757</v>
      </c>
      <c r="L3132" s="167">
        <v>0</v>
      </c>
    </row>
    <row r="3133" spans="1:12" x14ac:dyDescent="0.2">
      <c r="A3133" s="167" t="s">
        <v>5932</v>
      </c>
      <c r="B3133" s="167" t="s">
        <v>6829</v>
      </c>
      <c r="D3133" s="167" t="s">
        <v>7020</v>
      </c>
      <c r="E3133" s="167" t="s">
        <v>6065</v>
      </c>
      <c r="F3133" s="167" t="s">
        <v>7021</v>
      </c>
      <c r="G3133" s="167" t="s">
        <v>11635</v>
      </c>
      <c r="H3133" s="167" t="s">
        <v>9</v>
      </c>
      <c r="I3133" s="167" t="s">
        <v>13036</v>
      </c>
      <c r="J3133" s="167" t="s">
        <v>6654</v>
      </c>
      <c r="K3133" s="167">
        <v>22001761</v>
      </c>
      <c r="L3133" s="167">
        <v>22001761</v>
      </c>
    </row>
    <row r="3134" spans="1:12" x14ac:dyDescent="0.2">
      <c r="A3134" s="167" t="s">
        <v>9601</v>
      </c>
      <c r="B3134" s="167" t="s">
        <v>5015</v>
      </c>
      <c r="D3134" s="167" t="s">
        <v>6953</v>
      </c>
      <c r="E3134" s="167" t="s">
        <v>6066</v>
      </c>
      <c r="F3134" s="167" t="s">
        <v>8440</v>
      </c>
      <c r="G3134" s="167" t="s">
        <v>11635</v>
      </c>
      <c r="H3134" s="167" t="s">
        <v>10</v>
      </c>
      <c r="I3134" s="167" t="s">
        <v>13036</v>
      </c>
      <c r="J3134" s="167" t="s">
        <v>6067</v>
      </c>
      <c r="K3134" s="167">
        <v>27971359</v>
      </c>
      <c r="L3134" s="167">
        <v>27972815</v>
      </c>
    </row>
    <row r="3135" spans="1:12" x14ac:dyDescent="0.2">
      <c r="A3135" s="167" t="s">
        <v>9602</v>
      </c>
      <c r="B3135" s="167" t="s">
        <v>7749</v>
      </c>
      <c r="D3135" s="167" t="s">
        <v>7132</v>
      </c>
      <c r="E3135" s="167" t="s">
        <v>6068</v>
      </c>
      <c r="F3135" s="167" t="s">
        <v>1209</v>
      </c>
      <c r="G3135" s="167" t="s">
        <v>11635</v>
      </c>
      <c r="H3135" s="167" t="s">
        <v>3</v>
      </c>
      <c r="I3135" s="167" t="s">
        <v>13036</v>
      </c>
      <c r="J3135" s="167" t="s">
        <v>6690</v>
      </c>
      <c r="K3135" s="167">
        <v>27952241</v>
      </c>
      <c r="L3135" s="167">
        <v>0</v>
      </c>
    </row>
    <row r="3136" spans="1:12" x14ac:dyDescent="0.2">
      <c r="A3136" s="167" t="s">
        <v>5889</v>
      </c>
      <c r="B3136" s="167" t="s">
        <v>5888</v>
      </c>
      <c r="D3136" s="167" t="s">
        <v>10038</v>
      </c>
      <c r="E3136" s="167" t="s">
        <v>9562</v>
      </c>
      <c r="F3136" s="167" t="s">
        <v>11069</v>
      </c>
      <c r="G3136" s="167" t="s">
        <v>11635</v>
      </c>
      <c r="H3136" s="167" t="s">
        <v>4</v>
      </c>
      <c r="I3136" s="167" t="s">
        <v>13036</v>
      </c>
      <c r="J3136" s="167" t="s">
        <v>11070</v>
      </c>
      <c r="K3136" s="167">
        <v>88217974</v>
      </c>
      <c r="L3136" s="167">
        <v>0</v>
      </c>
    </row>
    <row r="3137" spans="1:12" x14ac:dyDescent="0.2">
      <c r="A3137" s="167" t="s">
        <v>5876</v>
      </c>
      <c r="B3137" s="167" t="s">
        <v>5875</v>
      </c>
      <c r="D3137" s="167" t="s">
        <v>9947</v>
      </c>
      <c r="E3137" s="167" t="s">
        <v>9180</v>
      </c>
      <c r="F3137" s="167" t="s">
        <v>10720</v>
      </c>
      <c r="G3137" s="167" t="s">
        <v>4176</v>
      </c>
      <c r="H3137" s="167" t="s">
        <v>6</v>
      </c>
      <c r="I3137" s="167" t="s">
        <v>13036</v>
      </c>
      <c r="J3137" s="167" t="s">
        <v>10721</v>
      </c>
      <c r="K3137" s="167">
        <v>88326737</v>
      </c>
      <c r="L3137" s="167">
        <v>0</v>
      </c>
    </row>
    <row r="3138" spans="1:12" x14ac:dyDescent="0.2">
      <c r="A3138" s="167" t="s">
        <v>5824</v>
      </c>
      <c r="B3138" s="167" t="s">
        <v>6816</v>
      </c>
      <c r="D3138" s="167" t="s">
        <v>9978</v>
      </c>
      <c r="E3138" s="167" t="s">
        <v>9338</v>
      </c>
      <c r="F3138" s="167" t="s">
        <v>2910</v>
      </c>
      <c r="G3138" s="167" t="s">
        <v>117</v>
      </c>
      <c r="H3138" s="167" t="s">
        <v>4</v>
      </c>
      <c r="I3138" s="167" t="s">
        <v>13036</v>
      </c>
      <c r="J3138" s="167" t="s">
        <v>13692</v>
      </c>
      <c r="K3138" s="167">
        <v>26391444</v>
      </c>
      <c r="L3138" s="167">
        <v>0</v>
      </c>
    </row>
    <row r="3139" spans="1:12" x14ac:dyDescent="0.2">
      <c r="A3139" s="167" t="s">
        <v>5891</v>
      </c>
      <c r="B3139" s="167" t="s">
        <v>4539</v>
      </c>
      <c r="D3139" s="167" t="s">
        <v>7199</v>
      </c>
      <c r="E3139" s="167" t="s">
        <v>6069</v>
      </c>
      <c r="F3139" s="167" t="s">
        <v>2896</v>
      </c>
      <c r="G3139" s="167" t="s">
        <v>4176</v>
      </c>
      <c r="H3139" s="167" t="s">
        <v>9</v>
      </c>
      <c r="I3139" s="167" t="s">
        <v>13036</v>
      </c>
      <c r="J3139" s="167" t="s">
        <v>6070</v>
      </c>
      <c r="K3139" s="167">
        <v>26560422</v>
      </c>
      <c r="L3139" s="167">
        <v>26566237</v>
      </c>
    </row>
    <row r="3140" spans="1:12" x14ac:dyDescent="0.2">
      <c r="A3140" s="167" t="s">
        <v>5771</v>
      </c>
      <c r="B3140" s="167" t="s">
        <v>5770</v>
      </c>
      <c r="D3140" s="167" t="s">
        <v>9958</v>
      </c>
      <c r="E3140" s="167" t="s">
        <v>9238</v>
      </c>
      <c r="F3140" s="167" t="s">
        <v>10787</v>
      </c>
      <c r="G3140" s="167" t="s">
        <v>4176</v>
      </c>
      <c r="H3140" s="167" t="s">
        <v>10</v>
      </c>
      <c r="I3140" s="167" t="s">
        <v>13036</v>
      </c>
      <c r="J3140" s="167" t="s">
        <v>11579</v>
      </c>
      <c r="K3140" s="167">
        <v>26502999</v>
      </c>
      <c r="L3140" s="167">
        <v>88208566</v>
      </c>
    </row>
    <row r="3141" spans="1:12" x14ac:dyDescent="0.2">
      <c r="A3141" s="167" t="s">
        <v>5851</v>
      </c>
      <c r="B3141" s="167" t="s">
        <v>3960</v>
      </c>
      <c r="D3141" s="167" t="s">
        <v>10043</v>
      </c>
      <c r="E3141" s="167" t="s">
        <v>9585</v>
      </c>
      <c r="F3141" s="167" t="s">
        <v>11098</v>
      </c>
      <c r="G3141" s="167" t="s">
        <v>5785</v>
      </c>
      <c r="H3141" s="167" t="s">
        <v>4</v>
      </c>
      <c r="I3141" s="167" t="s">
        <v>13036</v>
      </c>
      <c r="J3141" s="167" t="s">
        <v>12216</v>
      </c>
      <c r="K3141" s="167">
        <v>44092787</v>
      </c>
      <c r="L3141" s="167">
        <v>0</v>
      </c>
    </row>
    <row r="3142" spans="1:12" x14ac:dyDescent="0.2">
      <c r="A3142" s="167" t="s">
        <v>5806</v>
      </c>
      <c r="B3142" s="167" t="s">
        <v>5265</v>
      </c>
      <c r="D3142" s="167" t="s">
        <v>7004</v>
      </c>
      <c r="E3142" s="167" t="s">
        <v>6071</v>
      </c>
      <c r="F3142" s="167" t="s">
        <v>6072</v>
      </c>
      <c r="G3142" s="167" t="s">
        <v>5785</v>
      </c>
      <c r="H3142" s="167" t="s">
        <v>7</v>
      </c>
      <c r="I3142" s="167" t="s">
        <v>13036</v>
      </c>
      <c r="J3142" s="167" t="s">
        <v>8587</v>
      </c>
      <c r="K3142" s="167">
        <v>44092629</v>
      </c>
      <c r="L3142" s="167">
        <v>27633911</v>
      </c>
    </row>
    <row r="3143" spans="1:12" x14ac:dyDescent="0.2">
      <c r="A3143" s="167" t="s">
        <v>9603</v>
      </c>
      <c r="B3143" s="167" t="s">
        <v>1824</v>
      </c>
      <c r="D3143" s="167" t="s">
        <v>6968</v>
      </c>
      <c r="E3143" s="167" t="s">
        <v>6073</v>
      </c>
      <c r="F3143" s="167" t="s">
        <v>2238</v>
      </c>
      <c r="G3143" s="167" t="s">
        <v>495</v>
      </c>
      <c r="H3143" s="167" t="s">
        <v>3</v>
      </c>
      <c r="I3143" s="167" t="s">
        <v>13036</v>
      </c>
      <c r="J3143" s="167" t="s">
        <v>10588</v>
      </c>
      <c r="K3143" s="167">
        <v>25466041</v>
      </c>
      <c r="L3143" s="167">
        <v>25466041</v>
      </c>
    </row>
    <row r="3144" spans="1:12" x14ac:dyDescent="0.2">
      <c r="A3144" s="167" t="s">
        <v>3103</v>
      </c>
      <c r="B3144" s="167" t="s">
        <v>1752</v>
      </c>
      <c r="D3144" s="167" t="s">
        <v>6904</v>
      </c>
      <c r="E3144" s="167" t="s">
        <v>6074</v>
      </c>
      <c r="F3144" s="167" t="s">
        <v>1182</v>
      </c>
      <c r="G3144" s="167" t="s">
        <v>204</v>
      </c>
      <c r="H3144" s="167" t="s">
        <v>10</v>
      </c>
      <c r="I3144" s="167" t="s">
        <v>13036</v>
      </c>
      <c r="J3144" s="167" t="s">
        <v>11580</v>
      </c>
      <c r="K3144" s="167">
        <v>25515399</v>
      </c>
      <c r="L3144" s="167">
        <v>25515399</v>
      </c>
    </row>
    <row r="3145" spans="1:12" x14ac:dyDescent="0.2">
      <c r="A3145" s="167" t="s">
        <v>5861</v>
      </c>
      <c r="B3145" s="167" t="s">
        <v>6927</v>
      </c>
      <c r="D3145" s="167" t="s">
        <v>7121</v>
      </c>
      <c r="E3145" s="167" t="s">
        <v>6075</v>
      </c>
      <c r="F3145" s="167" t="s">
        <v>6076</v>
      </c>
      <c r="G3145" s="167" t="s">
        <v>204</v>
      </c>
      <c r="H3145" s="167" t="s">
        <v>6</v>
      </c>
      <c r="I3145" s="167" t="s">
        <v>13036</v>
      </c>
      <c r="J3145" s="167" t="s">
        <v>13693</v>
      </c>
      <c r="K3145" s="167">
        <v>25367746</v>
      </c>
      <c r="L3145" s="167">
        <v>25367746</v>
      </c>
    </row>
    <row r="3146" spans="1:12" x14ac:dyDescent="0.2">
      <c r="A3146" s="167" t="s">
        <v>5782</v>
      </c>
      <c r="B3146" s="167" t="s">
        <v>6809</v>
      </c>
      <c r="D3146" s="167" t="s">
        <v>6906</v>
      </c>
      <c r="E3146" s="167" t="s">
        <v>6077</v>
      </c>
      <c r="F3146" s="167" t="s">
        <v>6078</v>
      </c>
      <c r="G3146" s="167" t="s">
        <v>204</v>
      </c>
      <c r="H3146" s="167" t="s">
        <v>9</v>
      </c>
      <c r="I3146" s="167" t="s">
        <v>13036</v>
      </c>
      <c r="J3146" s="167" t="s">
        <v>3500</v>
      </c>
      <c r="K3146" s="167">
        <v>22724746</v>
      </c>
      <c r="L3146" s="167">
        <v>22724746</v>
      </c>
    </row>
    <row r="3147" spans="1:12" x14ac:dyDescent="0.2">
      <c r="A3147" s="167" t="s">
        <v>9604</v>
      </c>
      <c r="B3147" s="167" t="s">
        <v>5833</v>
      </c>
      <c r="D3147" s="167" t="s">
        <v>8226</v>
      </c>
      <c r="E3147" s="167" t="s">
        <v>7960</v>
      </c>
      <c r="F3147" s="167" t="s">
        <v>177</v>
      </c>
      <c r="G3147" s="167" t="s">
        <v>73</v>
      </c>
      <c r="H3147" s="167" t="s">
        <v>13</v>
      </c>
      <c r="I3147" s="167" t="s">
        <v>13036</v>
      </c>
      <c r="J3147" s="167" t="s">
        <v>12550</v>
      </c>
      <c r="K3147" s="167">
        <v>24751317</v>
      </c>
      <c r="L3147" s="167">
        <v>24751317</v>
      </c>
    </row>
    <row r="3148" spans="1:12" x14ac:dyDescent="0.2">
      <c r="A3148" s="167" t="s">
        <v>5906</v>
      </c>
      <c r="B3148" s="167" t="s">
        <v>5905</v>
      </c>
      <c r="D3148" s="167" t="s">
        <v>6907</v>
      </c>
      <c r="E3148" s="167" t="s">
        <v>6079</v>
      </c>
      <c r="F3148" s="167" t="s">
        <v>8227</v>
      </c>
      <c r="G3148" s="167" t="s">
        <v>73</v>
      </c>
      <c r="H3148" s="167" t="s">
        <v>4</v>
      </c>
      <c r="I3148" s="167" t="s">
        <v>13036</v>
      </c>
      <c r="J3148" s="167" t="s">
        <v>7628</v>
      </c>
      <c r="K3148" s="167">
        <v>24453578</v>
      </c>
      <c r="L3148" s="167">
        <v>24453578</v>
      </c>
    </row>
    <row r="3149" spans="1:12" x14ac:dyDescent="0.2">
      <c r="A3149" s="167" t="s">
        <v>5808</v>
      </c>
      <c r="B3149" s="167" t="s">
        <v>7006</v>
      </c>
      <c r="D3149" s="167" t="s">
        <v>10062</v>
      </c>
      <c r="E3149" s="167" t="s">
        <v>9649</v>
      </c>
      <c r="F3149" s="167" t="s">
        <v>11159</v>
      </c>
      <c r="G3149" s="167" t="s">
        <v>169</v>
      </c>
      <c r="H3149" s="167" t="s">
        <v>6</v>
      </c>
      <c r="I3149" s="167" t="s">
        <v>13036</v>
      </c>
      <c r="J3149" s="167" t="s">
        <v>13694</v>
      </c>
      <c r="K3149" s="167">
        <v>89810678</v>
      </c>
      <c r="L3149" s="167">
        <v>0</v>
      </c>
    </row>
    <row r="3150" spans="1:12" x14ac:dyDescent="0.2">
      <c r="A3150" s="167" t="s">
        <v>5893</v>
      </c>
      <c r="B3150" s="167" t="s">
        <v>6826</v>
      </c>
      <c r="D3150" s="167" t="s">
        <v>7356</v>
      </c>
      <c r="E3150" s="167" t="s">
        <v>6080</v>
      </c>
      <c r="F3150" s="167" t="s">
        <v>6081</v>
      </c>
      <c r="G3150" s="167" t="s">
        <v>169</v>
      </c>
      <c r="H3150" s="167" t="s">
        <v>12</v>
      </c>
      <c r="I3150" s="167" t="s">
        <v>13036</v>
      </c>
      <c r="J3150" s="167" t="s">
        <v>12551</v>
      </c>
      <c r="K3150" s="167">
        <v>24708015</v>
      </c>
      <c r="L3150" s="167">
        <v>24708015</v>
      </c>
    </row>
    <row r="3151" spans="1:12" x14ac:dyDescent="0.2">
      <c r="A3151" s="167" t="s">
        <v>6009</v>
      </c>
      <c r="B3151" s="167" t="s">
        <v>7005</v>
      </c>
      <c r="D3151" s="167" t="s">
        <v>9988</v>
      </c>
      <c r="E3151" s="167" t="s">
        <v>9388</v>
      </c>
      <c r="F3151" s="167" t="s">
        <v>10918</v>
      </c>
      <c r="G3151" s="167" t="s">
        <v>117</v>
      </c>
      <c r="H3151" s="167" t="s">
        <v>6</v>
      </c>
      <c r="I3151" s="167" t="s">
        <v>13036</v>
      </c>
      <c r="J3151" s="167" t="s">
        <v>10919</v>
      </c>
      <c r="K3151" s="167">
        <v>0</v>
      </c>
      <c r="L3151" s="167">
        <v>0</v>
      </c>
    </row>
    <row r="3152" spans="1:12" x14ac:dyDescent="0.2">
      <c r="A3152" s="167" t="s">
        <v>5894</v>
      </c>
      <c r="B3152" s="167" t="s">
        <v>5869</v>
      </c>
      <c r="D3152" s="167" t="s">
        <v>9934</v>
      </c>
      <c r="E3152" s="167" t="s">
        <v>9127</v>
      </c>
      <c r="F3152" s="167" t="s">
        <v>767</v>
      </c>
      <c r="G3152" s="167" t="s">
        <v>11639</v>
      </c>
      <c r="H3152" s="167" t="s">
        <v>7</v>
      </c>
      <c r="I3152" s="167" t="s">
        <v>13036</v>
      </c>
      <c r="J3152" s="167" t="s">
        <v>11585</v>
      </c>
      <c r="K3152" s="167">
        <v>88026051</v>
      </c>
      <c r="L3152" s="167">
        <v>0</v>
      </c>
    </row>
    <row r="3153" spans="1:13" x14ac:dyDescent="0.2">
      <c r="A3153" s="167" t="s">
        <v>5773</v>
      </c>
      <c r="B3153" s="167" t="s">
        <v>4941</v>
      </c>
      <c r="D3153" s="167" t="s">
        <v>9997</v>
      </c>
      <c r="E3153" s="167" t="s">
        <v>9431</v>
      </c>
      <c r="F3153" s="167" t="s">
        <v>10949</v>
      </c>
      <c r="G3153" s="167" t="s">
        <v>116</v>
      </c>
      <c r="H3153" s="167" t="s">
        <v>189</v>
      </c>
      <c r="I3153" s="167" t="s">
        <v>13036</v>
      </c>
      <c r="J3153" s="167" t="s">
        <v>13695</v>
      </c>
      <c r="K3153" s="167">
        <v>83673386</v>
      </c>
      <c r="L3153" s="167">
        <v>0</v>
      </c>
    </row>
    <row r="3154" spans="1:13" x14ac:dyDescent="0.2">
      <c r="A3154" s="167" t="s">
        <v>5817</v>
      </c>
      <c r="B3154" s="167" t="s">
        <v>7045</v>
      </c>
      <c r="D3154" s="167" t="s">
        <v>9933</v>
      </c>
      <c r="E3154" s="167" t="s">
        <v>9126</v>
      </c>
      <c r="F3154" s="167" t="s">
        <v>1033</v>
      </c>
      <c r="G3154" s="167" t="s">
        <v>11639</v>
      </c>
      <c r="H3154" s="167" t="s">
        <v>5</v>
      </c>
      <c r="I3154" s="167" t="s">
        <v>13036</v>
      </c>
      <c r="J3154" s="167" t="s">
        <v>12181</v>
      </c>
      <c r="K3154" s="167">
        <v>70154762</v>
      </c>
      <c r="L3154" s="167">
        <v>27611126</v>
      </c>
    </row>
    <row r="3155" spans="1:13" x14ac:dyDescent="0.2">
      <c r="A3155" s="167" t="s">
        <v>5896</v>
      </c>
      <c r="B3155" s="167" t="s">
        <v>4774</v>
      </c>
      <c r="D3155" s="167" t="s">
        <v>7361</v>
      </c>
      <c r="E3155" s="167" t="s">
        <v>6082</v>
      </c>
      <c r="F3155" s="167" t="s">
        <v>355</v>
      </c>
      <c r="G3155" s="167" t="s">
        <v>11639</v>
      </c>
      <c r="H3155" s="167" t="s">
        <v>7</v>
      </c>
      <c r="I3155" s="167" t="s">
        <v>13036</v>
      </c>
      <c r="J3155" s="167" t="s">
        <v>13696</v>
      </c>
      <c r="K3155" s="167">
        <v>44109211</v>
      </c>
      <c r="L3155" s="167">
        <v>0</v>
      </c>
    </row>
    <row r="3156" spans="1:13" x14ac:dyDescent="0.2">
      <c r="A3156" s="167" t="s">
        <v>6357</v>
      </c>
      <c r="B3156" s="167" t="s">
        <v>7270</v>
      </c>
      <c r="D3156" s="167" t="s">
        <v>9941</v>
      </c>
      <c r="E3156" s="167" t="s">
        <v>9141</v>
      </c>
      <c r="F3156" s="167" t="s">
        <v>10680</v>
      </c>
      <c r="G3156" s="167" t="s">
        <v>11639</v>
      </c>
      <c r="H3156" s="167" t="s">
        <v>5</v>
      </c>
      <c r="I3156" s="167" t="s">
        <v>13036</v>
      </c>
      <c r="J3156" s="167" t="s">
        <v>13697</v>
      </c>
      <c r="K3156" s="167">
        <v>27666283</v>
      </c>
      <c r="L3156" s="167">
        <v>27666283</v>
      </c>
    </row>
    <row r="3157" spans="1:13" x14ac:dyDescent="0.2">
      <c r="A3157" s="167" t="s">
        <v>5897</v>
      </c>
      <c r="B3157" s="167" t="s">
        <v>4867</v>
      </c>
      <c r="D3157" s="167" t="s">
        <v>7080</v>
      </c>
      <c r="E3157" s="167" t="s">
        <v>6083</v>
      </c>
      <c r="F3157" s="167" t="s">
        <v>228</v>
      </c>
      <c r="G3157" s="167" t="s">
        <v>11639</v>
      </c>
      <c r="H3157" s="167" t="s">
        <v>3</v>
      </c>
      <c r="I3157" s="167" t="s">
        <v>13036</v>
      </c>
      <c r="J3157" s="167" t="s">
        <v>11581</v>
      </c>
      <c r="K3157" s="167">
        <v>27612902</v>
      </c>
      <c r="L3157" s="167">
        <v>27612902</v>
      </c>
    </row>
    <row r="3158" spans="1:13" x14ac:dyDescent="0.2">
      <c r="A3158" s="167" t="s">
        <v>5898</v>
      </c>
      <c r="B3158" s="167" t="s">
        <v>577</v>
      </c>
      <c r="D3158" s="167" t="s">
        <v>7113</v>
      </c>
      <c r="E3158" s="167" t="s">
        <v>6084</v>
      </c>
      <c r="F3158" s="167" t="s">
        <v>79</v>
      </c>
      <c r="G3158" s="167" t="s">
        <v>116</v>
      </c>
      <c r="H3158" s="167" t="s">
        <v>12</v>
      </c>
      <c r="I3158" s="167" t="s">
        <v>13036</v>
      </c>
      <c r="J3158" s="167" t="s">
        <v>12183</v>
      </c>
      <c r="K3158" s="167">
        <v>27734518</v>
      </c>
      <c r="L3158" s="167">
        <v>27734518</v>
      </c>
    </row>
    <row r="3159" spans="1:13" x14ac:dyDescent="0.2">
      <c r="A3159" s="167" t="s">
        <v>6222</v>
      </c>
      <c r="B3159" s="167" t="s">
        <v>7216</v>
      </c>
      <c r="D3159" s="167" t="s">
        <v>7303</v>
      </c>
      <c r="E3159" s="167" t="s">
        <v>6085</v>
      </c>
      <c r="F3159" s="167" t="s">
        <v>6086</v>
      </c>
      <c r="G3159" s="167" t="s">
        <v>11639</v>
      </c>
      <c r="H3159" s="167" t="s">
        <v>6</v>
      </c>
      <c r="I3159" s="167" t="s">
        <v>13036</v>
      </c>
      <c r="J3159" s="167" t="s">
        <v>12184</v>
      </c>
      <c r="K3159" s="167">
        <v>27643708</v>
      </c>
      <c r="L3159" s="167">
        <v>27643708</v>
      </c>
    </row>
    <row r="3160" spans="1:13" x14ac:dyDescent="0.2">
      <c r="A3160" s="167" t="s">
        <v>5878</v>
      </c>
      <c r="B3160" s="167" t="s">
        <v>5877</v>
      </c>
      <c r="D3160" s="167" t="s">
        <v>6932</v>
      </c>
      <c r="E3160" s="167" t="s">
        <v>6087</v>
      </c>
      <c r="F3160" s="167" t="s">
        <v>6088</v>
      </c>
      <c r="G3160" s="167" t="s">
        <v>175</v>
      </c>
      <c r="H3160" s="167" t="s">
        <v>4</v>
      </c>
      <c r="I3160" s="167" t="s">
        <v>13036</v>
      </c>
      <c r="J3160" s="167" t="s">
        <v>8196</v>
      </c>
      <c r="K3160" s="167">
        <v>22631586</v>
      </c>
      <c r="L3160" s="167">
        <v>22631586</v>
      </c>
      <c r="M3160" s="43">
        <v>21</v>
      </c>
    </row>
    <row r="3161" spans="1:13" x14ac:dyDescent="0.2">
      <c r="A3161" s="167" t="s">
        <v>9605</v>
      </c>
      <c r="B3161" s="167" t="s">
        <v>7905</v>
      </c>
      <c r="D3161" s="167" t="s">
        <v>9970</v>
      </c>
      <c r="E3161" s="167" t="s">
        <v>9312</v>
      </c>
      <c r="F3161" s="167" t="s">
        <v>10857</v>
      </c>
      <c r="G3161" s="167" t="s">
        <v>1655</v>
      </c>
      <c r="H3161" s="167" t="s">
        <v>7</v>
      </c>
      <c r="I3161" s="167" t="s">
        <v>13036</v>
      </c>
      <c r="J3161" s="167" t="s">
        <v>10858</v>
      </c>
      <c r="K3161" s="167">
        <v>26456074</v>
      </c>
      <c r="L3161" s="167">
        <v>0</v>
      </c>
    </row>
    <row r="3162" spans="1:13" x14ac:dyDescent="0.2">
      <c r="A3162" s="167" t="s">
        <v>9606</v>
      </c>
      <c r="B3162" s="167" t="s">
        <v>5834</v>
      </c>
      <c r="D3162" s="167" t="s">
        <v>6900</v>
      </c>
      <c r="E3162" s="167" t="s">
        <v>6089</v>
      </c>
      <c r="F3162" s="167" t="s">
        <v>7622</v>
      </c>
      <c r="G3162" s="167" t="s">
        <v>74</v>
      </c>
      <c r="H3162" s="167" t="s">
        <v>14</v>
      </c>
      <c r="I3162" s="167" t="s">
        <v>13036</v>
      </c>
      <c r="J3162" s="167" t="s">
        <v>8228</v>
      </c>
      <c r="K3162" s="167">
        <v>24940078</v>
      </c>
      <c r="L3162" s="167">
        <v>24940078</v>
      </c>
    </row>
    <row r="3163" spans="1:13" x14ac:dyDescent="0.2">
      <c r="A3163" s="167" t="s">
        <v>6345</v>
      </c>
      <c r="B3163" s="167" t="s">
        <v>7237</v>
      </c>
      <c r="D3163" s="167" t="s">
        <v>7485</v>
      </c>
      <c r="E3163" s="167" t="s">
        <v>6090</v>
      </c>
      <c r="F3163" s="167" t="s">
        <v>8230</v>
      </c>
      <c r="G3163" s="167" t="s">
        <v>74</v>
      </c>
      <c r="H3163" s="167" t="s">
        <v>14</v>
      </c>
      <c r="I3163" s="167" t="s">
        <v>13036</v>
      </c>
      <c r="J3163" s="167" t="s">
        <v>13698</v>
      </c>
      <c r="K3163" s="167">
        <v>24948221</v>
      </c>
      <c r="L3163" s="167">
        <v>24948221</v>
      </c>
    </row>
    <row r="3164" spans="1:13" x14ac:dyDescent="0.2">
      <c r="A3164" s="167" t="s">
        <v>5948</v>
      </c>
      <c r="B3164" s="167" t="s">
        <v>1082</v>
      </c>
      <c r="D3164" s="167" t="s">
        <v>6920</v>
      </c>
      <c r="E3164" s="167" t="s">
        <v>6091</v>
      </c>
      <c r="F3164" s="167" t="s">
        <v>8231</v>
      </c>
      <c r="G3164" s="167" t="s">
        <v>11637</v>
      </c>
      <c r="H3164" s="167" t="s">
        <v>4</v>
      </c>
      <c r="I3164" s="167" t="s">
        <v>13036</v>
      </c>
      <c r="J3164" s="167" t="s">
        <v>11400</v>
      </c>
      <c r="K3164" s="167">
        <v>22296193</v>
      </c>
      <c r="L3164" s="167">
        <v>22296193</v>
      </c>
      <c r="M3164" s="43">
        <v>27</v>
      </c>
    </row>
    <row r="3165" spans="1:13" x14ac:dyDescent="0.2">
      <c r="A3165" s="167" t="s">
        <v>5938</v>
      </c>
      <c r="B3165" s="167" t="s">
        <v>6830</v>
      </c>
      <c r="D3165" s="167" t="s">
        <v>9853</v>
      </c>
      <c r="E3165" s="167" t="s">
        <v>8685</v>
      </c>
      <c r="F3165" s="167" t="s">
        <v>376</v>
      </c>
      <c r="G3165" s="167" t="s">
        <v>41</v>
      </c>
      <c r="H3165" s="167" t="s">
        <v>9</v>
      </c>
      <c r="I3165" s="167" t="s">
        <v>13036</v>
      </c>
      <c r="J3165" s="167" t="s">
        <v>13699</v>
      </c>
      <c r="K3165" s="167">
        <v>22005316</v>
      </c>
      <c r="L3165" s="167">
        <v>0</v>
      </c>
    </row>
    <row r="3166" spans="1:13" x14ac:dyDescent="0.2">
      <c r="A3166" s="167" t="s">
        <v>6332</v>
      </c>
      <c r="B3166" s="167" t="s">
        <v>7091</v>
      </c>
      <c r="D3166" s="167" t="s">
        <v>10024</v>
      </c>
      <c r="E3166" s="167" t="s">
        <v>9529</v>
      </c>
      <c r="F3166" s="167" t="s">
        <v>11032</v>
      </c>
      <c r="G3166" s="167" t="s">
        <v>11667</v>
      </c>
      <c r="H3166" s="167" t="s">
        <v>9</v>
      </c>
      <c r="I3166" s="167" t="s">
        <v>13036</v>
      </c>
      <c r="J3166" s="167" t="s">
        <v>11033</v>
      </c>
      <c r="K3166" s="167">
        <v>27864170</v>
      </c>
      <c r="L3166" s="167">
        <v>27864170</v>
      </c>
    </row>
    <row r="3167" spans="1:13" x14ac:dyDescent="0.2">
      <c r="A3167" s="167" t="s">
        <v>5854</v>
      </c>
      <c r="B3167" s="167" t="s">
        <v>5853</v>
      </c>
      <c r="D3167" s="167" t="s">
        <v>9937</v>
      </c>
      <c r="E3167" s="167" t="s">
        <v>9134</v>
      </c>
      <c r="F3167" s="167" t="s">
        <v>63</v>
      </c>
      <c r="G3167" s="167" t="s">
        <v>11639</v>
      </c>
      <c r="H3167" s="167" t="s">
        <v>4</v>
      </c>
      <c r="I3167" s="167" t="s">
        <v>13036</v>
      </c>
      <c r="J3167" s="167" t="s">
        <v>12185</v>
      </c>
      <c r="K3167" s="167">
        <v>27641492</v>
      </c>
      <c r="L3167" s="167">
        <v>0</v>
      </c>
    </row>
    <row r="3168" spans="1:13" x14ac:dyDescent="0.2">
      <c r="A3168" s="167" t="s">
        <v>5937</v>
      </c>
      <c r="B3168" s="167" t="s">
        <v>5936</v>
      </c>
      <c r="D3168" s="167" t="s">
        <v>7412</v>
      </c>
      <c r="E3168" s="167" t="s">
        <v>6092</v>
      </c>
      <c r="F3168" s="167" t="s">
        <v>211</v>
      </c>
      <c r="G3168" s="167" t="s">
        <v>11639</v>
      </c>
      <c r="H3168" s="167" t="s">
        <v>7</v>
      </c>
      <c r="I3168" s="167" t="s">
        <v>13036</v>
      </c>
      <c r="J3168" s="167" t="s">
        <v>12554</v>
      </c>
      <c r="K3168" s="167">
        <v>85144564</v>
      </c>
      <c r="L3168" s="167">
        <v>0</v>
      </c>
    </row>
    <row r="3169" spans="1:13" x14ac:dyDescent="0.2">
      <c r="A3169" s="167" t="s">
        <v>5788</v>
      </c>
      <c r="B3169" s="167" t="s">
        <v>2900</v>
      </c>
      <c r="D3169" s="167" t="s">
        <v>6996</v>
      </c>
      <c r="E3169" s="167" t="s">
        <v>6093</v>
      </c>
      <c r="F3169" s="167" t="s">
        <v>6049</v>
      </c>
      <c r="G3169" s="167" t="s">
        <v>797</v>
      </c>
      <c r="H3169" s="167" t="s">
        <v>5</v>
      </c>
      <c r="I3169" s="167" t="s">
        <v>13036</v>
      </c>
      <c r="J3169" s="167" t="s">
        <v>6643</v>
      </c>
      <c r="K3169" s="167">
        <v>26711936</v>
      </c>
      <c r="L3169" s="167">
        <v>26711140</v>
      </c>
    </row>
    <row r="3170" spans="1:13" x14ac:dyDescent="0.2">
      <c r="A3170" s="167" t="s">
        <v>5907</v>
      </c>
      <c r="B3170" s="167" t="s">
        <v>3547</v>
      </c>
      <c r="D3170" s="167" t="s">
        <v>9994</v>
      </c>
      <c r="E3170" s="167" t="s">
        <v>9405</v>
      </c>
      <c r="F3170" s="167" t="s">
        <v>10930</v>
      </c>
      <c r="G3170" s="167" t="s">
        <v>11667</v>
      </c>
      <c r="H3170" s="167" t="s">
        <v>9</v>
      </c>
      <c r="I3170" s="167" t="s">
        <v>13036</v>
      </c>
      <c r="J3170" s="167" t="s">
        <v>13700</v>
      </c>
      <c r="K3170" s="167">
        <v>84250167</v>
      </c>
      <c r="L3170" s="167">
        <v>0</v>
      </c>
    </row>
    <row r="3171" spans="1:13" x14ac:dyDescent="0.2">
      <c r="A3171" s="167" t="s">
        <v>5774</v>
      </c>
      <c r="B3171" s="167" t="s">
        <v>2276</v>
      </c>
      <c r="D3171" s="167" t="s">
        <v>7220</v>
      </c>
      <c r="E3171" s="167" t="s">
        <v>6094</v>
      </c>
      <c r="F3171" s="167" t="s">
        <v>3496</v>
      </c>
      <c r="G3171" s="167" t="s">
        <v>73</v>
      </c>
      <c r="H3171" s="167" t="s">
        <v>7</v>
      </c>
      <c r="I3171" s="167" t="s">
        <v>13036</v>
      </c>
      <c r="J3171" s="167" t="s">
        <v>11582</v>
      </c>
      <c r="K3171" s="167">
        <v>24515189</v>
      </c>
      <c r="L3171" s="167">
        <v>24515189</v>
      </c>
    </row>
    <row r="3172" spans="1:13" x14ac:dyDescent="0.2">
      <c r="A3172" s="167" t="s">
        <v>5784</v>
      </c>
      <c r="B3172" s="167" t="s">
        <v>6811</v>
      </c>
      <c r="D3172" s="167" t="s">
        <v>9851</v>
      </c>
      <c r="E3172" s="167" t="s">
        <v>8662</v>
      </c>
      <c r="F3172" s="167" t="s">
        <v>12555</v>
      </c>
      <c r="G3172" s="167" t="s">
        <v>11632</v>
      </c>
      <c r="H3172" s="167" t="s">
        <v>7</v>
      </c>
      <c r="I3172" s="167" t="s">
        <v>13036</v>
      </c>
      <c r="J3172" s="167" t="s">
        <v>12186</v>
      </c>
      <c r="K3172" s="167">
        <v>22204428</v>
      </c>
      <c r="L3172" s="167">
        <v>22912800</v>
      </c>
      <c r="M3172" s="43">
        <v>59</v>
      </c>
    </row>
    <row r="3173" spans="1:13" x14ac:dyDescent="0.2">
      <c r="A3173" s="167" t="s">
        <v>5901</v>
      </c>
      <c r="B3173" s="167" t="s">
        <v>5900</v>
      </c>
      <c r="D3173" s="167" t="s">
        <v>7075</v>
      </c>
      <c r="E3173" s="167" t="s">
        <v>6095</v>
      </c>
      <c r="F3173" s="167" t="s">
        <v>134</v>
      </c>
      <c r="G3173" s="167" t="s">
        <v>73</v>
      </c>
      <c r="H3173" s="167" t="s">
        <v>6</v>
      </c>
      <c r="I3173" s="167" t="s">
        <v>13036</v>
      </c>
      <c r="J3173" s="167" t="s">
        <v>12344</v>
      </c>
      <c r="K3173" s="167">
        <v>24541630</v>
      </c>
      <c r="L3173" s="167">
        <v>24542486</v>
      </c>
    </row>
    <row r="3174" spans="1:13" x14ac:dyDescent="0.2">
      <c r="A3174" s="167" t="s">
        <v>5812</v>
      </c>
      <c r="B3174" s="167" t="s">
        <v>2863</v>
      </c>
      <c r="D3174" s="167" t="s">
        <v>10028</v>
      </c>
      <c r="E3174" s="167" t="s">
        <v>9540</v>
      </c>
      <c r="F3174" s="167" t="s">
        <v>11043</v>
      </c>
      <c r="G3174" s="167" t="s">
        <v>11656</v>
      </c>
      <c r="H3174" s="167" t="s">
        <v>3</v>
      </c>
      <c r="I3174" s="167" t="s">
        <v>13036</v>
      </c>
      <c r="J3174" s="167" t="s">
        <v>12187</v>
      </c>
      <c r="K3174" s="167">
        <v>27503044</v>
      </c>
      <c r="L3174" s="167">
        <v>0</v>
      </c>
    </row>
    <row r="3175" spans="1:13" x14ac:dyDescent="0.2">
      <c r="A3175" s="167" t="s">
        <v>5950</v>
      </c>
      <c r="B3175" s="167" t="s">
        <v>7447</v>
      </c>
      <c r="D3175" s="167" t="s">
        <v>8234</v>
      </c>
      <c r="E3175" s="167" t="s">
        <v>7961</v>
      </c>
      <c r="F3175" s="167" t="s">
        <v>8232</v>
      </c>
      <c r="G3175" s="167" t="s">
        <v>198</v>
      </c>
      <c r="H3175" s="167" t="s">
        <v>5</v>
      </c>
      <c r="I3175" s="167" t="s">
        <v>13036</v>
      </c>
      <c r="J3175" s="167" t="s">
        <v>8233</v>
      </c>
      <c r="K3175" s="167">
        <v>26536468</v>
      </c>
      <c r="L3175" s="167">
        <v>26536468</v>
      </c>
    </row>
    <row r="3176" spans="1:13" x14ac:dyDescent="0.2">
      <c r="A3176" s="167" t="s">
        <v>5789</v>
      </c>
      <c r="B3176" s="167" t="s">
        <v>2945</v>
      </c>
      <c r="D3176" s="167" t="s">
        <v>6985</v>
      </c>
      <c r="E3176" s="167" t="s">
        <v>6097</v>
      </c>
      <c r="F3176" s="167" t="s">
        <v>257</v>
      </c>
      <c r="G3176" s="167" t="s">
        <v>11631</v>
      </c>
      <c r="H3176" s="167" t="s">
        <v>6</v>
      </c>
      <c r="I3176" s="167" t="s">
        <v>13036</v>
      </c>
      <c r="J3176" s="167" t="s">
        <v>8055</v>
      </c>
      <c r="K3176" s="167">
        <v>22252430</v>
      </c>
      <c r="L3176" s="167">
        <v>22252430</v>
      </c>
    </row>
    <row r="3177" spans="1:13" x14ac:dyDescent="0.2">
      <c r="A3177" s="167" t="s">
        <v>5775</v>
      </c>
      <c r="B3177" s="167" t="s">
        <v>2307</v>
      </c>
      <c r="D3177" s="167" t="s">
        <v>6925</v>
      </c>
      <c r="E3177" s="167" t="s">
        <v>6098</v>
      </c>
      <c r="F3177" s="167" t="s">
        <v>6099</v>
      </c>
      <c r="G3177" s="167" t="s">
        <v>11632</v>
      </c>
      <c r="H3177" s="167" t="s">
        <v>4</v>
      </c>
      <c r="I3177" s="167" t="s">
        <v>13036</v>
      </c>
      <c r="J3177" s="167" t="s">
        <v>12956</v>
      </c>
      <c r="K3177" s="167">
        <v>22130265</v>
      </c>
      <c r="L3177" s="167">
        <v>0</v>
      </c>
    </row>
    <row r="3178" spans="1:13" x14ac:dyDescent="0.2">
      <c r="A3178" s="167" t="s">
        <v>9607</v>
      </c>
      <c r="B3178" s="167" t="s">
        <v>10048</v>
      </c>
      <c r="D3178" s="167" t="s">
        <v>6978</v>
      </c>
      <c r="E3178" s="167" t="s">
        <v>6100</v>
      </c>
      <c r="F3178" s="167" t="s">
        <v>4303</v>
      </c>
      <c r="G3178" s="167" t="s">
        <v>198</v>
      </c>
      <c r="H3178" s="167" t="s">
        <v>3</v>
      </c>
      <c r="I3178" s="167" t="s">
        <v>13036</v>
      </c>
      <c r="J3178" s="167" t="s">
        <v>4524</v>
      </c>
      <c r="K3178" s="167">
        <v>26801695</v>
      </c>
      <c r="L3178" s="167">
        <v>26801695</v>
      </c>
    </row>
    <row r="3179" spans="1:13" x14ac:dyDescent="0.2">
      <c r="A3179" s="167" t="s">
        <v>5926</v>
      </c>
      <c r="B3179" s="167" t="s">
        <v>5925</v>
      </c>
      <c r="D3179" s="167" t="s">
        <v>7275</v>
      </c>
      <c r="E3179" s="167" t="s">
        <v>6101</v>
      </c>
      <c r="F3179" s="167" t="s">
        <v>7276</v>
      </c>
      <c r="G3179" s="167" t="s">
        <v>4176</v>
      </c>
      <c r="H3179" s="167" t="s">
        <v>12</v>
      </c>
      <c r="I3179" s="167" t="s">
        <v>13036</v>
      </c>
      <c r="J3179" s="167" t="s">
        <v>6102</v>
      </c>
      <c r="K3179" s="167">
        <v>26558109</v>
      </c>
      <c r="L3179" s="167">
        <v>26558109</v>
      </c>
    </row>
    <row r="3180" spans="1:13" x14ac:dyDescent="0.2">
      <c r="A3180" s="167" t="s">
        <v>7964</v>
      </c>
      <c r="B3180" s="167" t="s">
        <v>8251</v>
      </c>
      <c r="D3180" s="167" t="s">
        <v>7031</v>
      </c>
      <c r="E3180" s="167" t="s">
        <v>6103</v>
      </c>
      <c r="F3180" s="167" t="s">
        <v>6104</v>
      </c>
      <c r="G3180" s="167" t="s">
        <v>169</v>
      </c>
      <c r="H3180" s="167" t="s">
        <v>4</v>
      </c>
      <c r="I3180" s="167" t="s">
        <v>13036</v>
      </c>
      <c r="J3180" s="167" t="s">
        <v>6105</v>
      </c>
      <c r="K3180" s="167">
        <v>24660220</v>
      </c>
      <c r="L3180" s="167">
        <v>24660220</v>
      </c>
    </row>
    <row r="3181" spans="1:13" x14ac:dyDescent="0.2">
      <c r="A3181" s="167" t="s">
        <v>5933</v>
      </c>
      <c r="B3181" s="167" t="s">
        <v>6961</v>
      </c>
      <c r="D3181" s="167" t="s">
        <v>10063</v>
      </c>
      <c r="E3181" s="167" t="s">
        <v>9651</v>
      </c>
      <c r="F3181" s="167" t="s">
        <v>63</v>
      </c>
      <c r="G3181" s="167" t="s">
        <v>797</v>
      </c>
      <c r="H3181" s="167" t="s">
        <v>7</v>
      </c>
      <c r="I3181" s="167" t="s">
        <v>13036</v>
      </c>
      <c r="J3181" s="167" t="s">
        <v>12957</v>
      </c>
      <c r="K3181" s="167">
        <v>0</v>
      </c>
      <c r="L3181" s="167">
        <v>0</v>
      </c>
    </row>
    <row r="3182" spans="1:13" x14ac:dyDescent="0.2">
      <c r="A3182" s="167" t="s">
        <v>7958</v>
      </c>
      <c r="B3182" s="167" t="s">
        <v>5835</v>
      </c>
      <c r="D3182" s="167" t="s">
        <v>7486</v>
      </c>
      <c r="E3182" s="167" t="s">
        <v>6106</v>
      </c>
      <c r="F3182" s="167" t="s">
        <v>514</v>
      </c>
      <c r="G3182" s="167" t="s">
        <v>74</v>
      </c>
      <c r="H3182" s="167" t="s">
        <v>5</v>
      </c>
      <c r="I3182" s="167" t="s">
        <v>13036</v>
      </c>
      <c r="J3182" s="167" t="s">
        <v>6107</v>
      </c>
      <c r="K3182" s="167">
        <v>24822215</v>
      </c>
      <c r="L3182" s="167">
        <v>24822215</v>
      </c>
    </row>
    <row r="3183" spans="1:13" x14ac:dyDescent="0.2">
      <c r="A3183" s="167" t="s">
        <v>5830</v>
      </c>
      <c r="B3183" s="167" t="s">
        <v>5829</v>
      </c>
      <c r="D3183" s="167" t="s">
        <v>6929</v>
      </c>
      <c r="E3183" s="167" t="s">
        <v>6108</v>
      </c>
      <c r="F3183" s="167" t="s">
        <v>2786</v>
      </c>
      <c r="G3183" s="167" t="s">
        <v>74</v>
      </c>
      <c r="H3183" s="167" t="s">
        <v>6</v>
      </c>
      <c r="I3183" s="167" t="s">
        <v>13036</v>
      </c>
      <c r="J3183" s="167" t="s">
        <v>12556</v>
      </c>
      <c r="K3183" s="167">
        <v>24390644</v>
      </c>
      <c r="L3183" s="167">
        <v>24390644</v>
      </c>
    </row>
    <row r="3184" spans="1:13" x14ac:dyDescent="0.2">
      <c r="A3184" s="167" t="s">
        <v>9608</v>
      </c>
      <c r="B3184" s="167" t="s">
        <v>5470</v>
      </c>
      <c r="D3184" s="167" t="s">
        <v>7173</v>
      </c>
      <c r="E3184" s="167" t="s">
        <v>6109</v>
      </c>
      <c r="F3184" s="167" t="s">
        <v>6110</v>
      </c>
      <c r="G3184" s="167" t="s">
        <v>169</v>
      </c>
      <c r="H3184" s="167" t="s">
        <v>9</v>
      </c>
      <c r="I3184" s="167" t="s">
        <v>13036</v>
      </c>
      <c r="J3184" s="167" t="s">
        <v>8519</v>
      </c>
      <c r="K3184" s="167">
        <v>41051105</v>
      </c>
      <c r="L3184" s="167">
        <v>0</v>
      </c>
    </row>
    <row r="3185" spans="1:12" x14ac:dyDescent="0.2">
      <c r="A3185" s="167" t="s">
        <v>5908</v>
      </c>
      <c r="B3185" s="167" t="s">
        <v>6960</v>
      </c>
      <c r="D3185" s="167" t="s">
        <v>7461</v>
      </c>
      <c r="E3185" s="167" t="s">
        <v>6111</v>
      </c>
      <c r="F3185" s="167" t="s">
        <v>6112</v>
      </c>
      <c r="G3185" s="167" t="s">
        <v>188</v>
      </c>
      <c r="H3185" s="167" t="s">
        <v>12</v>
      </c>
      <c r="I3185" s="167" t="s">
        <v>13036</v>
      </c>
      <c r="J3185" s="167" t="s">
        <v>13701</v>
      </c>
      <c r="K3185" s="167">
        <v>24713767</v>
      </c>
      <c r="L3185" s="167">
        <v>0</v>
      </c>
    </row>
    <row r="3186" spans="1:12" x14ac:dyDescent="0.2">
      <c r="A3186" s="167" t="s">
        <v>5818</v>
      </c>
      <c r="B3186" s="167" t="s">
        <v>5703</v>
      </c>
      <c r="D3186" s="167" t="s">
        <v>7495</v>
      </c>
      <c r="E3186" s="167" t="s">
        <v>7494</v>
      </c>
      <c r="F3186" s="167" t="s">
        <v>4915</v>
      </c>
      <c r="G3186" s="167" t="s">
        <v>188</v>
      </c>
      <c r="H3186" s="167" t="s">
        <v>12</v>
      </c>
      <c r="I3186" s="167" t="s">
        <v>13036</v>
      </c>
      <c r="J3186" s="167" t="s">
        <v>13702</v>
      </c>
      <c r="K3186" s="167">
        <v>24777291</v>
      </c>
      <c r="L3186" s="167">
        <v>24777291</v>
      </c>
    </row>
    <row r="3187" spans="1:12" x14ac:dyDescent="0.2">
      <c r="A3187" s="167" t="s">
        <v>5852</v>
      </c>
      <c r="B3187" s="167" t="s">
        <v>4791</v>
      </c>
      <c r="D3187" s="167" t="s">
        <v>9894</v>
      </c>
      <c r="E3187" s="167" t="s">
        <v>8937</v>
      </c>
      <c r="F3187" s="167" t="s">
        <v>10496</v>
      </c>
      <c r="G3187" s="167" t="s">
        <v>188</v>
      </c>
      <c r="H3187" s="167" t="s">
        <v>9</v>
      </c>
      <c r="I3187" s="167" t="s">
        <v>13036</v>
      </c>
      <c r="J3187" s="167" t="s">
        <v>11871</v>
      </c>
      <c r="K3187" s="167">
        <v>22005452</v>
      </c>
      <c r="L3187" s="167">
        <v>0</v>
      </c>
    </row>
    <row r="3188" spans="1:12" x14ac:dyDescent="0.2">
      <c r="A3188" s="167" t="s">
        <v>9609</v>
      </c>
      <c r="B3188" s="167" t="s">
        <v>10049</v>
      </c>
      <c r="D3188" s="167" t="s">
        <v>7174</v>
      </c>
      <c r="E3188" s="167" t="s">
        <v>6113</v>
      </c>
      <c r="F3188" s="167" t="s">
        <v>6114</v>
      </c>
      <c r="G3188" s="167" t="s">
        <v>188</v>
      </c>
      <c r="H3188" s="167" t="s">
        <v>4</v>
      </c>
      <c r="I3188" s="167" t="s">
        <v>13036</v>
      </c>
      <c r="J3188" s="167" t="s">
        <v>7632</v>
      </c>
      <c r="K3188" s="167">
        <v>24689041</v>
      </c>
      <c r="L3188" s="167">
        <v>24689041</v>
      </c>
    </row>
    <row r="3189" spans="1:12" x14ac:dyDescent="0.2">
      <c r="A3189" s="167" t="s">
        <v>5813</v>
      </c>
      <c r="B3189" s="167" t="s">
        <v>2965</v>
      </c>
      <c r="D3189" s="167" t="s">
        <v>9924</v>
      </c>
      <c r="E3189" s="167" t="s">
        <v>9088</v>
      </c>
      <c r="F3189" s="167" t="s">
        <v>10624</v>
      </c>
      <c r="G3189" s="167" t="s">
        <v>3524</v>
      </c>
      <c r="H3189" s="167" t="s">
        <v>13</v>
      </c>
      <c r="I3189" s="167" t="s">
        <v>13036</v>
      </c>
      <c r="J3189" s="167" t="s">
        <v>12958</v>
      </c>
      <c r="K3189" s="167">
        <v>22065400</v>
      </c>
      <c r="L3189" s="167">
        <v>0</v>
      </c>
    </row>
    <row r="3190" spans="1:12" x14ac:dyDescent="0.2">
      <c r="A3190" s="167" t="s">
        <v>5823</v>
      </c>
      <c r="B3190" s="167" t="s">
        <v>6896</v>
      </c>
      <c r="D3190" s="167" t="s">
        <v>7083</v>
      </c>
      <c r="E3190" s="167" t="s">
        <v>6116</v>
      </c>
      <c r="F3190" s="167" t="s">
        <v>557</v>
      </c>
      <c r="G3190" s="167" t="s">
        <v>116</v>
      </c>
      <c r="H3190" s="167" t="s">
        <v>6</v>
      </c>
      <c r="I3190" s="167" t="s">
        <v>13036</v>
      </c>
      <c r="J3190" s="167" t="s">
        <v>8487</v>
      </c>
      <c r="K3190" s="167">
        <v>27899041</v>
      </c>
      <c r="L3190" s="167">
        <v>27899041</v>
      </c>
    </row>
    <row r="3191" spans="1:12" x14ac:dyDescent="0.2">
      <c r="A3191" s="167" t="s">
        <v>5815</v>
      </c>
      <c r="B3191" s="167" t="s">
        <v>6815</v>
      </c>
      <c r="D3191" s="167" t="s">
        <v>7257</v>
      </c>
      <c r="E3191" s="167" t="s">
        <v>6117</v>
      </c>
      <c r="F3191" s="167" t="s">
        <v>6118</v>
      </c>
      <c r="G3191" s="167" t="s">
        <v>11657</v>
      </c>
      <c r="H3191" s="167" t="s">
        <v>5</v>
      </c>
      <c r="I3191" s="167" t="s">
        <v>13036</v>
      </c>
      <c r="J3191" s="167" t="s">
        <v>12189</v>
      </c>
      <c r="K3191" s="167">
        <v>27722216</v>
      </c>
      <c r="L3191" s="167">
        <v>27722216</v>
      </c>
    </row>
    <row r="3192" spans="1:12" x14ac:dyDescent="0.2">
      <c r="A3192" s="167" t="s">
        <v>5857</v>
      </c>
      <c r="B3192" s="167" t="s">
        <v>5856</v>
      </c>
      <c r="D3192" s="167" t="s">
        <v>7165</v>
      </c>
      <c r="E3192" s="167" t="s">
        <v>6119</v>
      </c>
      <c r="F3192" s="167" t="s">
        <v>6120</v>
      </c>
      <c r="G3192" s="167" t="s">
        <v>11657</v>
      </c>
      <c r="H3192" s="167" t="s">
        <v>9</v>
      </c>
      <c r="I3192" s="167" t="s">
        <v>13036</v>
      </c>
      <c r="J3192" s="167" t="s">
        <v>13703</v>
      </c>
      <c r="K3192" s="167">
        <v>27311911</v>
      </c>
      <c r="L3192" s="167">
        <v>27311911</v>
      </c>
    </row>
    <row r="3193" spans="1:12" x14ac:dyDescent="0.2">
      <c r="A3193" s="167" t="s">
        <v>5807</v>
      </c>
      <c r="B3193" s="167" t="s">
        <v>3691</v>
      </c>
      <c r="D3193" s="167" t="s">
        <v>7166</v>
      </c>
      <c r="E3193" s="167" t="s">
        <v>6122</v>
      </c>
      <c r="F3193" s="167" t="s">
        <v>598</v>
      </c>
      <c r="G3193" s="167" t="s">
        <v>11667</v>
      </c>
      <c r="H3193" s="167" t="s">
        <v>14</v>
      </c>
      <c r="I3193" s="167" t="s">
        <v>13036</v>
      </c>
      <c r="J3193" s="167" t="s">
        <v>6123</v>
      </c>
      <c r="K3193" s="167">
        <v>61259326</v>
      </c>
      <c r="L3193" s="167">
        <v>0</v>
      </c>
    </row>
    <row r="3194" spans="1:12" x14ac:dyDescent="0.2">
      <c r="A3194" s="167" t="s">
        <v>5810</v>
      </c>
      <c r="B3194" s="167" t="s">
        <v>5118</v>
      </c>
      <c r="D3194" s="167" t="s">
        <v>9864</v>
      </c>
      <c r="E3194" s="167" t="s">
        <v>8761</v>
      </c>
      <c r="F3194" s="167" t="s">
        <v>10359</v>
      </c>
      <c r="G3194" s="167" t="s">
        <v>11667</v>
      </c>
      <c r="H3194" s="167" t="s">
        <v>6</v>
      </c>
      <c r="I3194" s="167" t="s">
        <v>13036</v>
      </c>
      <c r="J3194" s="167" t="s">
        <v>11584</v>
      </c>
      <c r="K3194" s="167">
        <v>22001283</v>
      </c>
      <c r="L3194" s="167">
        <v>27300719</v>
      </c>
    </row>
    <row r="3195" spans="1:12" x14ac:dyDescent="0.2">
      <c r="A3195" s="167" t="s">
        <v>5777</v>
      </c>
      <c r="B3195" s="167" t="s">
        <v>5776</v>
      </c>
      <c r="D3195" s="167" t="s">
        <v>9863</v>
      </c>
      <c r="E3195" s="167" t="s">
        <v>8760</v>
      </c>
      <c r="F3195" s="167" t="s">
        <v>2238</v>
      </c>
      <c r="G3195" s="167" t="s">
        <v>11667</v>
      </c>
      <c r="H3195" s="167" t="s">
        <v>19</v>
      </c>
      <c r="I3195" s="167" t="s">
        <v>13036</v>
      </c>
      <c r="J3195" s="167" t="s">
        <v>10358</v>
      </c>
      <c r="K3195" s="167">
        <v>87323608</v>
      </c>
      <c r="L3195" s="167">
        <v>0</v>
      </c>
    </row>
    <row r="3196" spans="1:12" x14ac:dyDescent="0.2">
      <c r="A3196" s="167" t="s">
        <v>5859</v>
      </c>
      <c r="B3196" s="167" t="s">
        <v>1657</v>
      </c>
      <c r="D3196" s="167" t="s">
        <v>9893</v>
      </c>
      <c r="E3196" s="167" t="s">
        <v>8936</v>
      </c>
      <c r="F3196" s="167" t="s">
        <v>10495</v>
      </c>
      <c r="G3196" s="167" t="s">
        <v>188</v>
      </c>
      <c r="H3196" s="167" t="s">
        <v>6</v>
      </c>
      <c r="I3196" s="167" t="s">
        <v>13036</v>
      </c>
      <c r="J3196" s="167" t="s">
        <v>12190</v>
      </c>
      <c r="K3196" s="167">
        <v>24613705</v>
      </c>
      <c r="L3196" s="167">
        <v>0</v>
      </c>
    </row>
    <row r="3197" spans="1:12" x14ac:dyDescent="0.2">
      <c r="A3197" s="167" t="s">
        <v>5935</v>
      </c>
      <c r="B3197" s="167" t="s">
        <v>6928</v>
      </c>
      <c r="D3197" s="167" t="s">
        <v>7061</v>
      </c>
      <c r="E3197" s="167" t="s">
        <v>6124</v>
      </c>
      <c r="F3197" s="167" t="s">
        <v>6125</v>
      </c>
      <c r="G3197" s="167" t="s">
        <v>11635</v>
      </c>
      <c r="H3197" s="167" t="s">
        <v>10</v>
      </c>
      <c r="I3197" s="167" t="s">
        <v>13036</v>
      </c>
      <c r="J3197" s="167" t="s">
        <v>8236</v>
      </c>
      <c r="K3197" s="167">
        <v>83024567</v>
      </c>
      <c r="L3197" s="167">
        <v>27977455</v>
      </c>
    </row>
    <row r="3198" spans="1:12" x14ac:dyDescent="0.2">
      <c r="A3198" s="167" t="s">
        <v>5821</v>
      </c>
      <c r="B3198" s="167" t="s">
        <v>5820</v>
      </c>
      <c r="D3198" s="167" t="s">
        <v>7133</v>
      </c>
      <c r="E3198" s="167" t="s">
        <v>6126</v>
      </c>
      <c r="F3198" s="167" t="s">
        <v>816</v>
      </c>
      <c r="G3198" s="167" t="s">
        <v>11635</v>
      </c>
      <c r="H3198" s="167" t="s">
        <v>5</v>
      </c>
      <c r="I3198" s="167" t="s">
        <v>13036</v>
      </c>
      <c r="J3198" s="167" t="s">
        <v>8237</v>
      </c>
      <c r="K3198" s="167">
        <v>22001662</v>
      </c>
      <c r="L3198" s="167">
        <v>0</v>
      </c>
    </row>
    <row r="3199" spans="1:12" x14ac:dyDescent="0.2">
      <c r="A3199" s="167" t="s">
        <v>5903</v>
      </c>
      <c r="B3199" s="167" t="s">
        <v>5902</v>
      </c>
      <c r="D3199" s="167" t="s">
        <v>6915</v>
      </c>
      <c r="E3199" s="167" t="s">
        <v>6127</v>
      </c>
      <c r="F3199" s="167" t="s">
        <v>6128</v>
      </c>
      <c r="G3199" s="167" t="s">
        <v>11635</v>
      </c>
      <c r="H3199" s="167" t="s">
        <v>7</v>
      </c>
      <c r="I3199" s="167" t="s">
        <v>13036</v>
      </c>
      <c r="J3199" s="167" t="s">
        <v>8432</v>
      </c>
      <c r="K3199" s="167">
        <v>27685454</v>
      </c>
      <c r="L3199" s="167">
        <v>27685454</v>
      </c>
    </row>
    <row r="3200" spans="1:12" x14ac:dyDescent="0.2">
      <c r="A3200" s="167" t="s">
        <v>3831</v>
      </c>
      <c r="B3200" s="167" t="s">
        <v>480</v>
      </c>
      <c r="D3200" s="167" t="s">
        <v>7019</v>
      </c>
      <c r="E3200" s="167" t="s">
        <v>6129</v>
      </c>
      <c r="F3200" s="167" t="s">
        <v>6130</v>
      </c>
      <c r="G3200" s="167" t="s">
        <v>11635</v>
      </c>
      <c r="H3200" s="167" t="s">
        <v>7</v>
      </c>
      <c r="I3200" s="167" t="s">
        <v>13036</v>
      </c>
      <c r="J3200" s="167" t="s">
        <v>6131</v>
      </c>
      <c r="K3200" s="167">
        <v>24683159</v>
      </c>
      <c r="L3200" s="167">
        <v>27688950</v>
      </c>
    </row>
    <row r="3201" spans="1:12" x14ac:dyDescent="0.2">
      <c r="A3201" s="167" t="s">
        <v>7781</v>
      </c>
      <c r="B3201" s="167" t="s">
        <v>7782</v>
      </c>
      <c r="D3201" s="167" t="s">
        <v>7423</v>
      </c>
      <c r="E3201" s="167" t="s">
        <v>6132</v>
      </c>
      <c r="F3201" s="167" t="s">
        <v>6133</v>
      </c>
      <c r="G3201" s="167" t="s">
        <v>11635</v>
      </c>
      <c r="H3201" s="167" t="s">
        <v>4</v>
      </c>
      <c r="I3201" s="167" t="s">
        <v>13036</v>
      </c>
      <c r="J3201" s="167" t="s">
        <v>12557</v>
      </c>
      <c r="K3201" s="167">
        <v>0</v>
      </c>
      <c r="L3201" s="167">
        <v>0</v>
      </c>
    </row>
    <row r="3202" spans="1:12" x14ac:dyDescent="0.2">
      <c r="A3202" s="167" t="s">
        <v>2099</v>
      </c>
      <c r="B3202" s="167" t="s">
        <v>2098</v>
      </c>
      <c r="D3202" s="167" t="s">
        <v>7137</v>
      </c>
      <c r="E3202" s="167" t="s">
        <v>6134</v>
      </c>
      <c r="F3202" s="167" t="s">
        <v>2983</v>
      </c>
      <c r="G3202" s="167" t="s">
        <v>11635</v>
      </c>
      <c r="H3202" s="167" t="s">
        <v>9</v>
      </c>
      <c r="I3202" s="167" t="s">
        <v>13036</v>
      </c>
      <c r="J3202" s="167" t="s">
        <v>11554</v>
      </c>
      <c r="K3202" s="167">
        <v>27651693</v>
      </c>
      <c r="L3202" s="167">
        <v>27651531</v>
      </c>
    </row>
    <row r="3203" spans="1:12" x14ac:dyDescent="0.2">
      <c r="A3203" s="167" t="s">
        <v>6058</v>
      </c>
      <c r="B3203" s="167" t="s">
        <v>7421</v>
      </c>
      <c r="D3203" s="167" t="s">
        <v>10039</v>
      </c>
      <c r="E3203" s="167" t="s">
        <v>9563</v>
      </c>
      <c r="F3203" s="167" t="s">
        <v>11071</v>
      </c>
      <c r="G3203" s="167" t="s">
        <v>11656</v>
      </c>
      <c r="H3203" s="167" t="s">
        <v>3</v>
      </c>
      <c r="I3203" s="167" t="s">
        <v>13036</v>
      </c>
      <c r="J3203" s="167" t="s">
        <v>11072</v>
      </c>
      <c r="K3203" s="167">
        <v>88051835</v>
      </c>
      <c r="L3203" s="167">
        <v>0</v>
      </c>
    </row>
    <row r="3204" spans="1:12" x14ac:dyDescent="0.2">
      <c r="A3204" s="167" t="s">
        <v>4993</v>
      </c>
      <c r="B3204" s="167" t="s">
        <v>170</v>
      </c>
      <c r="D3204" s="167" t="s">
        <v>8329</v>
      </c>
      <c r="E3204" s="167" t="s">
        <v>8322</v>
      </c>
      <c r="F3204" s="167" t="s">
        <v>8323</v>
      </c>
      <c r="G3204" s="167" t="s">
        <v>116</v>
      </c>
      <c r="H3204" s="167" t="s">
        <v>5</v>
      </c>
      <c r="I3204" s="167" t="s">
        <v>13036</v>
      </c>
      <c r="J3204" s="167" t="s">
        <v>13704</v>
      </c>
      <c r="K3204" s="167">
        <v>22001127</v>
      </c>
      <c r="L3204" s="167">
        <v>0</v>
      </c>
    </row>
    <row r="3205" spans="1:12" x14ac:dyDescent="0.2">
      <c r="A3205" s="167" t="s">
        <v>6056</v>
      </c>
      <c r="B3205" s="167" t="s">
        <v>7002</v>
      </c>
      <c r="D3205" s="167" t="s">
        <v>6930</v>
      </c>
      <c r="E3205" s="167" t="s">
        <v>6135</v>
      </c>
      <c r="F3205" s="167" t="s">
        <v>463</v>
      </c>
      <c r="G3205" s="167" t="s">
        <v>204</v>
      </c>
      <c r="H3205" s="167" t="s">
        <v>9</v>
      </c>
      <c r="I3205" s="167" t="s">
        <v>13036</v>
      </c>
      <c r="J3205" s="167" t="s">
        <v>12774</v>
      </c>
      <c r="K3205" s="167">
        <v>22785602</v>
      </c>
      <c r="L3205" s="167">
        <v>86365585</v>
      </c>
    </row>
    <row r="3206" spans="1:12" x14ac:dyDescent="0.2">
      <c r="A3206" s="167" t="s">
        <v>6163</v>
      </c>
      <c r="B3206" s="167" t="s">
        <v>7283</v>
      </c>
      <c r="D3206" s="167" t="s">
        <v>6916</v>
      </c>
      <c r="E3206" s="167" t="s">
        <v>6136</v>
      </c>
      <c r="F3206" s="167" t="s">
        <v>2865</v>
      </c>
      <c r="G3206" s="167" t="s">
        <v>204</v>
      </c>
      <c r="H3206" s="167" t="s">
        <v>10</v>
      </c>
      <c r="I3206" s="167" t="s">
        <v>13036</v>
      </c>
      <c r="J3206" s="167" t="s">
        <v>13705</v>
      </c>
      <c r="K3206" s="167">
        <v>25499219</v>
      </c>
      <c r="L3206" s="167">
        <v>83282414</v>
      </c>
    </row>
    <row r="3207" spans="1:12" x14ac:dyDescent="0.2">
      <c r="A3207" s="167" t="s">
        <v>6164</v>
      </c>
      <c r="B3207" s="167" t="s">
        <v>7311</v>
      </c>
      <c r="D3207" s="167" t="s">
        <v>9920</v>
      </c>
      <c r="E3207" s="167" t="s">
        <v>9049</v>
      </c>
      <c r="F3207" s="167" t="s">
        <v>63</v>
      </c>
      <c r="G3207" s="167" t="s">
        <v>495</v>
      </c>
      <c r="H3207" s="167" t="s">
        <v>3</v>
      </c>
      <c r="I3207" s="167" t="s">
        <v>13036</v>
      </c>
      <c r="J3207" s="167" t="s">
        <v>13706</v>
      </c>
      <c r="K3207" s="167">
        <v>85513653</v>
      </c>
      <c r="L3207" s="167">
        <v>0</v>
      </c>
    </row>
    <row r="3208" spans="1:12" x14ac:dyDescent="0.2">
      <c r="A3208" s="167" t="s">
        <v>9610</v>
      </c>
      <c r="B3208" s="167" t="s">
        <v>10050</v>
      </c>
      <c r="D3208" s="167" t="s">
        <v>9921</v>
      </c>
      <c r="E3208" s="167" t="s">
        <v>9050</v>
      </c>
      <c r="F3208" s="167" t="s">
        <v>4171</v>
      </c>
      <c r="G3208" s="167" t="s">
        <v>495</v>
      </c>
      <c r="H3208" s="167" t="s">
        <v>3</v>
      </c>
      <c r="I3208" s="167" t="s">
        <v>13036</v>
      </c>
      <c r="J3208" s="167" t="s">
        <v>13707</v>
      </c>
      <c r="K3208" s="167">
        <v>25463769</v>
      </c>
      <c r="L3208" s="167">
        <v>0</v>
      </c>
    </row>
    <row r="3209" spans="1:12" x14ac:dyDescent="0.2">
      <c r="A3209" s="167" t="s">
        <v>9611</v>
      </c>
      <c r="B3209" s="167" t="s">
        <v>10051</v>
      </c>
      <c r="D3209" s="167" t="s">
        <v>9922</v>
      </c>
      <c r="E3209" s="167" t="s">
        <v>9051</v>
      </c>
      <c r="F3209" s="167" t="s">
        <v>10582</v>
      </c>
      <c r="G3209" s="167" t="s">
        <v>495</v>
      </c>
      <c r="H3209" s="167" t="s">
        <v>3</v>
      </c>
      <c r="I3209" s="167" t="s">
        <v>13036</v>
      </c>
      <c r="J3209" s="167" t="s">
        <v>10583</v>
      </c>
      <c r="K3209" s="167">
        <v>25463718</v>
      </c>
      <c r="L3209" s="167">
        <v>0</v>
      </c>
    </row>
    <row r="3210" spans="1:12" x14ac:dyDescent="0.2">
      <c r="A3210" s="167" t="s">
        <v>9612</v>
      </c>
      <c r="B3210" s="167" t="s">
        <v>4088</v>
      </c>
      <c r="D3210" s="167" t="s">
        <v>7266</v>
      </c>
      <c r="E3210" s="167" t="s">
        <v>6138</v>
      </c>
      <c r="F3210" s="167" t="s">
        <v>6139</v>
      </c>
      <c r="G3210" s="167" t="s">
        <v>495</v>
      </c>
      <c r="H3210" s="167" t="s">
        <v>3</v>
      </c>
      <c r="I3210" s="167" t="s">
        <v>13036</v>
      </c>
      <c r="J3210" s="167" t="s">
        <v>13708</v>
      </c>
      <c r="K3210" s="167">
        <v>25461730</v>
      </c>
      <c r="L3210" s="167">
        <v>0</v>
      </c>
    </row>
    <row r="3211" spans="1:12" x14ac:dyDescent="0.2">
      <c r="A3211" s="167" t="s">
        <v>5005</v>
      </c>
      <c r="B3211" s="167" t="s">
        <v>7228</v>
      </c>
      <c r="D3211" s="167" t="s">
        <v>7369</v>
      </c>
      <c r="E3211" s="167" t="s">
        <v>6140</v>
      </c>
      <c r="F3211" s="167" t="s">
        <v>11754</v>
      </c>
      <c r="G3211" s="167" t="s">
        <v>116</v>
      </c>
      <c r="H3211" s="167" t="s">
        <v>19</v>
      </c>
      <c r="I3211" s="167" t="s">
        <v>13036</v>
      </c>
      <c r="J3211" s="167" t="s">
        <v>13709</v>
      </c>
      <c r="K3211" s="167">
        <v>84464997</v>
      </c>
      <c r="L3211" s="167">
        <v>0</v>
      </c>
    </row>
    <row r="3212" spans="1:12" x14ac:dyDescent="0.2">
      <c r="A3212" s="167" t="s">
        <v>9613</v>
      </c>
      <c r="B3212" s="167" t="s">
        <v>1622</v>
      </c>
      <c r="D3212" s="167" t="s">
        <v>7051</v>
      </c>
      <c r="E3212" s="167" t="s">
        <v>6141</v>
      </c>
      <c r="F3212" s="167" t="s">
        <v>319</v>
      </c>
      <c r="G3212" s="167" t="s">
        <v>1655</v>
      </c>
      <c r="H3212" s="167" t="s">
        <v>3</v>
      </c>
      <c r="I3212" s="167" t="s">
        <v>13036</v>
      </c>
      <c r="J3212" s="167" t="s">
        <v>11586</v>
      </c>
      <c r="K3212" s="167">
        <v>26686649</v>
      </c>
      <c r="L3212" s="167">
        <v>26686649</v>
      </c>
    </row>
    <row r="3213" spans="1:12" x14ac:dyDescent="0.2">
      <c r="A3213" s="167" t="s">
        <v>4452</v>
      </c>
      <c r="B3213" s="167" t="s">
        <v>7088</v>
      </c>
      <c r="D3213" s="167" t="s">
        <v>10044</v>
      </c>
      <c r="E3213" s="167" t="s">
        <v>9586</v>
      </c>
      <c r="F3213" s="167" t="s">
        <v>11099</v>
      </c>
      <c r="G3213" s="167" t="s">
        <v>5785</v>
      </c>
      <c r="H3213" s="167" t="s">
        <v>3</v>
      </c>
      <c r="I3213" s="167" t="s">
        <v>13036</v>
      </c>
      <c r="J3213" s="167" t="s">
        <v>12959</v>
      </c>
      <c r="K3213" s="167">
        <v>86861344</v>
      </c>
      <c r="L3213" s="167">
        <v>0</v>
      </c>
    </row>
    <row r="3214" spans="1:12" x14ac:dyDescent="0.2">
      <c r="A3214" s="167" t="s">
        <v>4966</v>
      </c>
      <c r="B3214" s="167" t="s">
        <v>4965</v>
      </c>
      <c r="D3214" s="167" t="s">
        <v>7290</v>
      </c>
      <c r="E3214" s="167" t="s">
        <v>6143</v>
      </c>
      <c r="F3214" s="167" t="s">
        <v>6144</v>
      </c>
      <c r="G3214" s="167" t="s">
        <v>5785</v>
      </c>
      <c r="H3214" s="167" t="s">
        <v>6</v>
      </c>
      <c r="I3214" s="167" t="s">
        <v>13036</v>
      </c>
      <c r="J3214" s="167" t="s">
        <v>13710</v>
      </c>
      <c r="K3214" s="167">
        <v>89707057</v>
      </c>
      <c r="L3214" s="167">
        <v>0</v>
      </c>
    </row>
    <row r="3215" spans="1:12" x14ac:dyDescent="0.2">
      <c r="A3215" s="167" t="s">
        <v>9614</v>
      </c>
      <c r="B3215" s="167" t="s">
        <v>8288</v>
      </c>
      <c r="D3215" s="167" t="s">
        <v>7185</v>
      </c>
      <c r="E3215" s="167" t="s">
        <v>6145</v>
      </c>
      <c r="F3215" s="167" t="s">
        <v>7768</v>
      </c>
      <c r="G3215" s="167" t="s">
        <v>11639</v>
      </c>
      <c r="H3215" s="167" t="s">
        <v>4</v>
      </c>
      <c r="I3215" s="167" t="s">
        <v>13036</v>
      </c>
      <c r="J3215" s="167" t="s">
        <v>11497</v>
      </c>
      <c r="K3215" s="167">
        <v>27642980</v>
      </c>
      <c r="L3215" s="167">
        <v>27642980</v>
      </c>
    </row>
    <row r="3216" spans="1:12" x14ac:dyDescent="0.2">
      <c r="A3216" s="167" t="s">
        <v>4950</v>
      </c>
      <c r="B3216" s="167" t="s">
        <v>4011</v>
      </c>
      <c r="D3216" s="167" t="s">
        <v>7376</v>
      </c>
      <c r="E3216" s="167" t="s">
        <v>6146</v>
      </c>
      <c r="F3216" s="167" t="s">
        <v>837</v>
      </c>
      <c r="G3216" s="167" t="s">
        <v>175</v>
      </c>
      <c r="H3216" s="167" t="s">
        <v>5</v>
      </c>
      <c r="I3216" s="167" t="s">
        <v>13036</v>
      </c>
      <c r="J3216" s="167" t="s">
        <v>12558</v>
      </c>
      <c r="K3216" s="167">
        <v>22660746</v>
      </c>
      <c r="L3216" s="167">
        <v>22660096</v>
      </c>
    </row>
    <row r="3217" spans="1:12" x14ac:dyDescent="0.2">
      <c r="A3217" s="167" t="s">
        <v>9615</v>
      </c>
      <c r="B3217" s="167" t="s">
        <v>2145</v>
      </c>
      <c r="D3217" s="167" t="s">
        <v>9969</v>
      </c>
      <c r="E3217" s="167" t="s">
        <v>9305</v>
      </c>
      <c r="F3217" s="167" t="s">
        <v>63</v>
      </c>
      <c r="G3217" s="167" t="s">
        <v>1655</v>
      </c>
      <c r="H3217" s="167" t="s">
        <v>4</v>
      </c>
      <c r="I3217" s="167" t="s">
        <v>13036</v>
      </c>
      <c r="J3217" s="167" t="s">
        <v>13711</v>
      </c>
      <c r="K3217" s="167">
        <v>0</v>
      </c>
      <c r="L3217" s="167">
        <v>0</v>
      </c>
    </row>
    <row r="3218" spans="1:12" x14ac:dyDescent="0.2">
      <c r="A3218" s="167" t="s">
        <v>6858</v>
      </c>
      <c r="B3218" s="167" t="s">
        <v>7477</v>
      </c>
      <c r="D3218" s="167" t="s">
        <v>9967</v>
      </c>
      <c r="E3218" s="167" t="s">
        <v>9294</v>
      </c>
      <c r="F3218" s="167" t="s">
        <v>10841</v>
      </c>
      <c r="G3218" s="167" t="s">
        <v>1655</v>
      </c>
      <c r="H3218" s="167" t="s">
        <v>7</v>
      </c>
      <c r="I3218" s="167" t="s">
        <v>13036</v>
      </c>
      <c r="J3218" s="167" t="s">
        <v>11587</v>
      </c>
      <c r="K3218" s="167">
        <v>26457352</v>
      </c>
      <c r="L3218" s="167">
        <v>26457352</v>
      </c>
    </row>
    <row r="3219" spans="1:12" x14ac:dyDescent="0.2">
      <c r="A3219" s="167" t="s">
        <v>9616</v>
      </c>
      <c r="B3219" s="167" t="s">
        <v>10052</v>
      </c>
      <c r="D3219" s="167" t="s">
        <v>6991</v>
      </c>
      <c r="E3219" s="167" t="s">
        <v>6147</v>
      </c>
      <c r="F3219" s="167" t="s">
        <v>4667</v>
      </c>
      <c r="G3219" s="167" t="s">
        <v>1655</v>
      </c>
      <c r="H3219" s="167" t="s">
        <v>4</v>
      </c>
      <c r="I3219" s="167" t="s">
        <v>13036</v>
      </c>
      <c r="J3219" s="167" t="s">
        <v>12191</v>
      </c>
      <c r="K3219" s="167">
        <v>26621350</v>
      </c>
      <c r="L3219" s="167">
        <v>26621350</v>
      </c>
    </row>
    <row r="3220" spans="1:12" x14ac:dyDescent="0.2">
      <c r="A3220" s="167" t="s">
        <v>9617</v>
      </c>
      <c r="B3220" s="167" t="s">
        <v>10053</v>
      </c>
      <c r="D3220" s="167" t="s">
        <v>6905</v>
      </c>
      <c r="E3220" s="167" t="s">
        <v>6149</v>
      </c>
      <c r="F3220" s="167" t="s">
        <v>5986</v>
      </c>
      <c r="G3220" s="167" t="s">
        <v>1655</v>
      </c>
      <c r="H3220" s="167" t="s">
        <v>3</v>
      </c>
      <c r="I3220" s="167" t="s">
        <v>13036</v>
      </c>
      <c r="J3220" s="167" t="s">
        <v>8238</v>
      </c>
      <c r="K3220" s="167">
        <v>26692695</v>
      </c>
      <c r="L3220" s="167">
        <v>26692695</v>
      </c>
    </row>
    <row r="3221" spans="1:12" x14ac:dyDescent="0.2">
      <c r="A3221" s="167" t="s">
        <v>6268</v>
      </c>
      <c r="B3221" s="167" t="s">
        <v>7422</v>
      </c>
      <c r="D3221" s="167" t="s">
        <v>7072</v>
      </c>
      <c r="E3221" s="167" t="s">
        <v>6150</v>
      </c>
      <c r="F3221" s="167" t="s">
        <v>6151</v>
      </c>
      <c r="G3221" s="167" t="s">
        <v>1655</v>
      </c>
      <c r="H3221" s="167" t="s">
        <v>3</v>
      </c>
      <c r="I3221" s="167" t="s">
        <v>13036</v>
      </c>
      <c r="J3221" s="167" t="s">
        <v>13494</v>
      </c>
      <c r="K3221" s="167">
        <v>89294000</v>
      </c>
      <c r="L3221" s="167">
        <v>0</v>
      </c>
    </row>
    <row r="3222" spans="1:12" x14ac:dyDescent="0.2">
      <c r="A3222" s="167" t="s">
        <v>6226</v>
      </c>
      <c r="B3222" s="167" t="s">
        <v>7087</v>
      </c>
      <c r="D3222" s="167" t="s">
        <v>7099</v>
      </c>
      <c r="E3222" s="167" t="s">
        <v>6152</v>
      </c>
      <c r="F3222" s="167" t="s">
        <v>666</v>
      </c>
      <c r="G3222" s="167" t="s">
        <v>169</v>
      </c>
      <c r="H3222" s="167" t="s">
        <v>3</v>
      </c>
      <c r="I3222" s="167" t="s">
        <v>13036</v>
      </c>
      <c r="J3222" s="167" t="s">
        <v>8239</v>
      </c>
      <c r="K3222" s="167">
        <v>70027056</v>
      </c>
      <c r="L3222" s="167">
        <v>24702574</v>
      </c>
    </row>
    <row r="3223" spans="1:12" x14ac:dyDescent="0.2">
      <c r="A3223" s="167" t="s">
        <v>9618</v>
      </c>
      <c r="B3223" s="167" t="s">
        <v>7884</v>
      </c>
      <c r="D3223" s="167" t="s">
        <v>7010</v>
      </c>
      <c r="E3223" s="167" t="s">
        <v>6153</v>
      </c>
      <c r="F3223" s="167" t="s">
        <v>1452</v>
      </c>
      <c r="G3223" s="167" t="s">
        <v>302</v>
      </c>
      <c r="H3223" s="167" t="s">
        <v>3</v>
      </c>
      <c r="I3223" s="167" t="s">
        <v>13036</v>
      </c>
      <c r="J3223" s="167" t="s">
        <v>11410</v>
      </c>
      <c r="K3223" s="167">
        <v>24167149</v>
      </c>
      <c r="L3223" s="167">
        <v>0</v>
      </c>
    </row>
    <row r="3224" spans="1:12" x14ac:dyDescent="0.2">
      <c r="A3224" s="167" t="s">
        <v>9619</v>
      </c>
      <c r="B3224" s="167" t="s">
        <v>4495</v>
      </c>
      <c r="D3224" s="167" t="s">
        <v>6934</v>
      </c>
      <c r="E3224" s="167" t="s">
        <v>6154</v>
      </c>
      <c r="F3224" s="167" t="s">
        <v>6155</v>
      </c>
      <c r="G3224" s="167" t="s">
        <v>116</v>
      </c>
      <c r="H3224" s="167" t="s">
        <v>3</v>
      </c>
      <c r="I3224" s="167" t="s">
        <v>13036</v>
      </c>
      <c r="J3224" s="167" t="s">
        <v>13712</v>
      </c>
      <c r="K3224" s="167">
        <v>27752337</v>
      </c>
      <c r="L3224" s="167">
        <v>27752337</v>
      </c>
    </row>
    <row r="3225" spans="1:12" x14ac:dyDescent="0.2">
      <c r="A3225" s="167" t="s">
        <v>9620</v>
      </c>
      <c r="B3225" s="167" t="s">
        <v>7881</v>
      </c>
      <c r="D3225" s="167" t="s">
        <v>7112</v>
      </c>
      <c r="E3225" s="167" t="s">
        <v>6156</v>
      </c>
      <c r="F3225" s="167" t="s">
        <v>12960</v>
      </c>
      <c r="G3225" s="167" t="s">
        <v>116</v>
      </c>
      <c r="H3225" s="167" t="s">
        <v>19</v>
      </c>
      <c r="I3225" s="167" t="s">
        <v>13036</v>
      </c>
      <c r="J3225" s="167" t="s">
        <v>12192</v>
      </c>
      <c r="K3225" s="167">
        <v>27847020</v>
      </c>
      <c r="L3225" s="167">
        <v>0</v>
      </c>
    </row>
    <row r="3226" spans="1:12" x14ac:dyDescent="0.2">
      <c r="A3226" s="167" t="s">
        <v>2118</v>
      </c>
      <c r="B3226" s="167" t="s">
        <v>6605</v>
      </c>
      <c r="D3226" s="167" t="s">
        <v>7042</v>
      </c>
      <c r="E3226" s="167" t="s">
        <v>6157</v>
      </c>
      <c r="F3226" s="167" t="s">
        <v>4137</v>
      </c>
      <c r="G3226" s="167" t="s">
        <v>116</v>
      </c>
      <c r="H3226" s="167" t="s">
        <v>14</v>
      </c>
      <c r="I3226" s="167" t="s">
        <v>13036</v>
      </c>
      <c r="J3226" s="167" t="s">
        <v>12961</v>
      </c>
      <c r="K3226" s="167">
        <v>27322252</v>
      </c>
      <c r="L3226" s="167">
        <v>27322252</v>
      </c>
    </row>
    <row r="3227" spans="1:12" x14ac:dyDescent="0.2">
      <c r="A3227" s="167" t="s">
        <v>4974</v>
      </c>
      <c r="B3227" s="167" t="s">
        <v>1307</v>
      </c>
      <c r="D3227" s="167" t="s">
        <v>9976</v>
      </c>
      <c r="E3227" s="167" t="s">
        <v>9335</v>
      </c>
      <c r="F3227" s="167" t="s">
        <v>10877</v>
      </c>
      <c r="G3227" s="167" t="s">
        <v>4503</v>
      </c>
      <c r="H3227" s="167" t="s">
        <v>3</v>
      </c>
      <c r="I3227" s="167" t="s">
        <v>13036</v>
      </c>
      <c r="J3227" s="167" t="s">
        <v>10878</v>
      </c>
      <c r="K3227" s="167">
        <v>0</v>
      </c>
      <c r="L3227" s="167">
        <v>0</v>
      </c>
    </row>
    <row r="3228" spans="1:12" x14ac:dyDescent="0.2">
      <c r="A3228" s="167" t="s">
        <v>4977</v>
      </c>
      <c r="B3228" s="167" t="s">
        <v>1338</v>
      </c>
      <c r="D3228" s="167" t="s">
        <v>7268</v>
      </c>
      <c r="E3228" s="167" t="s">
        <v>6158</v>
      </c>
      <c r="F3228" s="167" t="s">
        <v>2726</v>
      </c>
      <c r="G3228" s="167" t="s">
        <v>117</v>
      </c>
      <c r="H3228" s="167" t="s">
        <v>9</v>
      </c>
      <c r="I3228" s="167" t="s">
        <v>13036</v>
      </c>
      <c r="J3228" s="167" t="s">
        <v>13713</v>
      </c>
      <c r="K3228" s="167">
        <v>26455262</v>
      </c>
      <c r="L3228" s="167">
        <v>26455262</v>
      </c>
    </row>
    <row r="3229" spans="1:12" x14ac:dyDescent="0.2">
      <c r="A3229" s="167" t="s">
        <v>4979</v>
      </c>
      <c r="B3229" s="167" t="s">
        <v>1414</v>
      </c>
      <c r="D3229" s="167" t="s">
        <v>7310</v>
      </c>
      <c r="E3229" s="167" t="s">
        <v>6159</v>
      </c>
      <c r="F3229" s="167" t="s">
        <v>6160</v>
      </c>
      <c r="G3229" s="167" t="s">
        <v>117</v>
      </c>
      <c r="H3229" s="167" t="s">
        <v>12</v>
      </c>
      <c r="I3229" s="167" t="s">
        <v>13036</v>
      </c>
      <c r="J3229" s="167" t="s">
        <v>6161</v>
      </c>
      <c r="K3229" s="167">
        <v>24285274</v>
      </c>
      <c r="L3229" s="167">
        <v>0</v>
      </c>
    </row>
    <row r="3230" spans="1:12" x14ac:dyDescent="0.2">
      <c r="A3230" s="167" t="s">
        <v>2103</v>
      </c>
      <c r="B3230" s="167" t="s">
        <v>2102</v>
      </c>
      <c r="D3230" s="167" t="s">
        <v>6917</v>
      </c>
      <c r="E3230" s="167" t="s">
        <v>6162</v>
      </c>
      <c r="F3230" s="167" t="s">
        <v>692</v>
      </c>
      <c r="G3230" s="167" t="s">
        <v>117</v>
      </c>
      <c r="H3230" s="167" t="s">
        <v>6</v>
      </c>
      <c r="I3230" s="167" t="s">
        <v>13036</v>
      </c>
      <c r="J3230" s="167" t="s">
        <v>13714</v>
      </c>
      <c r="K3230" s="167">
        <v>26399469</v>
      </c>
      <c r="L3230" s="167">
        <v>26399469</v>
      </c>
    </row>
    <row r="3231" spans="1:12" x14ac:dyDescent="0.2">
      <c r="A3231" s="167" t="s">
        <v>9621</v>
      </c>
      <c r="B3231" s="167" t="s">
        <v>10054</v>
      </c>
      <c r="D3231" s="167" t="s">
        <v>7283</v>
      </c>
      <c r="E3231" s="167" t="s">
        <v>6163</v>
      </c>
      <c r="F3231" s="167" t="s">
        <v>5561</v>
      </c>
      <c r="G3231" s="167" t="s">
        <v>1259</v>
      </c>
      <c r="H3231" s="167" t="s">
        <v>9</v>
      </c>
      <c r="I3231" s="167" t="s">
        <v>13036</v>
      </c>
      <c r="J3231" s="167" t="s">
        <v>11026</v>
      </c>
      <c r="K3231" s="167">
        <v>27770920</v>
      </c>
      <c r="L3231" s="167">
        <v>27770920</v>
      </c>
    </row>
    <row r="3232" spans="1:12" x14ac:dyDescent="0.2">
      <c r="A3232" s="167" t="s">
        <v>9622</v>
      </c>
      <c r="B3232" s="167" t="s">
        <v>10055</v>
      </c>
      <c r="D3232" s="167" t="s">
        <v>7311</v>
      </c>
      <c r="E3232" s="167" t="s">
        <v>6164</v>
      </c>
      <c r="F3232" s="167" t="s">
        <v>6165</v>
      </c>
      <c r="G3232" s="167" t="s">
        <v>1259</v>
      </c>
      <c r="H3232" s="167" t="s">
        <v>9</v>
      </c>
      <c r="I3232" s="167" t="s">
        <v>13036</v>
      </c>
      <c r="J3232" s="167" t="s">
        <v>11144</v>
      </c>
      <c r="K3232" s="167">
        <v>27794337</v>
      </c>
      <c r="L3232" s="167">
        <v>0</v>
      </c>
    </row>
    <row r="3233" spans="1:12" x14ac:dyDescent="0.2">
      <c r="A3233" s="167" t="s">
        <v>9623</v>
      </c>
      <c r="B3233" s="167" t="s">
        <v>4986</v>
      </c>
      <c r="D3233" s="167" t="s">
        <v>9962</v>
      </c>
      <c r="E3233" s="167" t="s">
        <v>9273</v>
      </c>
      <c r="F3233" s="167" t="s">
        <v>10820</v>
      </c>
      <c r="G3233" s="167" t="s">
        <v>198</v>
      </c>
      <c r="H3233" s="167" t="s">
        <v>4</v>
      </c>
      <c r="I3233" s="167" t="s">
        <v>13036</v>
      </c>
      <c r="J3233" s="167" t="s">
        <v>13715</v>
      </c>
      <c r="K3233" s="167">
        <v>0</v>
      </c>
      <c r="L3233" s="167">
        <v>0</v>
      </c>
    </row>
    <row r="3234" spans="1:12" x14ac:dyDescent="0.2">
      <c r="A3234" s="167" t="s">
        <v>9624</v>
      </c>
      <c r="B3234" s="167" t="s">
        <v>2251</v>
      </c>
      <c r="D3234" s="167" t="s">
        <v>6943</v>
      </c>
      <c r="E3234" s="167" t="s">
        <v>6166</v>
      </c>
      <c r="F3234" s="167" t="s">
        <v>6167</v>
      </c>
      <c r="G3234" s="167" t="s">
        <v>204</v>
      </c>
      <c r="H3234" s="167" t="s">
        <v>9</v>
      </c>
      <c r="I3234" s="167" t="s">
        <v>13036</v>
      </c>
      <c r="J3234" s="167" t="s">
        <v>11588</v>
      </c>
      <c r="K3234" s="167">
        <v>22783214</v>
      </c>
      <c r="L3234" s="167">
        <v>88112272</v>
      </c>
    </row>
    <row r="3235" spans="1:12" x14ac:dyDescent="0.2">
      <c r="A3235" s="167" t="s">
        <v>4981</v>
      </c>
      <c r="B3235" s="167" t="s">
        <v>2974</v>
      </c>
      <c r="D3235" s="167" t="s">
        <v>9889</v>
      </c>
      <c r="E3235" s="167" t="s">
        <v>8907</v>
      </c>
      <c r="F3235" s="167" t="s">
        <v>307</v>
      </c>
      <c r="G3235" s="167" t="s">
        <v>73</v>
      </c>
      <c r="H3235" s="167" t="s">
        <v>5</v>
      </c>
      <c r="I3235" s="167" t="s">
        <v>13036</v>
      </c>
      <c r="J3235" s="167" t="s">
        <v>12194</v>
      </c>
      <c r="K3235" s="167">
        <v>24479116</v>
      </c>
      <c r="L3235" s="167">
        <v>24479116</v>
      </c>
    </row>
    <row r="3236" spans="1:12" x14ac:dyDescent="0.2">
      <c r="A3236" s="167" t="s">
        <v>5014</v>
      </c>
      <c r="B3236" s="167" t="s">
        <v>1831</v>
      </c>
      <c r="D3236" s="167" t="s">
        <v>7295</v>
      </c>
      <c r="E3236" s="167" t="s">
        <v>6169</v>
      </c>
      <c r="F3236" s="167" t="s">
        <v>6170</v>
      </c>
      <c r="G3236" s="167" t="s">
        <v>169</v>
      </c>
      <c r="H3236" s="167" t="s">
        <v>12</v>
      </c>
      <c r="I3236" s="167" t="s">
        <v>13036</v>
      </c>
      <c r="J3236" s="167" t="s">
        <v>12843</v>
      </c>
      <c r="K3236" s="167">
        <v>24708049</v>
      </c>
      <c r="L3236" s="167">
        <v>0</v>
      </c>
    </row>
    <row r="3237" spans="1:12" x14ac:dyDescent="0.2">
      <c r="A3237" s="167" t="s">
        <v>5016</v>
      </c>
      <c r="B3237" s="167" t="s">
        <v>5013</v>
      </c>
      <c r="D3237" s="167" t="s">
        <v>6971</v>
      </c>
      <c r="E3237" s="167" t="s">
        <v>6171</v>
      </c>
      <c r="F3237" s="167" t="s">
        <v>6972</v>
      </c>
      <c r="G3237" s="167" t="s">
        <v>188</v>
      </c>
      <c r="H3237" s="167" t="s">
        <v>5</v>
      </c>
      <c r="I3237" s="167" t="s">
        <v>13036</v>
      </c>
      <c r="J3237" s="167" t="s">
        <v>13716</v>
      </c>
      <c r="K3237" s="167">
        <v>24609893</v>
      </c>
      <c r="L3237" s="167">
        <v>0</v>
      </c>
    </row>
    <row r="3238" spans="1:12" x14ac:dyDescent="0.2">
      <c r="A3238" s="167" t="s">
        <v>9625</v>
      </c>
      <c r="B3238" s="167" t="s">
        <v>2780</v>
      </c>
      <c r="D3238" s="167" t="s">
        <v>7013</v>
      </c>
      <c r="E3238" s="167" t="s">
        <v>6652</v>
      </c>
      <c r="F3238" s="167" t="s">
        <v>7014</v>
      </c>
      <c r="G3238" s="167" t="s">
        <v>188</v>
      </c>
      <c r="H3238" s="167" t="s">
        <v>7</v>
      </c>
      <c r="I3238" s="167" t="s">
        <v>13036</v>
      </c>
      <c r="J3238" s="167" t="s">
        <v>8240</v>
      </c>
      <c r="K3238" s="167">
        <v>24040008</v>
      </c>
      <c r="L3238" s="167">
        <v>0</v>
      </c>
    </row>
    <row r="3239" spans="1:12" x14ac:dyDescent="0.2">
      <c r="A3239" s="167" t="s">
        <v>2127</v>
      </c>
      <c r="B3239" s="167" t="s">
        <v>6606</v>
      </c>
      <c r="D3239" s="167" t="s">
        <v>9895</v>
      </c>
      <c r="E3239" s="167" t="s">
        <v>8939</v>
      </c>
      <c r="F3239" s="167" t="s">
        <v>307</v>
      </c>
      <c r="G3239" s="167" t="s">
        <v>73</v>
      </c>
      <c r="H3239" s="167" t="s">
        <v>13</v>
      </c>
      <c r="I3239" s="167" t="s">
        <v>13036</v>
      </c>
      <c r="J3239" s="167" t="s">
        <v>12195</v>
      </c>
      <c r="K3239" s="167">
        <v>24791394</v>
      </c>
      <c r="L3239" s="167">
        <v>0</v>
      </c>
    </row>
    <row r="3240" spans="1:12" x14ac:dyDescent="0.2">
      <c r="A3240" s="167" t="s">
        <v>9626</v>
      </c>
      <c r="B3240" s="167" t="s">
        <v>7882</v>
      </c>
      <c r="D3240" s="167" t="s">
        <v>7334</v>
      </c>
      <c r="E3240" s="167" t="s">
        <v>6172</v>
      </c>
      <c r="F3240" s="167" t="s">
        <v>837</v>
      </c>
      <c r="G3240" s="167" t="s">
        <v>188</v>
      </c>
      <c r="H3240" s="167" t="s">
        <v>12</v>
      </c>
      <c r="I3240" s="167" t="s">
        <v>13036</v>
      </c>
      <c r="J3240" s="167" t="s">
        <v>13717</v>
      </c>
      <c r="K3240" s="167">
        <v>44030238</v>
      </c>
      <c r="L3240" s="167">
        <v>0</v>
      </c>
    </row>
    <row r="3241" spans="1:12" x14ac:dyDescent="0.2">
      <c r="A3241" s="167" t="s">
        <v>2129</v>
      </c>
      <c r="B3241" s="167" t="s">
        <v>6901</v>
      </c>
      <c r="D3241" s="167" t="s">
        <v>9917</v>
      </c>
      <c r="E3241" s="167" t="s">
        <v>9029</v>
      </c>
      <c r="F3241" s="167" t="s">
        <v>134</v>
      </c>
      <c r="G3241" s="167" t="s">
        <v>188</v>
      </c>
      <c r="H3241" s="167" t="s">
        <v>14</v>
      </c>
      <c r="I3241" s="167" t="s">
        <v>13036</v>
      </c>
      <c r="J3241" s="167" t="s">
        <v>12559</v>
      </c>
      <c r="K3241" s="167">
        <v>41051067</v>
      </c>
      <c r="L3241" s="167">
        <v>0</v>
      </c>
    </row>
    <row r="3242" spans="1:12" x14ac:dyDescent="0.2">
      <c r="A3242" s="167" t="s">
        <v>5011</v>
      </c>
      <c r="B3242" s="167" t="s">
        <v>2993</v>
      </c>
      <c r="D3242" s="167" t="s">
        <v>6974</v>
      </c>
      <c r="E3242" s="167" t="s">
        <v>6173</v>
      </c>
      <c r="F3242" s="167" t="s">
        <v>463</v>
      </c>
      <c r="G3242" s="167" t="s">
        <v>1655</v>
      </c>
      <c r="H3242" s="167" t="s">
        <v>4</v>
      </c>
      <c r="I3242" s="167" t="s">
        <v>13036</v>
      </c>
      <c r="J3242" s="167" t="s">
        <v>6174</v>
      </c>
      <c r="K3242" s="167">
        <v>26620062</v>
      </c>
      <c r="L3242" s="167">
        <v>26621615</v>
      </c>
    </row>
    <row r="3243" spans="1:12" x14ac:dyDescent="0.2">
      <c r="A3243" s="167" t="s">
        <v>9627</v>
      </c>
      <c r="B3243" s="167" t="s">
        <v>5027</v>
      </c>
      <c r="D3243" s="167" t="s">
        <v>7253</v>
      </c>
      <c r="E3243" s="167" t="s">
        <v>6175</v>
      </c>
      <c r="F3243" s="167" t="s">
        <v>3289</v>
      </c>
      <c r="G3243" s="167" t="s">
        <v>797</v>
      </c>
      <c r="H3243" s="167" t="s">
        <v>3</v>
      </c>
      <c r="I3243" s="167" t="s">
        <v>13036</v>
      </c>
      <c r="J3243" s="167" t="s">
        <v>12806</v>
      </c>
      <c r="K3243" s="167">
        <v>26799174</v>
      </c>
      <c r="L3243" s="167">
        <v>26799174</v>
      </c>
    </row>
    <row r="3244" spans="1:12" x14ac:dyDescent="0.2">
      <c r="A3244" s="167" t="s">
        <v>9628</v>
      </c>
      <c r="B3244" s="167" t="s">
        <v>10056</v>
      </c>
      <c r="D3244" s="167" t="s">
        <v>6997</v>
      </c>
      <c r="E3244" s="167" t="s">
        <v>8367</v>
      </c>
      <c r="F3244" s="167" t="s">
        <v>981</v>
      </c>
      <c r="G3244" s="167" t="s">
        <v>3524</v>
      </c>
      <c r="H3244" s="167" t="s">
        <v>5</v>
      </c>
      <c r="I3244" s="167" t="s">
        <v>13036</v>
      </c>
      <c r="J3244" s="167" t="s">
        <v>11589</v>
      </c>
      <c r="K3244" s="167">
        <v>25541015</v>
      </c>
      <c r="L3244" s="167">
        <v>88869261</v>
      </c>
    </row>
    <row r="3245" spans="1:12" x14ac:dyDescent="0.2">
      <c r="A3245" s="167" t="s">
        <v>5033</v>
      </c>
      <c r="B3245" s="167" t="s">
        <v>5032</v>
      </c>
      <c r="D3245" s="167" t="s">
        <v>8597</v>
      </c>
      <c r="E3245" s="167" t="s">
        <v>8362</v>
      </c>
      <c r="F3245" s="167" t="s">
        <v>8595</v>
      </c>
      <c r="G3245" s="167" t="s">
        <v>3524</v>
      </c>
      <c r="H3245" s="167" t="s">
        <v>10</v>
      </c>
      <c r="I3245" s="167" t="s">
        <v>13036</v>
      </c>
      <c r="J3245" s="167" t="s">
        <v>8596</v>
      </c>
      <c r="K3245" s="167">
        <v>25140035</v>
      </c>
      <c r="L3245" s="167">
        <v>86407486</v>
      </c>
    </row>
    <row r="3246" spans="1:12" x14ac:dyDescent="0.2">
      <c r="A3246" s="167" t="s">
        <v>9629</v>
      </c>
      <c r="B3246" s="167" t="s">
        <v>2308</v>
      </c>
      <c r="D3246" s="167" t="s">
        <v>7126</v>
      </c>
      <c r="E3246" s="167" t="s">
        <v>6176</v>
      </c>
      <c r="F3246" s="167" t="s">
        <v>6177</v>
      </c>
      <c r="G3246" s="167" t="s">
        <v>3524</v>
      </c>
      <c r="H3246" s="167" t="s">
        <v>12</v>
      </c>
      <c r="I3246" s="167" t="s">
        <v>13036</v>
      </c>
      <c r="J3246" s="167" t="s">
        <v>12786</v>
      </c>
      <c r="K3246" s="167">
        <v>25590594</v>
      </c>
      <c r="L3246" s="167">
        <v>25590594</v>
      </c>
    </row>
    <row r="3247" spans="1:12" x14ac:dyDescent="0.2">
      <c r="A3247" s="167" t="s">
        <v>9630</v>
      </c>
      <c r="B3247" s="167" t="s">
        <v>7883</v>
      </c>
      <c r="D3247" s="167" t="s">
        <v>6935</v>
      </c>
      <c r="E3247" s="167" t="s">
        <v>6178</v>
      </c>
      <c r="F3247" s="167" t="s">
        <v>6936</v>
      </c>
      <c r="G3247" s="167" t="s">
        <v>11631</v>
      </c>
      <c r="H3247" s="167" t="s">
        <v>9</v>
      </c>
      <c r="I3247" s="167" t="s">
        <v>13036</v>
      </c>
      <c r="J3247" s="167" t="s">
        <v>13718</v>
      </c>
      <c r="K3247" s="167">
        <v>22525403</v>
      </c>
      <c r="L3247" s="167">
        <v>22525403</v>
      </c>
    </row>
    <row r="3248" spans="1:12" x14ac:dyDescent="0.2">
      <c r="A3248" s="167" t="s">
        <v>9631</v>
      </c>
      <c r="B3248" s="167" t="s">
        <v>1216</v>
      </c>
      <c r="D3248" s="167" t="s">
        <v>6983</v>
      </c>
      <c r="E3248" s="167" t="s">
        <v>6179</v>
      </c>
      <c r="F3248" s="167" t="s">
        <v>692</v>
      </c>
      <c r="G3248" s="167" t="s">
        <v>41</v>
      </c>
      <c r="H3248" s="167" t="s">
        <v>3</v>
      </c>
      <c r="I3248" s="167" t="s">
        <v>13036</v>
      </c>
      <c r="J3248" s="167" t="s">
        <v>6180</v>
      </c>
      <c r="K3248" s="167">
        <v>22764768</v>
      </c>
      <c r="L3248" s="167">
        <v>22743204</v>
      </c>
    </row>
    <row r="3249" spans="1:12" x14ac:dyDescent="0.2">
      <c r="A3249" s="167" t="s">
        <v>8385</v>
      </c>
      <c r="B3249" s="167" t="s">
        <v>4617</v>
      </c>
      <c r="D3249" s="167" t="s">
        <v>6941</v>
      </c>
      <c r="E3249" s="167" t="s">
        <v>6181</v>
      </c>
      <c r="F3249" s="167" t="s">
        <v>254</v>
      </c>
      <c r="G3249" s="167" t="s">
        <v>11667</v>
      </c>
      <c r="H3249" s="167" t="s">
        <v>3</v>
      </c>
      <c r="I3249" s="167" t="s">
        <v>13036</v>
      </c>
      <c r="J3249" s="167" t="s">
        <v>6324</v>
      </c>
      <c r="K3249" s="167">
        <v>27300757</v>
      </c>
      <c r="L3249" s="167">
        <v>27300757</v>
      </c>
    </row>
    <row r="3250" spans="1:12" x14ac:dyDescent="0.2">
      <c r="A3250" s="167" t="s">
        <v>4980</v>
      </c>
      <c r="B3250" s="167" t="s">
        <v>7086</v>
      </c>
      <c r="D3250" s="167" t="s">
        <v>9860</v>
      </c>
      <c r="E3250" s="167" t="s">
        <v>8754</v>
      </c>
      <c r="F3250" s="167" t="s">
        <v>1739</v>
      </c>
      <c r="G3250" s="167" t="s">
        <v>11657</v>
      </c>
      <c r="H3250" s="167" t="s">
        <v>12</v>
      </c>
      <c r="I3250" s="167" t="s">
        <v>13036</v>
      </c>
      <c r="J3250" s="167" t="s">
        <v>10398</v>
      </c>
      <c r="K3250" s="167">
        <v>71219429</v>
      </c>
      <c r="L3250" s="167">
        <v>0</v>
      </c>
    </row>
    <row r="3251" spans="1:12" x14ac:dyDescent="0.2">
      <c r="A3251" s="167" t="s">
        <v>5019</v>
      </c>
      <c r="B3251" s="167" t="s">
        <v>5002</v>
      </c>
      <c r="D3251" s="167" t="s">
        <v>9862</v>
      </c>
      <c r="E3251" s="167" t="s">
        <v>8758</v>
      </c>
      <c r="F3251" s="167" t="s">
        <v>10355</v>
      </c>
      <c r="G3251" s="167" t="s">
        <v>11667</v>
      </c>
      <c r="H3251" s="167" t="s">
        <v>6</v>
      </c>
      <c r="I3251" s="167" t="s">
        <v>13036</v>
      </c>
      <c r="J3251" s="167" t="s">
        <v>10356</v>
      </c>
      <c r="K3251" s="167">
        <v>22001134</v>
      </c>
      <c r="L3251" s="167">
        <v>87309493</v>
      </c>
    </row>
    <row r="3252" spans="1:12" x14ac:dyDescent="0.2">
      <c r="A3252" s="167" t="s">
        <v>4952</v>
      </c>
      <c r="B3252" s="167" t="s">
        <v>1466</v>
      </c>
      <c r="D3252" s="167" t="s">
        <v>7227</v>
      </c>
      <c r="E3252" s="167" t="s">
        <v>6182</v>
      </c>
      <c r="F3252" s="167" t="s">
        <v>8531</v>
      </c>
      <c r="G3252" s="167" t="s">
        <v>204</v>
      </c>
      <c r="H3252" s="167" t="s">
        <v>12</v>
      </c>
      <c r="I3252" s="167" t="s">
        <v>13036</v>
      </c>
      <c r="J3252" s="167" t="s">
        <v>13719</v>
      </c>
      <c r="K3252" s="167">
        <v>25332238</v>
      </c>
      <c r="L3252" s="167">
        <v>88586512</v>
      </c>
    </row>
    <row r="3253" spans="1:12" x14ac:dyDescent="0.2">
      <c r="A3253" s="167" t="s">
        <v>4954</v>
      </c>
      <c r="B3253" s="167" t="s">
        <v>1366</v>
      </c>
      <c r="D3253" s="167" t="s">
        <v>7073</v>
      </c>
      <c r="E3253" s="167" t="s">
        <v>6184</v>
      </c>
      <c r="F3253" s="167" t="s">
        <v>6185</v>
      </c>
      <c r="G3253" s="167" t="s">
        <v>74</v>
      </c>
      <c r="H3253" s="167" t="s">
        <v>7</v>
      </c>
      <c r="I3253" s="167" t="s">
        <v>13036</v>
      </c>
      <c r="J3253" s="167" t="s">
        <v>12963</v>
      </c>
      <c r="K3253" s="167">
        <v>24878093</v>
      </c>
      <c r="L3253" s="167">
        <v>24878093</v>
      </c>
    </row>
    <row r="3254" spans="1:12" x14ac:dyDescent="0.2">
      <c r="A3254" s="167" t="s">
        <v>4983</v>
      </c>
      <c r="B3254" s="167" t="s">
        <v>1664</v>
      </c>
      <c r="D3254" s="167" t="s">
        <v>6982</v>
      </c>
      <c r="E3254" s="167" t="s">
        <v>6187</v>
      </c>
      <c r="F3254" s="167" t="s">
        <v>6637</v>
      </c>
      <c r="G3254" s="167" t="s">
        <v>74</v>
      </c>
      <c r="H3254" s="167" t="s">
        <v>9</v>
      </c>
      <c r="I3254" s="167" t="s">
        <v>13036</v>
      </c>
      <c r="J3254" s="167" t="s">
        <v>12560</v>
      </c>
      <c r="K3254" s="167">
        <v>24940999</v>
      </c>
      <c r="L3254" s="167">
        <v>24940999</v>
      </c>
    </row>
    <row r="3255" spans="1:12" x14ac:dyDescent="0.2">
      <c r="A3255" s="167" t="s">
        <v>4955</v>
      </c>
      <c r="B3255" s="167" t="s">
        <v>6999</v>
      </c>
      <c r="D3255" s="167" t="s">
        <v>7135</v>
      </c>
      <c r="E3255" s="167" t="s">
        <v>6188</v>
      </c>
      <c r="F3255" s="167" t="s">
        <v>134</v>
      </c>
      <c r="G3255" s="167" t="s">
        <v>11635</v>
      </c>
      <c r="H3255" s="167" t="s">
        <v>7</v>
      </c>
      <c r="I3255" s="167" t="s">
        <v>13036</v>
      </c>
      <c r="J3255" s="167" t="s">
        <v>6694</v>
      </c>
      <c r="K3255" s="167">
        <v>27683157</v>
      </c>
      <c r="L3255" s="167">
        <v>27686696</v>
      </c>
    </row>
    <row r="3256" spans="1:12" x14ac:dyDescent="0.2">
      <c r="A3256" s="167" t="s">
        <v>5003</v>
      </c>
      <c r="B3256" s="167" t="s">
        <v>4036</v>
      </c>
      <c r="D3256" s="167" t="s">
        <v>7222</v>
      </c>
      <c r="E3256" s="167" t="s">
        <v>6189</v>
      </c>
      <c r="F3256" s="167" t="s">
        <v>2998</v>
      </c>
      <c r="G3256" s="167" t="s">
        <v>11635</v>
      </c>
      <c r="H3256" s="167" t="s">
        <v>12</v>
      </c>
      <c r="I3256" s="167" t="s">
        <v>13036</v>
      </c>
      <c r="J3256" s="167" t="s">
        <v>8425</v>
      </c>
      <c r="K3256" s="167">
        <v>27510658</v>
      </c>
      <c r="L3256" s="167">
        <v>27510658</v>
      </c>
    </row>
    <row r="3257" spans="1:12" x14ac:dyDescent="0.2">
      <c r="A3257" s="167" t="s">
        <v>9632</v>
      </c>
      <c r="B3257" s="167" t="s">
        <v>3940</v>
      </c>
      <c r="D3257" s="167" t="s">
        <v>10029</v>
      </c>
      <c r="E3257" s="167" t="s">
        <v>9542</v>
      </c>
      <c r="F3257" s="167" t="s">
        <v>11044</v>
      </c>
      <c r="G3257" s="167" t="s">
        <v>11656</v>
      </c>
      <c r="H3257" s="167" t="s">
        <v>4</v>
      </c>
      <c r="I3257" s="167" t="s">
        <v>13036</v>
      </c>
      <c r="J3257" s="167" t="s">
        <v>13720</v>
      </c>
      <c r="K3257" s="167">
        <v>83794327</v>
      </c>
      <c r="L3257" s="167">
        <v>0</v>
      </c>
    </row>
    <row r="3258" spans="1:12" x14ac:dyDescent="0.2">
      <c r="A3258" s="167" t="s">
        <v>5024</v>
      </c>
      <c r="B3258" s="167" t="s">
        <v>7264</v>
      </c>
      <c r="D3258" s="167" t="s">
        <v>7332</v>
      </c>
      <c r="E3258" s="167" t="s">
        <v>6190</v>
      </c>
      <c r="F3258" s="167" t="s">
        <v>6191</v>
      </c>
      <c r="G3258" s="167" t="s">
        <v>11656</v>
      </c>
      <c r="H3258" s="167" t="s">
        <v>4</v>
      </c>
      <c r="I3258" s="167" t="s">
        <v>13036</v>
      </c>
      <c r="J3258" s="167" t="s">
        <v>6192</v>
      </c>
      <c r="K3258" s="167">
        <v>27510235</v>
      </c>
      <c r="L3258" s="167">
        <v>0</v>
      </c>
    </row>
    <row r="3259" spans="1:12" x14ac:dyDescent="0.2">
      <c r="A3259" s="167" t="s">
        <v>9633</v>
      </c>
      <c r="B3259" s="167" t="s">
        <v>7835</v>
      </c>
      <c r="D3259" s="167" t="s">
        <v>8511</v>
      </c>
      <c r="E3259" s="167" t="s">
        <v>8380</v>
      </c>
      <c r="F3259" s="167" t="s">
        <v>8510</v>
      </c>
      <c r="G3259" s="167" t="s">
        <v>11656</v>
      </c>
      <c r="H3259" s="167" t="s">
        <v>4</v>
      </c>
      <c r="I3259" s="167" t="s">
        <v>13036</v>
      </c>
      <c r="J3259" s="167" t="s">
        <v>11590</v>
      </c>
      <c r="K3259" s="167">
        <v>0</v>
      </c>
      <c r="L3259" s="167">
        <v>0</v>
      </c>
    </row>
    <row r="3260" spans="1:12" x14ac:dyDescent="0.2">
      <c r="A3260" s="167" t="s">
        <v>9634</v>
      </c>
      <c r="B3260" s="167" t="s">
        <v>2159</v>
      </c>
      <c r="D3260" s="167" t="s">
        <v>7331</v>
      </c>
      <c r="E3260" s="167" t="s">
        <v>6193</v>
      </c>
      <c r="F3260" s="167" t="s">
        <v>1128</v>
      </c>
      <c r="G3260" s="167" t="s">
        <v>11656</v>
      </c>
      <c r="H3260" s="167" t="s">
        <v>5</v>
      </c>
      <c r="I3260" s="167" t="s">
        <v>13036</v>
      </c>
      <c r="J3260" s="167" t="s">
        <v>8241</v>
      </c>
      <c r="K3260" s="167">
        <v>89385430</v>
      </c>
      <c r="L3260" s="167">
        <v>0</v>
      </c>
    </row>
    <row r="3261" spans="1:12" x14ac:dyDescent="0.2">
      <c r="A3261" s="167" t="s">
        <v>5028</v>
      </c>
      <c r="B3261" s="167" t="s">
        <v>3199</v>
      </c>
      <c r="D3261" s="167" t="s">
        <v>7063</v>
      </c>
      <c r="E3261" s="167" t="s">
        <v>6194</v>
      </c>
      <c r="F3261" s="167" t="s">
        <v>11393</v>
      </c>
      <c r="G3261" s="167" t="s">
        <v>11635</v>
      </c>
      <c r="H3261" s="167" t="s">
        <v>4</v>
      </c>
      <c r="I3261" s="167" t="s">
        <v>13036</v>
      </c>
      <c r="J3261" s="167" t="s">
        <v>13721</v>
      </c>
      <c r="K3261" s="167">
        <v>27566137</v>
      </c>
      <c r="L3261" s="167">
        <v>27566137</v>
      </c>
    </row>
    <row r="3262" spans="1:12" x14ac:dyDescent="0.2">
      <c r="A3262" s="167" t="s">
        <v>5021</v>
      </c>
      <c r="B3262" s="167" t="s">
        <v>5020</v>
      </c>
      <c r="D3262" s="167" t="s">
        <v>7065</v>
      </c>
      <c r="E3262" s="167" t="s">
        <v>6195</v>
      </c>
      <c r="F3262" s="167" t="s">
        <v>177</v>
      </c>
      <c r="G3262" s="167" t="s">
        <v>11635</v>
      </c>
      <c r="H3262" s="167" t="s">
        <v>5</v>
      </c>
      <c r="I3262" s="167" t="s">
        <v>13036</v>
      </c>
      <c r="J3262" s="167" t="s">
        <v>13722</v>
      </c>
      <c r="K3262" s="167">
        <v>84559244</v>
      </c>
      <c r="L3262" s="167">
        <v>0</v>
      </c>
    </row>
    <row r="3263" spans="1:12" x14ac:dyDescent="0.2">
      <c r="A3263" s="167" t="s">
        <v>2143</v>
      </c>
      <c r="B3263" s="167" t="s">
        <v>2142</v>
      </c>
      <c r="D3263" s="167" t="s">
        <v>6990</v>
      </c>
      <c r="E3263" s="167" t="s">
        <v>6197</v>
      </c>
      <c r="F3263" s="167" t="s">
        <v>6198</v>
      </c>
      <c r="G3263" s="167" t="s">
        <v>11639</v>
      </c>
      <c r="H3263" s="167" t="s">
        <v>3</v>
      </c>
      <c r="I3263" s="167" t="s">
        <v>13036</v>
      </c>
      <c r="J3263" s="167" t="s">
        <v>7642</v>
      </c>
      <c r="K3263" s="167">
        <v>27612930</v>
      </c>
      <c r="L3263" s="167">
        <v>27611871</v>
      </c>
    </row>
    <row r="3264" spans="1:12" x14ac:dyDescent="0.2">
      <c r="A3264" s="167" t="s">
        <v>2160</v>
      </c>
      <c r="B3264" s="167" t="s">
        <v>6608</v>
      </c>
      <c r="D3264" s="167" t="s">
        <v>9935</v>
      </c>
      <c r="E3264" s="167" t="s">
        <v>9130</v>
      </c>
      <c r="F3264" s="167" t="s">
        <v>10670</v>
      </c>
      <c r="G3264" s="167" t="s">
        <v>11639</v>
      </c>
      <c r="H3264" s="167" t="s">
        <v>3</v>
      </c>
      <c r="I3264" s="167" t="s">
        <v>13036</v>
      </c>
      <c r="J3264" s="167" t="s">
        <v>13723</v>
      </c>
      <c r="K3264" s="167">
        <v>44056173</v>
      </c>
      <c r="L3264" s="167">
        <v>0</v>
      </c>
    </row>
    <row r="3265" spans="1:12" x14ac:dyDescent="0.2">
      <c r="A3265" s="167" t="s">
        <v>4970</v>
      </c>
      <c r="B3265" s="167" t="s">
        <v>4399</v>
      </c>
      <c r="D3265" s="167" t="s">
        <v>10051</v>
      </c>
      <c r="E3265" s="167" t="s">
        <v>9611</v>
      </c>
      <c r="F3265" s="167" t="s">
        <v>45</v>
      </c>
      <c r="G3265" s="167" t="s">
        <v>1259</v>
      </c>
      <c r="H3265" s="167" t="s">
        <v>9</v>
      </c>
      <c r="I3265" s="167" t="s">
        <v>13036</v>
      </c>
      <c r="J3265" s="167" t="s">
        <v>7735</v>
      </c>
      <c r="K3265" s="167">
        <v>87050634</v>
      </c>
      <c r="L3265" s="167">
        <v>0</v>
      </c>
    </row>
    <row r="3266" spans="1:12" x14ac:dyDescent="0.2">
      <c r="A3266" s="167" t="s">
        <v>9635</v>
      </c>
      <c r="B3266" s="167" t="s">
        <v>4742</v>
      </c>
      <c r="D3266" s="167" t="s">
        <v>9992</v>
      </c>
      <c r="E3266" s="167" t="s">
        <v>9399</v>
      </c>
      <c r="F3266" s="167" t="s">
        <v>10926</v>
      </c>
      <c r="G3266" s="167" t="s">
        <v>117</v>
      </c>
      <c r="H3266" s="167" t="s">
        <v>6</v>
      </c>
      <c r="I3266" s="167" t="s">
        <v>13036</v>
      </c>
      <c r="J3266" s="167" t="s">
        <v>12965</v>
      </c>
      <c r="K3266" s="167">
        <v>88503457</v>
      </c>
      <c r="L3266" s="167">
        <v>0</v>
      </c>
    </row>
    <row r="3267" spans="1:12" x14ac:dyDescent="0.2">
      <c r="A3267" s="167" t="s">
        <v>9636</v>
      </c>
      <c r="B3267" s="167" t="s">
        <v>2629</v>
      </c>
      <c r="D3267" s="167" t="s">
        <v>10052</v>
      </c>
      <c r="E3267" s="167" t="s">
        <v>9616</v>
      </c>
      <c r="F3267" s="167" t="s">
        <v>11120</v>
      </c>
      <c r="G3267" s="167" t="s">
        <v>1259</v>
      </c>
      <c r="H3267" s="167" t="s">
        <v>7</v>
      </c>
      <c r="I3267" s="167" t="s">
        <v>13036</v>
      </c>
      <c r="J3267" s="167" t="s">
        <v>11121</v>
      </c>
      <c r="K3267" s="167">
        <v>22005865</v>
      </c>
      <c r="L3267" s="167">
        <v>0</v>
      </c>
    </row>
    <row r="3268" spans="1:12" x14ac:dyDescent="0.2">
      <c r="A3268" s="167" t="s">
        <v>7733</v>
      </c>
      <c r="B3268" s="167" t="s">
        <v>3203</v>
      </c>
      <c r="D3268" s="167" t="s">
        <v>6937</v>
      </c>
      <c r="E3268" s="167" t="s">
        <v>6199</v>
      </c>
      <c r="F3268" s="167" t="s">
        <v>2983</v>
      </c>
      <c r="G3268" s="167" t="s">
        <v>11639</v>
      </c>
      <c r="H3268" s="167" t="s">
        <v>6</v>
      </c>
      <c r="I3268" s="167" t="s">
        <v>13036</v>
      </c>
      <c r="J3268" s="167" t="s">
        <v>7664</v>
      </c>
      <c r="K3268" s="167">
        <v>27647033</v>
      </c>
      <c r="L3268" s="167">
        <v>27647033</v>
      </c>
    </row>
    <row r="3269" spans="1:12" x14ac:dyDescent="0.2">
      <c r="A3269" s="167" t="s">
        <v>5007</v>
      </c>
      <c r="B3269" s="167" t="s">
        <v>3110</v>
      </c>
      <c r="D3269" s="167" t="s">
        <v>10003</v>
      </c>
      <c r="E3269" s="167" t="s">
        <v>9455</v>
      </c>
      <c r="F3269" s="167" t="s">
        <v>4570</v>
      </c>
      <c r="G3269" s="167" t="s">
        <v>116</v>
      </c>
      <c r="H3269" s="167" t="s">
        <v>3</v>
      </c>
      <c r="I3269" s="167" t="s">
        <v>13036</v>
      </c>
      <c r="J3269" s="167" t="s">
        <v>12562</v>
      </c>
      <c r="K3269" s="167">
        <v>27766258</v>
      </c>
      <c r="L3269" s="167">
        <v>0</v>
      </c>
    </row>
    <row r="3270" spans="1:12" x14ac:dyDescent="0.2">
      <c r="A3270" s="167" t="s">
        <v>4963</v>
      </c>
      <c r="B3270" s="167" t="s">
        <v>2340</v>
      </c>
      <c r="D3270" s="167" t="s">
        <v>6947</v>
      </c>
      <c r="E3270" s="167" t="s">
        <v>6200</v>
      </c>
      <c r="F3270" s="167" t="s">
        <v>6201</v>
      </c>
      <c r="G3270" s="167" t="s">
        <v>11635</v>
      </c>
      <c r="H3270" s="167" t="s">
        <v>3</v>
      </c>
      <c r="I3270" s="167" t="s">
        <v>13036</v>
      </c>
      <c r="J3270" s="167" t="s">
        <v>11591</v>
      </c>
      <c r="K3270" s="167">
        <v>27954856</v>
      </c>
      <c r="L3270" s="167">
        <v>27954856</v>
      </c>
    </row>
    <row r="3271" spans="1:12" x14ac:dyDescent="0.2">
      <c r="A3271" s="167" t="s">
        <v>4957</v>
      </c>
      <c r="B3271" s="167" t="s">
        <v>4161</v>
      </c>
      <c r="D3271" s="167" t="s">
        <v>7224</v>
      </c>
      <c r="E3271" s="167" t="s">
        <v>6202</v>
      </c>
      <c r="F3271" s="167" t="s">
        <v>7654</v>
      </c>
      <c r="G3271" s="167" t="s">
        <v>11639</v>
      </c>
      <c r="H3271" s="167" t="s">
        <v>4</v>
      </c>
      <c r="I3271" s="167" t="s">
        <v>13036</v>
      </c>
      <c r="J3271" s="167" t="s">
        <v>8243</v>
      </c>
      <c r="K3271" s="167">
        <v>27640027</v>
      </c>
      <c r="L3271" s="167">
        <v>0</v>
      </c>
    </row>
    <row r="3272" spans="1:12" x14ac:dyDescent="0.2">
      <c r="A3272" s="167" t="s">
        <v>4958</v>
      </c>
      <c r="B3272" s="167" t="s">
        <v>6727</v>
      </c>
      <c r="D3272" s="167" t="s">
        <v>9909</v>
      </c>
      <c r="E3272" s="167" t="s">
        <v>9008</v>
      </c>
      <c r="F3272" s="167" t="s">
        <v>4598</v>
      </c>
      <c r="G3272" s="167" t="s">
        <v>169</v>
      </c>
      <c r="H3272" s="167" t="s">
        <v>7</v>
      </c>
      <c r="I3272" s="167" t="s">
        <v>13036</v>
      </c>
      <c r="J3272" s="167" t="s">
        <v>12563</v>
      </c>
      <c r="K3272" s="167">
        <v>41051114</v>
      </c>
      <c r="L3272" s="167">
        <v>0</v>
      </c>
    </row>
    <row r="3273" spans="1:12" x14ac:dyDescent="0.2">
      <c r="A3273" s="167" t="s">
        <v>9637</v>
      </c>
      <c r="B3273" s="167" t="s">
        <v>10057</v>
      </c>
      <c r="D3273" s="167" t="s">
        <v>8584</v>
      </c>
      <c r="E3273" s="167" t="s">
        <v>8384</v>
      </c>
      <c r="F3273" s="167" t="s">
        <v>8583</v>
      </c>
      <c r="G3273" s="167" t="s">
        <v>5785</v>
      </c>
      <c r="H3273" s="167" t="s">
        <v>9</v>
      </c>
      <c r="I3273" s="167" t="s">
        <v>13036</v>
      </c>
      <c r="J3273" s="167" t="s">
        <v>13724</v>
      </c>
      <c r="K3273" s="167">
        <v>44109209</v>
      </c>
      <c r="L3273" s="167">
        <v>0</v>
      </c>
    </row>
    <row r="3274" spans="1:12" x14ac:dyDescent="0.2">
      <c r="A3274" s="167" t="s">
        <v>4997</v>
      </c>
      <c r="B3274" s="167" t="s">
        <v>4996</v>
      </c>
      <c r="D3274" s="167" t="s">
        <v>8244</v>
      </c>
      <c r="E3274" s="167" t="s">
        <v>7962</v>
      </c>
      <c r="F3274" s="167" t="s">
        <v>6144</v>
      </c>
      <c r="G3274" s="167" t="s">
        <v>5785</v>
      </c>
      <c r="H3274" s="167" t="s">
        <v>9</v>
      </c>
      <c r="I3274" s="167" t="s">
        <v>13036</v>
      </c>
      <c r="J3274" s="167" t="s">
        <v>11105</v>
      </c>
      <c r="K3274" s="167">
        <v>8143425</v>
      </c>
      <c r="L3274" s="167">
        <v>44092709</v>
      </c>
    </row>
    <row r="3275" spans="1:12" x14ac:dyDescent="0.2">
      <c r="A3275" s="167" t="s">
        <v>4961</v>
      </c>
      <c r="B3275" s="167" t="s">
        <v>4960</v>
      </c>
      <c r="D3275" s="167" t="s">
        <v>7040</v>
      </c>
      <c r="E3275" s="167" t="s">
        <v>6204</v>
      </c>
      <c r="F3275" s="167" t="s">
        <v>355</v>
      </c>
      <c r="G3275" s="167" t="s">
        <v>74</v>
      </c>
      <c r="H3275" s="167" t="s">
        <v>12</v>
      </c>
      <c r="I3275" s="167" t="s">
        <v>13036</v>
      </c>
      <c r="J3275" s="167" t="s">
        <v>6205</v>
      </c>
      <c r="K3275" s="167">
        <v>24468406</v>
      </c>
      <c r="L3275" s="167">
        <v>24468406</v>
      </c>
    </row>
    <row r="3276" spans="1:12" x14ac:dyDescent="0.2">
      <c r="A3276" s="167" t="s">
        <v>9638</v>
      </c>
      <c r="B3276" s="167" t="s">
        <v>5008</v>
      </c>
      <c r="D3276" s="167" t="s">
        <v>6933</v>
      </c>
      <c r="E3276" s="167" t="s">
        <v>6206</v>
      </c>
      <c r="F3276" s="167" t="s">
        <v>61</v>
      </c>
      <c r="G3276" s="167" t="s">
        <v>11639</v>
      </c>
      <c r="H3276" s="167" t="s">
        <v>5</v>
      </c>
      <c r="I3276" s="167" t="s">
        <v>13036</v>
      </c>
      <c r="J3276" s="167" t="s">
        <v>12966</v>
      </c>
      <c r="K3276" s="167">
        <v>27666909</v>
      </c>
      <c r="L3276" s="167">
        <v>27666470</v>
      </c>
    </row>
    <row r="3277" spans="1:12" x14ac:dyDescent="0.2">
      <c r="A3277" s="167" t="s">
        <v>9639</v>
      </c>
      <c r="B3277" s="167" t="s">
        <v>10058</v>
      </c>
      <c r="D3277" s="167" t="s">
        <v>7328</v>
      </c>
      <c r="E3277" s="167" t="s">
        <v>6207</v>
      </c>
      <c r="F3277" s="167" t="s">
        <v>6208</v>
      </c>
      <c r="G3277" s="167" t="s">
        <v>117</v>
      </c>
      <c r="H3277" s="167" t="s">
        <v>4</v>
      </c>
      <c r="I3277" s="167" t="s">
        <v>13036</v>
      </c>
      <c r="J3277" s="167" t="s">
        <v>12962</v>
      </c>
      <c r="K3277" s="167">
        <v>26391191</v>
      </c>
      <c r="L3277" s="167">
        <v>26391191</v>
      </c>
    </row>
    <row r="3278" spans="1:12" x14ac:dyDescent="0.2">
      <c r="A3278" s="167" t="s">
        <v>5001</v>
      </c>
      <c r="B3278" s="167" t="s">
        <v>6729</v>
      </c>
      <c r="D3278" s="167" t="s">
        <v>6984</v>
      </c>
      <c r="E3278" s="167" t="s">
        <v>6209</v>
      </c>
      <c r="F3278" s="167" t="s">
        <v>463</v>
      </c>
      <c r="G3278" s="167" t="s">
        <v>11637</v>
      </c>
      <c r="H3278" s="167" t="s">
        <v>9</v>
      </c>
      <c r="I3278" s="167" t="s">
        <v>13036</v>
      </c>
      <c r="J3278" s="167" t="s">
        <v>6210</v>
      </c>
      <c r="K3278" s="167">
        <v>22925189</v>
      </c>
      <c r="L3278" s="167">
        <v>22925189</v>
      </c>
    </row>
    <row r="3279" spans="1:12" x14ac:dyDescent="0.2">
      <c r="A3279" s="167" t="s">
        <v>4988</v>
      </c>
      <c r="B3279" s="167" t="s">
        <v>3685</v>
      </c>
      <c r="D3279" s="167" t="s">
        <v>9984</v>
      </c>
      <c r="E3279" s="167" t="s">
        <v>9365</v>
      </c>
      <c r="F3279" s="167" t="s">
        <v>540</v>
      </c>
      <c r="G3279" s="167" t="s">
        <v>4503</v>
      </c>
      <c r="H3279" s="167" t="s">
        <v>6</v>
      </c>
      <c r="I3279" s="167" t="s">
        <v>13036</v>
      </c>
      <c r="J3279" s="167" t="s">
        <v>13725</v>
      </c>
      <c r="K3279" s="167">
        <v>26500014</v>
      </c>
      <c r="L3279" s="167">
        <v>26500014</v>
      </c>
    </row>
    <row r="3280" spans="1:12" x14ac:dyDescent="0.2">
      <c r="A3280" s="167" t="s">
        <v>9640</v>
      </c>
      <c r="B3280" s="167" t="s">
        <v>10059</v>
      </c>
      <c r="D3280" s="167" t="s">
        <v>9942</v>
      </c>
      <c r="E3280" s="167" t="s">
        <v>9144</v>
      </c>
      <c r="F3280" s="167" t="s">
        <v>3063</v>
      </c>
      <c r="G3280" s="167" t="s">
        <v>11639</v>
      </c>
      <c r="H3280" s="167" t="s">
        <v>7</v>
      </c>
      <c r="I3280" s="167" t="s">
        <v>13036</v>
      </c>
      <c r="J3280" s="167" t="s">
        <v>13726</v>
      </c>
      <c r="K3280" s="167">
        <v>83666670</v>
      </c>
      <c r="L3280" s="167">
        <v>0</v>
      </c>
    </row>
    <row r="3281" spans="1:12" x14ac:dyDescent="0.2">
      <c r="A3281" s="167" t="s">
        <v>9641</v>
      </c>
      <c r="B3281" s="167" t="s">
        <v>2152</v>
      </c>
      <c r="D3281" s="167" t="s">
        <v>9987</v>
      </c>
      <c r="E3281" s="167" t="s">
        <v>9386</v>
      </c>
      <c r="F3281" s="167" t="s">
        <v>211</v>
      </c>
      <c r="G3281" s="167" t="s">
        <v>117</v>
      </c>
      <c r="H3281" s="167" t="s">
        <v>9</v>
      </c>
      <c r="I3281" s="167" t="s">
        <v>13036</v>
      </c>
      <c r="J3281" s="167" t="s">
        <v>12967</v>
      </c>
      <c r="K3281" s="167">
        <v>22004970</v>
      </c>
      <c r="L3281" s="167">
        <v>0</v>
      </c>
    </row>
    <row r="3282" spans="1:12" x14ac:dyDescent="0.2">
      <c r="A3282" s="167" t="s">
        <v>9642</v>
      </c>
      <c r="B3282" s="167" t="s">
        <v>8353</v>
      </c>
      <c r="D3282" s="167" t="s">
        <v>9979</v>
      </c>
      <c r="E3282" s="167" t="s">
        <v>9341</v>
      </c>
      <c r="F3282" s="167" t="s">
        <v>11755</v>
      </c>
      <c r="G3282" s="167" t="s">
        <v>4503</v>
      </c>
      <c r="H3282" s="167" t="s">
        <v>4</v>
      </c>
      <c r="I3282" s="167" t="s">
        <v>13036</v>
      </c>
      <c r="J3282" s="167" t="s">
        <v>12197</v>
      </c>
      <c r="K3282" s="167">
        <v>0</v>
      </c>
      <c r="L3282" s="167">
        <v>0</v>
      </c>
    </row>
    <row r="3283" spans="1:12" x14ac:dyDescent="0.2">
      <c r="A3283" s="167" t="s">
        <v>9643</v>
      </c>
      <c r="B3283" s="167" t="s">
        <v>10060</v>
      </c>
      <c r="D3283" s="167" t="s">
        <v>7221</v>
      </c>
      <c r="E3283" s="167" t="s">
        <v>6211</v>
      </c>
      <c r="F3283" s="167" t="s">
        <v>162</v>
      </c>
      <c r="G3283" s="167" t="s">
        <v>169</v>
      </c>
      <c r="H3283" s="167" t="s">
        <v>4</v>
      </c>
      <c r="I3283" s="167" t="s">
        <v>13036</v>
      </c>
      <c r="J3283" s="167" t="s">
        <v>6212</v>
      </c>
      <c r="K3283" s="167">
        <v>24706676</v>
      </c>
      <c r="L3283" s="167">
        <v>0</v>
      </c>
    </row>
    <row r="3284" spans="1:12" x14ac:dyDescent="0.2">
      <c r="A3284" s="167" t="s">
        <v>9644</v>
      </c>
      <c r="B3284" s="167" t="s">
        <v>1346</v>
      </c>
      <c r="D3284" s="167" t="s">
        <v>10064</v>
      </c>
      <c r="E3284" s="167" t="s">
        <v>9656</v>
      </c>
      <c r="F3284" s="167" t="s">
        <v>11164</v>
      </c>
      <c r="G3284" s="167" t="s">
        <v>797</v>
      </c>
      <c r="H3284" s="167" t="s">
        <v>7</v>
      </c>
      <c r="I3284" s="167" t="s">
        <v>13036</v>
      </c>
      <c r="J3284" s="167" t="s">
        <v>11966</v>
      </c>
      <c r="K3284" s="167">
        <v>24700283</v>
      </c>
      <c r="L3284" s="167">
        <v>26777022</v>
      </c>
    </row>
    <row r="3285" spans="1:12" x14ac:dyDescent="0.2">
      <c r="A3285" s="167" t="s">
        <v>9645</v>
      </c>
      <c r="B3285" s="167" t="s">
        <v>4989</v>
      </c>
      <c r="D3285" s="167" t="s">
        <v>6979</v>
      </c>
      <c r="E3285" s="167" t="s">
        <v>6213</v>
      </c>
      <c r="F3285" s="167" t="s">
        <v>6214</v>
      </c>
      <c r="G3285" s="167" t="s">
        <v>204</v>
      </c>
      <c r="H3285" s="167" t="s">
        <v>10</v>
      </c>
      <c r="I3285" s="167" t="s">
        <v>13036</v>
      </c>
      <c r="J3285" s="167" t="s">
        <v>10655</v>
      </c>
      <c r="K3285" s="167">
        <v>25531039</v>
      </c>
      <c r="L3285" s="167">
        <v>88593145</v>
      </c>
    </row>
    <row r="3286" spans="1:12" x14ac:dyDescent="0.2">
      <c r="A3286" s="167" t="s">
        <v>9646</v>
      </c>
      <c r="B3286" s="167" t="s">
        <v>10061</v>
      </c>
      <c r="D3286" s="167" t="s">
        <v>6980</v>
      </c>
      <c r="E3286" s="167" t="s">
        <v>6215</v>
      </c>
      <c r="F3286" s="167" t="s">
        <v>3052</v>
      </c>
      <c r="G3286" s="167" t="s">
        <v>204</v>
      </c>
      <c r="H3286" s="167" t="s">
        <v>7</v>
      </c>
      <c r="I3286" s="167" t="s">
        <v>13036</v>
      </c>
      <c r="J3286" s="167" t="s">
        <v>6216</v>
      </c>
      <c r="K3286" s="167">
        <v>25746552</v>
      </c>
      <c r="L3286" s="167">
        <v>25746552</v>
      </c>
    </row>
    <row r="3287" spans="1:12" x14ac:dyDescent="0.2">
      <c r="A3287" s="167" t="s">
        <v>9647</v>
      </c>
      <c r="B3287" s="167" t="s">
        <v>1355</v>
      </c>
      <c r="D3287" s="167" t="s">
        <v>7017</v>
      </c>
      <c r="E3287" s="167" t="s">
        <v>6217</v>
      </c>
      <c r="F3287" s="167" t="s">
        <v>8458</v>
      </c>
      <c r="G3287" s="167" t="s">
        <v>11635</v>
      </c>
      <c r="H3287" s="167" t="s">
        <v>6</v>
      </c>
      <c r="I3287" s="167" t="s">
        <v>13036</v>
      </c>
      <c r="J3287" s="167" t="s">
        <v>6218</v>
      </c>
      <c r="K3287" s="167">
        <v>27685143</v>
      </c>
      <c r="L3287" s="167">
        <v>27685143</v>
      </c>
    </row>
    <row r="3288" spans="1:12" x14ac:dyDescent="0.2">
      <c r="A3288" s="167" t="s">
        <v>9648</v>
      </c>
      <c r="B3288" s="167" t="s">
        <v>1789</v>
      </c>
      <c r="D3288" s="167" t="s">
        <v>10041</v>
      </c>
      <c r="E3288" s="167" t="s">
        <v>9568</v>
      </c>
      <c r="F3288" s="167" t="s">
        <v>11078</v>
      </c>
      <c r="G3288" s="167" t="s">
        <v>11656</v>
      </c>
      <c r="H3288" s="167" t="s">
        <v>3</v>
      </c>
      <c r="I3288" s="167" t="s">
        <v>13036</v>
      </c>
      <c r="J3288" s="167" t="s">
        <v>11079</v>
      </c>
      <c r="K3288" s="167">
        <v>84190657</v>
      </c>
      <c r="L3288" s="167">
        <v>0</v>
      </c>
    </row>
    <row r="3289" spans="1:12" x14ac:dyDescent="0.2">
      <c r="A3289" s="167" t="s">
        <v>3973</v>
      </c>
      <c r="B3289" s="167" t="s">
        <v>3876</v>
      </c>
      <c r="D3289" s="167" t="s">
        <v>7313</v>
      </c>
      <c r="E3289" s="167" t="s">
        <v>6219</v>
      </c>
      <c r="F3289" s="167" t="s">
        <v>6220</v>
      </c>
      <c r="G3289" s="167" t="s">
        <v>11656</v>
      </c>
      <c r="H3289" s="167" t="s">
        <v>9</v>
      </c>
      <c r="I3289" s="167" t="s">
        <v>13036</v>
      </c>
      <c r="J3289" s="167" t="s">
        <v>13727</v>
      </c>
      <c r="K3289" s="167">
        <v>64583996</v>
      </c>
      <c r="L3289" s="167">
        <v>0</v>
      </c>
    </row>
    <row r="3290" spans="1:12" x14ac:dyDescent="0.2">
      <c r="A3290" s="167" t="s">
        <v>5984</v>
      </c>
      <c r="B3290" s="167" t="s">
        <v>5358</v>
      </c>
      <c r="D3290" s="167" t="s">
        <v>7141</v>
      </c>
      <c r="E3290" s="167" t="s">
        <v>6221</v>
      </c>
      <c r="F3290" s="167" t="s">
        <v>8513</v>
      </c>
      <c r="G3290" s="167" t="s">
        <v>11635</v>
      </c>
      <c r="H3290" s="167" t="s">
        <v>13</v>
      </c>
      <c r="I3290" s="167" t="s">
        <v>13036</v>
      </c>
      <c r="J3290" s="167" t="s">
        <v>7709</v>
      </c>
      <c r="K3290" s="167">
        <v>21001471</v>
      </c>
      <c r="L3290" s="167">
        <v>0</v>
      </c>
    </row>
    <row r="3291" spans="1:12" x14ac:dyDescent="0.2">
      <c r="A3291" s="167" t="s">
        <v>4046</v>
      </c>
      <c r="B3291" s="167" t="s">
        <v>1798</v>
      </c>
      <c r="D3291" s="167" t="s">
        <v>7216</v>
      </c>
      <c r="E3291" s="167" t="s">
        <v>6222</v>
      </c>
      <c r="F3291" s="167" t="s">
        <v>6223</v>
      </c>
      <c r="G3291" s="167" t="s">
        <v>5785</v>
      </c>
      <c r="H3291" s="167" t="s">
        <v>10</v>
      </c>
      <c r="I3291" s="167" t="s">
        <v>13036</v>
      </c>
      <c r="J3291" s="167" t="s">
        <v>12938</v>
      </c>
      <c r="K3291" s="167">
        <v>27620116</v>
      </c>
      <c r="L3291" s="167">
        <v>0</v>
      </c>
    </row>
    <row r="3292" spans="1:12" x14ac:dyDescent="0.2">
      <c r="A3292" s="167" t="s">
        <v>6040</v>
      </c>
      <c r="B3292" s="167" t="s">
        <v>7320</v>
      </c>
      <c r="D3292" s="167" t="s">
        <v>7291</v>
      </c>
      <c r="E3292" s="167" t="s">
        <v>6224</v>
      </c>
      <c r="F3292" s="167" t="s">
        <v>6225</v>
      </c>
      <c r="G3292" s="167" t="s">
        <v>5785</v>
      </c>
      <c r="H3292" s="167" t="s">
        <v>6</v>
      </c>
      <c r="I3292" s="167" t="s">
        <v>13036</v>
      </c>
      <c r="J3292" s="167" t="s">
        <v>13728</v>
      </c>
      <c r="K3292" s="167">
        <v>27166107</v>
      </c>
      <c r="L3292" s="167">
        <v>27166805</v>
      </c>
    </row>
    <row r="3293" spans="1:12" x14ac:dyDescent="0.2">
      <c r="A3293" s="167" t="s">
        <v>6080</v>
      </c>
      <c r="B3293" s="167" t="s">
        <v>7356</v>
      </c>
      <c r="D3293" s="167" t="s">
        <v>7087</v>
      </c>
      <c r="E3293" s="167" t="s">
        <v>6226</v>
      </c>
      <c r="F3293" s="167" t="s">
        <v>1455</v>
      </c>
      <c r="G3293" s="167" t="s">
        <v>1259</v>
      </c>
      <c r="H3293" s="167" t="s">
        <v>6</v>
      </c>
      <c r="I3293" s="167" t="s">
        <v>13036</v>
      </c>
      <c r="J3293" s="167" t="s">
        <v>11446</v>
      </c>
      <c r="K3293" s="167">
        <v>27797060</v>
      </c>
      <c r="L3293" s="167">
        <v>27797060</v>
      </c>
    </row>
    <row r="3294" spans="1:12" x14ac:dyDescent="0.2">
      <c r="A3294" s="167" t="s">
        <v>9649</v>
      </c>
      <c r="B3294" s="167" t="s">
        <v>10062</v>
      </c>
      <c r="D3294" s="167" t="s">
        <v>7011</v>
      </c>
      <c r="E3294" s="167" t="s">
        <v>6227</v>
      </c>
      <c r="F3294" s="167" t="s">
        <v>6228</v>
      </c>
      <c r="G3294" s="167" t="s">
        <v>5785</v>
      </c>
      <c r="H3294" s="167" t="s">
        <v>3</v>
      </c>
      <c r="I3294" s="167" t="s">
        <v>13036</v>
      </c>
      <c r="J3294" s="167" t="s">
        <v>12101</v>
      </c>
      <c r="K3294" s="167">
        <v>27105644</v>
      </c>
      <c r="L3294" s="167">
        <v>27110667</v>
      </c>
    </row>
    <row r="3295" spans="1:12" x14ac:dyDescent="0.2">
      <c r="A3295" s="167" t="s">
        <v>3066</v>
      </c>
      <c r="B3295" s="167" t="s">
        <v>7105</v>
      </c>
      <c r="D3295" s="167" t="s">
        <v>9868</v>
      </c>
      <c r="E3295" s="167" t="s">
        <v>8772</v>
      </c>
      <c r="F3295" s="167" t="s">
        <v>10367</v>
      </c>
      <c r="G3295" s="167" t="s">
        <v>11667</v>
      </c>
      <c r="H3295" s="167" t="s">
        <v>6</v>
      </c>
      <c r="I3295" s="167" t="s">
        <v>13036</v>
      </c>
      <c r="J3295" s="167" t="s">
        <v>10368</v>
      </c>
      <c r="K3295" s="167">
        <v>84246698</v>
      </c>
      <c r="L3295" s="167">
        <v>27300719</v>
      </c>
    </row>
    <row r="3296" spans="1:12" x14ac:dyDescent="0.2">
      <c r="A3296" s="167" t="s">
        <v>3069</v>
      </c>
      <c r="B3296" s="167" t="s">
        <v>6644</v>
      </c>
      <c r="D3296" s="167" t="s">
        <v>7435</v>
      </c>
      <c r="E3296" s="167" t="s">
        <v>6229</v>
      </c>
      <c r="F3296" s="167" t="s">
        <v>228</v>
      </c>
      <c r="G3296" s="167" t="s">
        <v>11667</v>
      </c>
      <c r="H3296" s="167" t="s">
        <v>6</v>
      </c>
      <c r="I3296" s="167" t="s">
        <v>13036</v>
      </c>
      <c r="J3296" s="167" t="s">
        <v>6822</v>
      </c>
      <c r="K3296" s="167">
        <v>27300719</v>
      </c>
      <c r="L3296" s="167">
        <v>87200658</v>
      </c>
    </row>
    <row r="3297" spans="1:13" x14ac:dyDescent="0.2">
      <c r="A3297" s="167" t="s">
        <v>9650</v>
      </c>
      <c r="B3297" s="167" t="s">
        <v>1115</v>
      </c>
      <c r="D3297" s="167" t="s">
        <v>9866</v>
      </c>
      <c r="E3297" s="167" t="s">
        <v>8770</v>
      </c>
      <c r="F3297" s="167" t="s">
        <v>6032</v>
      </c>
      <c r="G3297" s="167" t="s">
        <v>11657</v>
      </c>
      <c r="H3297" s="167" t="s">
        <v>7</v>
      </c>
      <c r="I3297" s="167" t="s">
        <v>13036</v>
      </c>
      <c r="J3297" s="167" t="s">
        <v>13729</v>
      </c>
      <c r="K3297" s="167">
        <v>72019003</v>
      </c>
      <c r="L3297" s="167">
        <v>0</v>
      </c>
    </row>
    <row r="3298" spans="1:13" x14ac:dyDescent="0.2">
      <c r="A3298" s="167" t="s">
        <v>9651</v>
      </c>
      <c r="B3298" s="167" t="s">
        <v>10063</v>
      </c>
      <c r="D3298" s="167" t="s">
        <v>9876</v>
      </c>
      <c r="E3298" s="167" t="s">
        <v>8820</v>
      </c>
      <c r="F3298" s="167" t="s">
        <v>10402</v>
      </c>
      <c r="G3298" s="167" t="s">
        <v>11657</v>
      </c>
      <c r="H3298" s="167" t="s">
        <v>4</v>
      </c>
      <c r="I3298" s="167" t="s">
        <v>13036</v>
      </c>
      <c r="J3298" s="167" t="s">
        <v>13730</v>
      </c>
      <c r="K3298" s="167">
        <v>0</v>
      </c>
      <c r="L3298" s="167">
        <v>0</v>
      </c>
    </row>
    <row r="3299" spans="1:13" x14ac:dyDescent="0.2">
      <c r="A3299" s="167" t="s">
        <v>6103</v>
      </c>
      <c r="B3299" s="167" t="s">
        <v>7031</v>
      </c>
      <c r="D3299" s="167" t="s">
        <v>9867</v>
      </c>
      <c r="E3299" s="167" t="s">
        <v>8771</v>
      </c>
      <c r="F3299" s="167" t="s">
        <v>7774</v>
      </c>
      <c r="G3299" s="167" t="s">
        <v>11657</v>
      </c>
      <c r="H3299" s="167" t="s">
        <v>6</v>
      </c>
      <c r="I3299" s="167" t="s">
        <v>13036</v>
      </c>
      <c r="J3299" s="167" t="s">
        <v>12564</v>
      </c>
      <c r="K3299" s="167">
        <v>0</v>
      </c>
      <c r="L3299" s="167">
        <v>0</v>
      </c>
    </row>
    <row r="3300" spans="1:13" x14ac:dyDescent="0.2">
      <c r="A3300" s="167" t="s">
        <v>167</v>
      </c>
      <c r="B3300" s="167" t="s">
        <v>6557</v>
      </c>
      <c r="D3300" s="167" t="s">
        <v>8599</v>
      </c>
      <c r="E3300" s="167" t="s">
        <v>8363</v>
      </c>
      <c r="F3300" s="167" t="s">
        <v>8598</v>
      </c>
      <c r="G3300" s="167" t="s">
        <v>3524</v>
      </c>
      <c r="H3300" s="167" t="s">
        <v>10</v>
      </c>
      <c r="I3300" s="167" t="s">
        <v>13036</v>
      </c>
      <c r="J3300" s="167" t="s">
        <v>10644</v>
      </c>
      <c r="K3300" s="167">
        <v>85269109</v>
      </c>
      <c r="L3300" s="167">
        <v>0</v>
      </c>
    </row>
    <row r="3301" spans="1:13" x14ac:dyDescent="0.2">
      <c r="A3301" s="167" t="s">
        <v>9652</v>
      </c>
      <c r="B3301" s="167" t="s">
        <v>7909</v>
      </c>
      <c r="D3301" s="167" t="s">
        <v>7247</v>
      </c>
      <c r="E3301" s="167" t="s">
        <v>6230</v>
      </c>
      <c r="F3301" s="167" t="s">
        <v>5162</v>
      </c>
      <c r="G3301" s="167" t="s">
        <v>3524</v>
      </c>
      <c r="H3301" s="167" t="s">
        <v>5</v>
      </c>
      <c r="I3301" s="167" t="s">
        <v>13036</v>
      </c>
      <c r="J3301" s="167" t="s">
        <v>6726</v>
      </c>
      <c r="K3301" s="167">
        <v>88500992</v>
      </c>
      <c r="L3301" s="167">
        <v>0</v>
      </c>
    </row>
    <row r="3302" spans="1:13" x14ac:dyDescent="0.2">
      <c r="A3302" s="167" t="s">
        <v>5968</v>
      </c>
      <c r="B3302" s="167" t="s">
        <v>5967</v>
      </c>
      <c r="D3302" s="167" t="s">
        <v>7047</v>
      </c>
      <c r="E3302" s="167" t="s">
        <v>6231</v>
      </c>
      <c r="F3302" s="167" t="s">
        <v>837</v>
      </c>
      <c r="G3302" s="167" t="s">
        <v>3524</v>
      </c>
      <c r="H3302" s="167" t="s">
        <v>12</v>
      </c>
      <c r="I3302" s="167" t="s">
        <v>13036</v>
      </c>
      <c r="J3302" s="167" t="s">
        <v>8470</v>
      </c>
      <c r="K3302" s="167">
        <v>25577000</v>
      </c>
      <c r="L3302" s="167">
        <v>25569549</v>
      </c>
    </row>
    <row r="3303" spans="1:13" x14ac:dyDescent="0.2">
      <c r="A3303" s="167" t="s">
        <v>6211</v>
      </c>
      <c r="B3303" s="167" t="s">
        <v>7221</v>
      </c>
      <c r="D3303" s="167" t="s">
        <v>9925</v>
      </c>
      <c r="E3303" s="167" t="s">
        <v>9089</v>
      </c>
      <c r="F3303" s="167" t="s">
        <v>661</v>
      </c>
      <c r="G3303" s="167" t="s">
        <v>3524</v>
      </c>
      <c r="H3303" s="167" t="s">
        <v>3</v>
      </c>
      <c r="I3303" s="167" t="s">
        <v>13036</v>
      </c>
      <c r="J3303" s="167" t="s">
        <v>10625</v>
      </c>
      <c r="K3303" s="167">
        <v>83470595</v>
      </c>
      <c r="L3303" s="167">
        <v>0</v>
      </c>
    </row>
    <row r="3304" spans="1:13" x14ac:dyDescent="0.2">
      <c r="A3304" s="167" t="s">
        <v>9653</v>
      </c>
      <c r="B3304" s="167" t="s">
        <v>3234</v>
      </c>
      <c r="D3304" s="167" t="s">
        <v>9896</v>
      </c>
      <c r="E3304" s="167" t="s">
        <v>8940</v>
      </c>
      <c r="F3304" s="167" t="s">
        <v>10498</v>
      </c>
      <c r="G3304" s="167" t="s">
        <v>188</v>
      </c>
      <c r="H3304" s="167" t="s">
        <v>7</v>
      </c>
      <c r="I3304" s="167" t="s">
        <v>13036</v>
      </c>
      <c r="J3304" s="167" t="s">
        <v>13731</v>
      </c>
      <c r="K3304" s="167">
        <v>22064007</v>
      </c>
      <c r="L3304" s="167">
        <v>25140411</v>
      </c>
    </row>
    <row r="3305" spans="1:13" x14ac:dyDescent="0.2">
      <c r="A3305" s="167" t="s">
        <v>9654</v>
      </c>
      <c r="B3305" s="167" t="s">
        <v>8623</v>
      </c>
      <c r="D3305" s="167" t="s">
        <v>7634</v>
      </c>
      <c r="E3305" s="167" t="s">
        <v>7633</v>
      </c>
      <c r="F3305" s="167" t="s">
        <v>3052</v>
      </c>
      <c r="G3305" s="167" t="s">
        <v>188</v>
      </c>
      <c r="H3305" s="167" t="s">
        <v>9</v>
      </c>
      <c r="I3305" s="167" t="s">
        <v>13036</v>
      </c>
      <c r="J3305" s="167" t="s">
        <v>12198</v>
      </c>
      <c r="K3305" s="167">
        <v>24798381</v>
      </c>
      <c r="L3305" s="167">
        <v>24798381</v>
      </c>
    </row>
    <row r="3306" spans="1:13" x14ac:dyDescent="0.2">
      <c r="A3306" s="167" t="s">
        <v>4632</v>
      </c>
      <c r="B3306" s="167" t="s">
        <v>4631</v>
      </c>
      <c r="D3306" s="167" t="s">
        <v>7448</v>
      </c>
      <c r="E3306" s="167" t="s">
        <v>6232</v>
      </c>
      <c r="F3306" s="167" t="s">
        <v>5586</v>
      </c>
      <c r="G3306" s="167" t="s">
        <v>169</v>
      </c>
      <c r="H3306" s="167" t="s">
        <v>12</v>
      </c>
      <c r="I3306" s="167" t="s">
        <v>13036</v>
      </c>
      <c r="J3306" s="167" t="s">
        <v>13732</v>
      </c>
      <c r="K3306" s="167">
        <v>24711300</v>
      </c>
      <c r="L3306" s="167">
        <v>24711300</v>
      </c>
    </row>
    <row r="3307" spans="1:13" x14ac:dyDescent="0.2">
      <c r="A3307" s="167" t="s">
        <v>4024</v>
      </c>
      <c r="B3307" s="167" t="s">
        <v>1475</v>
      </c>
      <c r="D3307" s="167" t="s">
        <v>9901</v>
      </c>
      <c r="E3307" s="167" t="s">
        <v>8958</v>
      </c>
      <c r="F3307" s="167" t="s">
        <v>2735</v>
      </c>
      <c r="G3307" s="167" t="s">
        <v>188</v>
      </c>
      <c r="H3307" s="167" t="s">
        <v>13</v>
      </c>
      <c r="I3307" s="167" t="s">
        <v>13036</v>
      </c>
      <c r="J3307" s="167" t="s">
        <v>13733</v>
      </c>
      <c r="K3307" s="167">
        <v>41051070</v>
      </c>
      <c r="L3307" s="167">
        <v>24711101</v>
      </c>
    </row>
    <row r="3308" spans="1:13" x14ac:dyDescent="0.2">
      <c r="A3308" s="167" t="s">
        <v>4061</v>
      </c>
      <c r="B3308" s="167" t="s">
        <v>4060</v>
      </c>
      <c r="D3308" s="167" t="s">
        <v>9900</v>
      </c>
      <c r="E3308" s="167" t="s">
        <v>8957</v>
      </c>
      <c r="F3308" s="167" t="s">
        <v>3039</v>
      </c>
      <c r="G3308" s="167" t="s">
        <v>169</v>
      </c>
      <c r="H3308" s="167" t="s">
        <v>7</v>
      </c>
      <c r="I3308" s="167" t="s">
        <v>13036</v>
      </c>
      <c r="J3308" s="167" t="s">
        <v>12199</v>
      </c>
      <c r="K3308" s="167">
        <v>41051051</v>
      </c>
      <c r="L3308" s="167">
        <v>41051051</v>
      </c>
    </row>
    <row r="3309" spans="1:13" x14ac:dyDescent="0.2">
      <c r="A3309" s="167" t="s">
        <v>4067</v>
      </c>
      <c r="B3309" s="167" t="s">
        <v>4066</v>
      </c>
      <c r="D3309" s="167" t="s">
        <v>7036</v>
      </c>
      <c r="E3309" s="167" t="s">
        <v>6233</v>
      </c>
      <c r="F3309" s="167" t="s">
        <v>1739</v>
      </c>
      <c r="G3309" s="167" t="s">
        <v>117</v>
      </c>
      <c r="H3309" s="167" t="s">
        <v>3</v>
      </c>
      <c r="I3309" s="167" t="s">
        <v>13036</v>
      </c>
      <c r="J3309" s="167" t="s">
        <v>4459</v>
      </c>
      <c r="K3309" s="167">
        <v>26635380</v>
      </c>
      <c r="L3309" s="167">
        <v>26635380</v>
      </c>
      <c r="M3309" s="43">
        <v>16</v>
      </c>
    </row>
    <row r="3310" spans="1:13" x14ac:dyDescent="0.2">
      <c r="A3310" s="167" t="s">
        <v>9655</v>
      </c>
      <c r="B3310" s="167" t="s">
        <v>7932</v>
      </c>
      <c r="D3310" s="167" t="s">
        <v>7308</v>
      </c>
      <c r="E3310" s="167" t="s">
        <v>6234</v>
      </c>
      <c r="F3310" s="167" t="s">
        <v>2865</v>
      </c>
      <c r="G3310" s="167" t="s">
        <v>117</v>
      </c>
      <c r="H3310" s="167" t="s">
        <v>3</v>
      </c>
      <c r="I3310" s="167" t="s">
        <v>13036</v>
      </c>
      <c r="J3310" s="167" t="s">
        <v>11530</v>
      </c>
      <c r="K3310" s="167">
        <v>26636167</v>
      </c>
      <c r="L3310" s="167">
        <v>0</v>
      </c>
    </row>
    <row r="3311" spans="1:13" x14ac:dyDescent="0.2">
      <c r="A3311" s="167" t="s">
        <v>9656</v>
      </c>
      <c r="B3311" s="167" t="s">
        <v>10064</v>
      </c>
      <c r="D3311" s="167" t="s">
        <v>7415</v>
      </c>
      <c r="E3311" s="167" t="s">
        <v>6235</v>
      </c>
      <c r="F3311" s="167" t="s">
        <v>6236</v>
      </c>
      <c r="G3311" s="167" t="s">
        <v>11657</v>
      </c>
      <c r="H3311" s="167" t="s">
        <v>4</v>
      </c>
      <c r="I3311" s="167" t="s">
        <v>13036</v>
      </c>
      <c r="J3311" s="167" t="s">
        <v>6805</v>
      </c>
      <c r="K3311" s="167">
        <v>27715179</v>
      </c>
      <c r="L3311" s="167">
        <v>0</v>
      </c>
    </row>
    <row r="3312" spans="1:13" x14ac:dyDescent="0.2">
      <c r="A3312" s="167" t="s">
        <v>4018</v>
      </c>
      <c r="B3312" s="167" t="s">
        <v>6976</v>
      </c>
      <c r="D3312" s="167" t="s">
        <v>8248</v>
      </c>
      <c r="E3312" s="167" t="s">
        <v>7963</v>
      </c>
      <c r="F3312" s="167" t="s">
        <v>8247</v>
      </c>
      <c r="G3312" s="167" t="s">
        <v>1655</v>
      </c>
      <c r="H3312" s="167" t="s">
        <v>3</v>
      </c>
      <c r="I3312" s="167" t="s">
        <v>13036</v>
      </c>
      <c r="J3312" s="167" t="s">
        <v>13734</v>
      </c>
      <c r="K3312" s="167">
        <v>87660520</v>
      </c>
      <c r="L3312" s="167">
        <v>26748554</v>
      </c>
    </row>
    <row r="3313" spans="1:12" x14ac:dyDescent="0.2">
      <c r="A3313" s="167" t="s">
        <v>176</v>
      </c>
      <c r="B3313" s="167" t="s">
        <v>152</v>
      </c>
      <c r="D3313" s="167" t="s">
        <v>7305</v>
      </c>
      <c r="E3313" s="167" t="s">
        <v>6237</v>
      </c>
      <c r="F3313" s="167" t="s">
        <v>6238</v>
      </c>
      <c r="G3313" s="167" t="s">
        <v>1655</v>
      </c>
      <c r="H3313" s="167" t="s">
        <v>6</v>
      </c>
      <c r="I3313" s="167" t="s">
        <v>13036</v>
      </c>
      <c r="J3313" s="167" t="s">
        <v>13735</v>
      </c>
      <c r="K3313" s="167">
        <v>26687894</v>
      </c>
      <c r="L3313" s="167">
        <v>0</v>
      </c>
    </row>
    <row r="3314" spans="1:12" x14ac:dyDescent="0.2">
      <c r="A3314" s="167" t="s">
        <v>9657</v>
      </c>
      <c r="B3314" s="167" t="s">
        <v>963</v>
      </c>
      <c r="D3314" s="167" t="s">
        <v>9968</v>
      </c>
      <c r="E3314" s="167" t="s">
        <v>9299</v>
      </c>
      <c r="F3314" s="167" t="s">
        <v>177</v>
      </c>
      <c r="G3314" s="167" t="s">
        <v>1655</v>
      </c>
      <c r="H3314" s="167" t="s">
        <v>7</v>
      </c>
      <c r="I3314" s="167" t="s">
        <v>13036</v>
      </c>
      <c r="J3314" s="167" t="s">
        <v>10846</v>
      </c>
      <c r="K3314" s="167">
        <v>26952149</v>
      </c>
      <c r="L3314" s="167">
        <v>26938408</v>
      </c>
    </row>
    <row r="3315" spans="1:12" x14ac:dyDescent="0.2">
      <c r="A3315" s="167" t="s">
        <v>9658</v>
      </c>
      <c r="B3315" s="167" t="s">
        <v>4581</v>
      </c>
      <c r="D3315" s="167" t="s">
        <v>9971</v>
      </c>
      <c r="E3315" s="167" t="s">
        <v>9318</v>
      </c>
      <c r="F3315" s="167" t="s">
        <v>10861</v>
      </c>
      <c r="G3315" s="167" t="s">
        <v>1655</v>
      </c>
      <c r="H3315" s="167" t="s">
        <v>5</v>
      </c>
      <c r="I3315" s="167" t="s">
        <v>13036</v>
      </c>
      <c r="J3315" s="167" t="s">
        <v>13736</v>
      </c>
      <c r="K3315" s="167">
        <v>26956319</v>
      </c>
      <c r="L3315" s="167">
        <v>0</v>
      </c>
    </row>
    <row r="3316" spans="1:12" x14ac:dyDescent="0.2">
      <c r="A3316" s="167" t="s">
        <v>9659</v>
      </c>
      <c r="B3316" s="167" t="s">
        <v>4021</v>
      </c>
      <c r="D3316" s="167" t="s">
        <v>7282</v>
      </c>
      <c r="E3316" s="167" t="s">
        <v>6239</v>
      </c>
      <c r="F3316" s="167" t="s">
        <v>6240</v>
      </c>
      <c r="G3316" s="167" t="s">
        <v>797</v>
      </c>
      <c r="H3316" s="167" t="s">
        <v>6</v>
      </c>
      <c r="I3316" s="167" t="s">
        <v>13036</v>
      </c>
      <c r="J3316" s="167" t="s">
        <v>12804</v>
      </c>
      <c r="K3316" s="167">
        <v>26918155</v>
      </c>
      <c r="L3316" s="167">
        <v>26918155</v>
      </c>
    </row>
    <row r="3317" spans="1:12" x14ac:dyDescent="0.2">
      <c r="A3317" s="167" t="s">
        <v>3115</v>
      </c>
      <c r="B3317" s="167" t="s">
        <v>663</v>
      </c>
      <c r="D3317" s="167" t="s">
        <v>6998</v>
      </c>
      <c r="E3317" s="167" t="s">
        <v>6241</v>
      </c>
      <c r="F3317" s="167" t="s">
        <v>6242</v>
      </c>
      <c r="G3317" s="167" t="s">
        <v>3524</v>
      </c>
      <c r="H3317" s="167" t="s">
        <v>5</v>
      </c>
      <c r="I3317" s="167" t="s">
        <v>13036</v>
      </c>
      <c r="J3317" s="167" t="s">
        <v>8456</v>
      </c>
      <c r="K3317" s="167">
        <v>25381324</v>
      </c>
      <c r="L3317" s="167">
        <v>89188056</v>
      </c>
    </row>
    <row r="3318" spans="1:12" x14ac:dyDescent="0.2">
      <c r="A3318" s="167" t="s">
        <v>3977</v>
      </c>
      <c r="B3318" s="167" t="s">
        <v>3976</v>
      </c>
      <c r="D3318" s="167" t="s">
        <v>9926</v>
      </c>
      <c r="E3318" s="167" t="s">
        <v>9090</v>
      </c>
      <c r="F3318" s="167" t="s">
        <v>10626</v>
      </c>
      <c r="G3318" s="167" t="s">
        <v>3524</v>
      </c>
      <c r="H3318" s="167" t="s">
        <v>13</v>
      </c>
      <c r="I3318" s="167" t="s">
        <v>13036</v>
      </c>
      <c r="J3318" s="167" t="s">
        <v>10627</v>
      </c>
      <c r="K3318" s="167">
        <v>85583876</v>
      </c>
      <c r="L3318" s="167">
        <v>0</v>
      </c>
    </row>
    <row r="3319" spans="1:12" x14ac:dyDescent="0.2">
      <c r="A3319" s="167" t="s">
        <v>9660</v>
      </c>
      <c r="B3319" s="167" t="s">
        <v>10065</v>
      </c>
      <c r="D3319" s="167" t="s">
        <v>9927</v>
      </c>
      <c r="E3319" s="167" t="s">
        <v>9092</v>
      </c>
      <c r="F3319" s="167" t="s">
        <v>10629</v>
      </c>
      <c r="G3319" s="167" t="s">
        <v>3524</v>
      </c>
      <c r="H3319" s="167" t="s">
        <v>9</v>
      </c>
      <c r="I3319" s="167" t="s">
        <v>13036</v>
      </c>
      <c r="J3319" s="167" t="s">
        <v>10630</v>
      </c>
      <c r="K3319" s="167">
        <v>25140486</v>
      </c>
      <c r="L3319" s="167">
        <v>89159363</v>
      </c>
    </row>
    <row r="3320" spans="1:12" x14ac:dyDescent="0.2">
      <c r="A3320" s="167" t="s">
        <v>4547</v>
      </c>
      <c r="B3320" s="167" t="s">
        <v>2090</v>
      </c>
      <c r="D3320" s="167" t="s">
        <v>7245</v>
      </c>
      <c r="E3320" s="167" t="s">
        <v>6243</v>
      </c>
      <c r="F3320" s="167" t="s">
        <v>6244</v>
      </c>
      <c r="G3320" s="167" t="s">
        <v>3524</v>
      </c>
      <c r="H3320" s="167" t="s">
        <v>10</v>
      </c>
      <c r="I3320" s="167" t="s">
        <v>13036</v>
      </c>
      <c r="J3320" s="167" t="s">
        <v>8249</v>
      </c>
      <c r="K3320" s="167">
        <v>22064284</v>
      </c>
      <c r="L3320" s="167">
        <v>0</v>
      </c>
    </row>
    <row r="3321" spans="1:12" x14ac:dyDescent="0.2">
      <c r="A3321" s="167" t="s">
        <v>4585</v>
      </c>
      <c r="B3321" s="167" t="s">
        <v>6705</v>
      </c>
      <c r="D3321" s="167" t="s">
        <v>7457</v>
      </c>
      <c r="E3321" s="167" t="s">
        <v>6245</v>
      </c>
      <c r="F3321" s="167" t="s">
        <v>6246</v>
      </c>
      <c r="G3321" s="167" t="s">
        <v>3524</v>
      </c>
      <c r="H3321" s="167" t="s">
        <v>9</v>
      </c>
      <c r="I3321" s="167" t="s">
        <v>13036</v>
      </c>
      <c r="J3321" s="167" t="s">
        <v>7744</v>
      </c>
      <c r="K3321" s="167">
        <v>85353965</v>
      </c>
      <c r="L3321" s="167">
        <v>86366550</v>
      </c>
    </row>
    <row r="3322" spans="1:12" x14ac:dyDescent="0.2">
      <c r="A3322" s="167" t="s">
        <v>4022</v>
      </c>
      <c r="B3322" s="167" t="s">
        <v>1483</v>
      </c>
      <c r="D3322" s="167" t="s">
        <v>7001</v>
      </c>
      <c r="E3322" s="167" t="s">
        <v>6247</v>
      </c>
      <c r="F3322" s="167" t="s">
        <v>6248</v>
      </c>
      <c r="G3322" s="167" t="s">
        <v>73</v>
      </c>
      <c r="H3322" s="167" t="s">
        <v>4</v>
      </c>
      <c r="I3322" s="167" t="s">
        <v>13036</v>
      </c>
      <c r="J3322" s="167" t="s">
        <v>12200</v>
      </c>
      <c r="K3322" s="167">
        <v>24458882</v>
      </c>
      <c r="L3322" s="167">
        <v>24458882</v>
      </c>
    </row>
    <row r="3323" spans="1:12" x14ac:dyDescent="0.2">
      <c r="A3323" s="167" t="s">
        <v>4577</v>
      </c>
      <c r="B3323" s="167" t="s">
        <v>2587</v>
      </c>
      <c r="D3323" s="167" t="s">
        <v>9888</v>
      </c>
      <c r="E3323" s="167" t="s">
        <v>8906</v>
      </c>
      <c r="F3323" s="167" t="s">
        <v>959</v>
      </c>
      <c r="G3323" s="167" t="s">
        <v>73</v>
      </c>
      <c r="H3323" s="167" t="s">
        <v>5</v>
      </c>
      <c r="I3323" s="167" t="s">
        <v>13036</v>
      </c>
      <c r="J3323" s="167" t="s">
        <v>12201</v>
      </c>
      <c r="K3323" s="167">
        <v>24450681</v>
      </c>
      <c r="L3323" s="167">
        <v>0</v>
      </c>
    </row>
    <row r="3324" spans="1:12" x14ac:dyDescent="0.2">
      <c r="A3324" s="167" t="s">
        <v>9661</v>
      </c>
      <c r="B3324" s="167" t="s">
        <v>179</v>
      </c>
      <c r="D3324" s="167" t="s">
        <v>10006</v>
      </c>
      <c r="E3324" s="167" t="s">
        <v>9460</v>
      </c>
      <c r="F3324" s="167" t="s">
        <v>11756</v>
      </c>
      <c r="G3324" s="167" t="s">
        <v>116</v>
      </c>
      <c r="H3324" s="167" t="s">
        <v>5</v>
      </c>
      <c r="I3324" s="167" t="s">
        <v>13036</v>
      </c>
      <c r="J3324" s="167" t="s">
        <v>12969</v>
      </c>
      <c r="K3324" s="167">
        <v>27355041</v>
      </c>
      <c r="L3324" s="167">
        <v>27355041</v>
      </c>
    </row>
    <row r="3325" spans="1:12" x14ac:dyDescent="0.2">
      <c r="A3325" s="167" t="s">
        <v>4548</v>
      </c>
      <c r="B3325" s="167" t="s">
        <v>6951</v>
      </c>
      <c r="D3325" s="167" t="s">
        <v>10070</v>
      </c>
      <c r="E3325" s="167" t="s">
        <v>9686</v>
      </c>
      <c r="F3325" s="167" t="s">
        <v>11191</v>
      </c>
      <c r="G3325" s="167" t="s">
        <v>116</v>
      </c>
      <c r="H3325" s="167" t="s">
        <v>7</v>
      </c>
      <c r="I3325" s="167" t="s">
        <v>13036</v>
      </c>
      <c r="J3325" s="167" t="s">
        <v>11192</v>
      </c>
      <c r="K3325" s="167">
        <v>27733315</v>
      </c>
      <c r="L3325" s="167">
        <v>27733787</v>
      </c>
    </row>
    <row r="3326" spans="1:12" x14ac:dyDescent="0.2">
      <c r="A3326" s="167" t="s">
        <v>4613</v>
      </c>
      <c r="B3326" s="167" t="s">
        <v>3705</v>
      </c>
      <c r="D3326" s="167" t="s">
        <v>7292</v>
      </c>
      <c r="E3326" s="167" t="s">
        <v>6249</v>
      </c>
      <c r="F3326" s="167" t="s">
        <v>254</v>
      </c>
      <c r="G3326" s="167" t="s">
        <v>5785</v>
      </c>
      <c r="H3326" s="167" t="s">
        <v>7</v>
      </c>
      <c r="I3326" s="167" t="s">
        <v>13036</v>
      </c>
      <c r="J3326" s="167" t="s">
        <v>12970</v>
      </c>
      <c r="K3326" s="167">
        <v>22001453</v>
      </c>
      <c r="L3326" s="167">
        <v>27633911</v>
      </c>
    </row>
    <row r="3327" spans="1:12" x14ac:dyDescent="0.2">
      <c r="A3327" s="167" t="s">
        <v>3980</v>
      </c>
      <c r="B3327" s="167" t="s">
        <v>7187</v>
      </c>
      <c r="D3327" s="167" t="s">
        <v>10018</v>
      </c>
      <c r="E3327" s="167" t="s">
        <v>9508</v>
      </c>
      <c r="F3327" s="167" t="s">
        <v>11757</v>
      </c>
      <c r="G3327" s="167" t="s">
        <v>116</v>
      </c>
      <c r="H3327" s="167" t="s">
        <v>9</v>
      </c>
      <c r="I3327" s="167" t="s">
        <v>13036</v>
      </c>
      <c r="J3327" s="167" t="s">
        <v>13737</v>
      </c>
      <c r="K3327" s="167">
        <v>87869262</v>
      </c>
      <c r="L3327" s="167">
        <v>0</v>
      </c>
    </row>
    <row r="3328" spans="1:12" x14ac:dyDescent="0.2">
      <c r="A3328" s="167" t="s">
        <v>6280</v>
      </c>
      <c r="B3328" s="167" t="s">
        <v>7186</v>
      </c>
      <c r="D3328" s="167" t="s">
        <v>8251</v>
      </c>
      <c r="E3328" s="167" t="s">
        <v>7964</v>
      </c>
      <c r="F3328" s="167" t="s">
        <v>8250</v>
      </c>
      <c r="G3328" s="167" t="s">
        <v>5785</v>
      </c>
      <c r="H3328" s="167" t="s">
        <v>7</v>
      </c>
      <c r="I3328" s="167" t="s">
        <v>13036</v>
      </c>
      <c r="J3328" s="167" t="s">
        <v>13738</v>
      </c>
      <c r="K3328" s="167">
        <v>22004506</v>
      </c>
      <c r="L3328" s="167">
        <v>27633911</v>
      </c>
    </row>
    <row r="3329" spans="1:12" x14ac:dyDescent="0.2">
      <c r="A3329" s="167" t="s">
        <v>6169</v>
      </c>
      <c r="B3329" s="167" t="s">
        <v>7295</v>
      </c>
      <c r="D3329" s="167" t="s">
        <v>9899</v>
      </c>
      <c r="E3329" s="167" t="s">
        <v>8953</v>
      </c>
      <c r="F3329" s="167" t="s">
        <v>10512</v>
      </c>
      <c r="G3329" s="167" t="s">
        <v>169</v>
      </c>
      <c r="H3329" s="167" t="s">
        <v>7</v>
      </c>
      <c r="I3329" s="167" t="s">
        <v>13036</v>
      </c>
      <c r="J3329" s="167" t="s">
        <v>13739</v>
      </c>
      <c r="K3329" s="167">
        <v>41051142</v>
      </c>
      <c r="L3329" s="167">
        <v>0</v>
      </c>
    </row>
    <row r="3330" spans="1:12" x14ac:dyDescent="0.2">
      <c r="A3330" s="167" t="s">
        <v>6282</v>
      </c>
      <c r="B3330" s="167" t="s">
        <v>7097</v>
      </c>
      <c r="D3330" s="167" t="s">
        <v>9902</v>
      </c>
      <c r="E3330" s="167" t="s">
        <v>8959</v>
      </c>
      <c r="F3330" s="167" t="s">
        <v>10516</v>
      </c>
      <c r="G3330" s="167" t="s">
        <v>188</v>
      </c>
      <c r="H3330" s="167" t="s">
        <v>7</v>
      </c>
      <c r="I3330" s="167" t="s">
        <v>13036</v>
      </c>
      <c r="J3330" s="167" t="s">
        <v>12202</v>
      </c>
      <c r="K3330" s="167">
        <v>86128238</v>
      </c>
      <c r="L3330" s="167">
        <v>0</v>
      </c>
    </row>
    <row r="3331" spans="1:12" x14ac:dyDescent="0.2">
      <c r="A3331" s="167" t="s">
        <v>4004</v>
      </c>
      <c r="B3331" s="167" t="s">
        <v>7102</v>
      </c>
      <c r="D3331" s="167" t="s">
        <v>7195</v>
      </c>
      <c r="E3331" s="167" t="s">
        <v>6250</v>
      </c>
      <c r="F3331" s="167" t="s">
        <v>6251</v>
      </c>
      <c r="G3331" s="167" t="s">
        <v>11656</v>
      </c>
      <c r="H3331" s="167" t="s">
        <v>7</v>
      </c>
      <c r="I3331" s="167" t="s">
        <v>13036</v>
      </c>
      <c r="J3331" s="167" t="s">
        <v>6252</v>
      </c>
      <c r="K3331" s="167">
        <v>88283684</v>
      </c>
      <c r="L3331" s="167">
        <v>0</v>
      </c>
    </row>
    <row r="3332" spans="1:12" x14ac:dyDescent="0.2">
      <c r="A3332" s="167" t="s">
        <v>3073</v>
      </c>
      <c r="B3332" s="167" t="s">
        <v>3072</v>
      </c>
      <c r="D3332" s="167" t="s">
        <v>7015</v>
      </c>
      <c r="E3332" s="167" t="s">
        <v>6253</v>
      </c>
      <c r="F3332" s="167" t="s">
        <v>1371</v>
      </c>
      <c r="G3332" s="167" t="s">
        <v>11635</v>
      </c>
      <c r="H3332" s="167" t="s">
        <v>5</v>
      </c>
      <c r="I3332" s="167" t="s">
        <v>13036</v>
      </c>
      <c r="J3332" s="167" t="s">
        <v>12912</v>
      </c>
      <c r="K3332" s="167">
        <v>27590091</v>
      </c>
      <c r="L3332" s="167">
        <v>27590091</v>
      </c>
    </row>
    <row r="3333" spans="1:12" x14ac:dyDescent="0.2">
      <c r="A3333" s="167" t="s">
        <v>9662</v>
      </c>
      <c r="B3333" s="167" t="s">
        <v>3129</v>
      </c>
      <c r="D3333" s="167" t="s">
        <v>7708</v>
      </c>
      <c r="E3333" s="167" t="s">
        <v>7707</v>
      </c>
      <c r="F3333" s="167" t="s">
        <v>358</v>
      </c>
      <c r="G3333" s="167" t="s">
        <v>11635</v>
      </c>
      <c r="H3333" s="167" t="s">
        <v>5</v>
      </c>
      <c r="I3333" s="167" t="s">
        <v>13036</v>
      </c>
      <c r="J3333" s="167" t="s">
        <v>11042</v>
      </c>
      <c r="K3333" s="167">
        <v>84081590</v>
      </c>
      <c r="L3333" s="167">
        <v>0</v>
      </c>
    </row>
    <row r="3334" spans="1:12" x14ac:dyDescent="0.2">
      <c r="A3334" s="167" t="s">
        <v>4032</v>
      </c>
      <c r="B3334" s="167" t="s">
        <v>1308</v>
      </c>
      <c r="D3334" s="167" t="s">
        <v>7023</v>
      </c>
      <c r="E3334" s="167" t="s">
        <v>6255</v>
      </c>
      <c r="F3334" s="167" t="s">
        <v>6256</v>
      </c>
      <c r="G3334" s="167" t="s">
        <v>11635</v>
      </c>
      <c r="H3334" s="167" t="s">
        <v>13</v>
      </c>
      <c r="I3334" s="167" t="s">
        <v>13036</v>
      </c>
      <c r="J3334" s="167" t="s">
        <v>6257</v>
      </c>
      <c r="K3334" s="167">
        <v>27181048</v>
      </c>
      <c r="L3334" s="167">
        <v>27181048</v>
      </c>
    </row>
    <row r="3335" spans="1:12" x14ac:dyDescent="0.2">
      <c r="A3335" s="167" t="s">
        <v>4549</v>
      </c>
      <c r="B3335" s="167" t="s">
        <v>3566</v>
      </c>
      <c r="D3335" s="167" t="s">
        <v>7140</v>
      </c>
      <c r="E3335" s="167" t="s">
        <v>6258</v>
      </c>
      <c r="F3335" s="167" t="s">
        <v>2874</v>
      </c>
      <c r="G3335" s="167" t="s">
        <v>11635</v>
      </c>
      <c r="H3335" s="167" t="s">
        <v>13</v>
      </c>
      <c r="I3335" s="167" t="s">
        <v>13036</v>
      </c>
      <c r="J3335" s="167" t="s">
        <v>8512</v>
      </c>
      <c r="K3335" s="167">
        <v>22001841</v>
      </c>
      <c r="L3335" s="167">
        <v>22001841</v>
      </c>
    </row>
    <row r="3336" spans="1:12" x14ac:dyDescent="0.2">
      <c r="A3336" s="167" t="s">
        <v>4550</v>
      </c>
      <c r="B3336" s="167" t="s">
        <v>3651</v>
      </c>
      <c r="D3336" s="167" t="s">
        <v>9897</v>
      </c>
      <c r="E3336" s="167" t="s">
        <v>8941</v>
      </c>
      <c r="F3336" s="167" t="s">
        <v>426</v>
      </c>
      <c r="G3336" s="167" t="s">
        <v>188</v>
      </c>
      <c r="H3336" s="167" t="s">
        <v>14</v>
      </c>
      <c r="I3336" s="167" t="s">
        <v>13036</v>
      </c>
      <c r="J3336" s="167" t="s">
        <v>12567</v>
      </c>
      <c r="K3336" s="167">
        <v>41051069</v>
      </c>
      <c r="L3336" s="167">
        <v>0</v>
      </c>
    </row>
    <row r="3337" spans="1:12" x14ac:dyDescent="0.2">
      <c r="A3337" s="167" t="s">
        <v>3989</v>
      </c>
      <c r="B3337" s="167" t="s">
        <v>3988</v>
      </c>
      <c r="D3337" s="167" t="s">
        <v>9911</v>
      </c>
      <c r="E3337" s="167" t="s">
        <v>9014</v>
      </c>
      <c r="F3337" s="167" t="s">
        <v>76</v>
      </c>
      <c r="G3337" s="167" t="s">
        <v>188</v>
      </c>
      <c r="H3337" s="167" t="s">
        <v>14</v>
      </c>
      <c r="I3337" s="167" t="s">
        <v>13036</v>
      </c>
      <c r="J3337" s="167" t="s">
        <v>8187</v>
      </c>
      <c r="K3337" s="167">
        <v>41051040</v>
      </c>
      <c r="L3337" s="167">
        <v>24778393</v>
      </c>
    </row>
    <row r="3338" spans="1:12" x14ac:dyDescent="0.2">
      <c r="A3338" s="167" t="s">
        <v>3986</v>
      </c>
      <c r="B3338" s="167" t="s">
        <v>6681</v>
      </c>
      <c r="D3338" s="167" t="s">
        <v>7090</v>
      </c>
      <c r="E3338" s="167" t="s">
        <v>6259</v>
      </c>
      <c r="F3338" s="167" t="s">
        <v>4304</v>
      </c>
      <c r="G3338" s="167" t="s">
        <v>169</v>
      </c>
      <c r="H3338" s="167" t="s">
        <v>3</v>
      </c>
      <c r="I3338" s="167" t="s">
        <v>13036</v>
      </c>
      <c r="J3338" s="167" t="s">
        <v>13740</v>
      </c>
      <c r="K3338" s="167">
        <v>24708333</v>
      </c>
      <c r="L3338" s="167">
        <v>0</v>
      </c>
    </row>
    <row r="3339" spans="1:12" x14ac:dyDescent="0.2">
      <c r="A3339" s="167" t="s">
        <v>4552</v>
      </c>
      <c r="B3339" s="167" t="s">
        <v>7098</v>
      </c>
      <c r="D3339" s="167" t="s">
        <v>9877</v>
      </c>
      <c r="E3339" s="167" t="s">
        <v>8828</v>
      </c>
      <c r="F3339" s="167" t="s">
        <v>10408</v>
      </c>
      <c r="G3339" s="167" t="s">
        <v>11657</v>
      </c>
      <c r="H3339" s="167" t="s">
        <v>7</v>
      </c>
      <c r="I3339" s="167" t="s">
        <v>13036</v>
      </c>
      <c r="J3339" s="167" t="s">
        <v>11592</v>
      </c>
      <c r="K3339" s="167">
        <v>44067443</v>
      </c>
      <c r="L3339" s="167">
        <v>0</v>
      </c>
    </row>
    <row r="3340" spans="1:12" x14ac:dyDescent="0.2">
      <c r="A3340" s="167" t="s">
        <v>4634</v>
      </c>
      <c r="B3340" s="167" t="s">
        <v>4557</v>
      </c>
      <c r="D3340" s="167" t="s">
        <v>8252</v>
      </c>
      <c r="E3340" s="167" t="s">
        <v>7965</v>
      </c>
      <c r="F3340" s="167" t="s">
        <v>6637</v>
      </c>
      <c r="G3340" s="167" t="s">
        <v>11639</v>
      </c>
      <c r="H3340" s="167" t="s">
        <v>7</v>
      </c>
      <c r="I3340" s="167" t="s">
        <v>13036</v>
      </c>
      <c r="J3340" s="167" t="s">
        <v>13741</v>
      </c>
      <c r="K3340" s="167">
        <v>87424435</v>
      </c>
      <c r="L3340" s="167">
        <v>0</v>
      </c>
    </row>
    <row r="3341" spans="1:12" x14ac:dyDescent="0.2">
      <c r="A3341" s="167" t="s">
        <v>4553</v>
      </c>
      <c r="B3341" s="167" t="s">
        <v>3666</v>
      </c>
      <c r="D3341" s="167" t="s">
        <v>9869</v>
      </c>
      <c r="E3341" s="167" t="s">
        <v>8773</v>
      </c>
      <c r="F3341" s="167" t="s">
        <v>3647</v>
      </c>
      <c r="G3341" s="167" t="s">
        <v>11657</v>
      </c>
      <c r="H3341" s="167" t="s">
        <v>6</v>
      </c>
      <c r="I3341" s="167" t="s">
        <v>13036</v>
      </c>
      <c r="J3341" s="167" t="s">
        <v>11593</v>
      </c>
      <c r="K3341" s="167">
        <v>0</v>
      </c>
      <c r="L3341" s="167">
        <v>0</v>
      </c>
    </row>
    <row r="3342" spans="1:12" x14ac:dyDescent="0.2">
      <c r="A3342" s="167" t="s">
        <v>4603</v>
      </c>
      <c r="B3342" s="167" t="s">
        <v>7188</v>
      </c>
      <c r="D3342" s="167" t="s">
        <v>9870</v>
      </c>
      <c r="E3342" s="167" t="s">
        <v>8774</v>
      </c>
      <c r="F3342" s="167" t="s">
        <v>10369</v>
      </c>
      <c r="G3342" s="167" t="s">
        <v>11657</v>
      </c>
      <c r="H3342" s="167" t="s">
        <v>6</v>
      </c>
      <c r="I3342" s="167" t="s">
        <v>13036</v>
      </c>
      <c r="J3342" s="167" t="s">
        <v>10370</v>
      </c>
      <c r="K3342" s="167">
        <v>0</v>
      </c>
      <c r="L3342" s="167">
        <v>0</v>
      </c>
    </row>
    <row r="3343" spans="1:12" x14ac:dyDescent="0.2">
      <c r="A3343" s="167" t="s">
        <v>4554</v>
      </c>
      <c r="B3343" s="167" t="s">
        <v>2545</v>
      </c>
      <c r="D3343" s="167" t="s">
        <v>7433</v>
      </c>
      <c r="E3343" s="167" t="s">
        <v>6261</v>
      </c>
      <c r="F3343" s="167" t="s">
        <v>4737</v>
      </c>
      <c r="G3343" s="167" t="s">
        <v>495</v>
      </c>
      <c r="H3343" s="167" t="s">
        <v>3</v>
      </c>
      <c r="I3343" s="167" t="s">
        <v>13036</v>
      </c>
      <c r="J3343" s="167" t="s">
        <v>13742</v>
      </c>
      <c r="K3343" s="167">
        <v>25461555</v>
      </c>
      <c r="L3343" s="167">
        <v>25461555</v>
      </c>
    </row>
    <row r="3344" spans="1:12" x14ac:dyDescent="0.2">
      <c r="A3344" s="167" t="s">
        <v>3089</v>
      </c>
      <c r="B3344" s="167" t="s">
        <v>3088</v>
      </c>
      <c r="D3344" s="167" t="s">
        <v>8254</v>
      </c>
      <c r="E3344" s="167" t="s">
        <v>7966</v>
      </c>
      <c r="F3344" s="167" t="s">
        <v>8253</v>
      </c>
      <c r="G3344" s="167" t="s">
        <v>495</v>
      </c>
      <c r="H3344" s="167" t="s">
        <v>5</v>
      </c>
      <c r="I3344" s="167" t="s">
        <v>13036</v>
      </c>
      <c r="J3344" s="167" t="s">
        <v>12204</v>
      </c>
      <c r="K3344" s="167">
        <v>25461470</v>
      </c>
      <c r="L3344" s="167">
        <v>25461470</v>
      </c>
    </row>
    <row r="3345" spans="1:12" x14ac:dyDescent="0.2">
      <c r="A3345" s="167" t="s">
        <v>9663</v>
      </c>
      <c r="B3345" s="167" t="s">
        <v>148</v>
      </c>
      <c r="D3345" s="167" t="s">
        <v>8534</v>
      </c>
      <c r="E3345" s="167" t="s">
        <v>8371</v>
      </c>
      <c r="F3345" s="167" t="s">
        <v>8533</v>
      </c>
      <c r="G3345" s="167" t="s">
        <v>117</v>
      </c>
      <c r="H3345" s="167" t="s">
        <v>5</v>
      </c>
      <c r="I3345" s="167" t="s">
        <v>13036</v>
      </c>
      <c r="J3345" s="167" t="s">
        <v>12477</v>
      </c>
      <c r="K3345" s="167">
        <v>26613324</v>
      </c>
      <c r="L3345" s="167">
        <v>26613324</v>
      </c>
    </row>
    <row r="3346" spans="1:12" x14ac:dyDescent="0.2">
      <c r="A3346" s="167" t="s">
        <v>4589</v>
      </c>
      <c r="B3346" s="167" t="s">
        <v>6975</v>
      </c>
      <c r="D3346" s="167" t="s">
        <v>7279</v>
      </c>
      <c r="E3346" s="167" t="s">
        <v>6262</v>
      </c>
      <c r="F3346" s="167" t="s">
        <v>518</v>
      </c>
      <c r="G3346" s="167" t="s">
        <v>4503</v>
      </c>
      <c r="H3346" s="167" t="s">
        <v>4</v>
      </c>
      <c r="I3346" s="167" t="s">
        <v>13036</v>
      </c>
      <c r="J3346" s="167" t="s">
        <v>6263</v>
      </c>
      <c r="K3346" s="167">
        <v>26420597</v>
      </c>
      <c r="L3346" s="167">
        <v>26420597</v>
      </c>
    </row>
    <row r="3347" spans="1:12" x14ac:dyDescent="0.2">
      <c r="A3347" s="167" t="s">
        <v>6259</v>
      </c>
      <c r="B3347" s="167" t="s">
        <v>7090</v>
      </c>
      <c r="D3347" s="167" t="s">
        <v>9923</v>
      </c>
      <c r="E3347" s="167" t="s">
        <v>9071</v>
      </c>
      <c r="F3347" s="167" t="s">
        <v>10606</v>
      </c>
      <c r="G3347" s="167" t="s">
        <v>204</v>
      </c>
      <c r="H3347" s="167" t="s">
        <v>5</v>
      </c>
      <c r="I3347" s="167" t="s">
        <v>13036</v>
      </c>
      <c r="J3347" s="167" t="s">
        <v>13743</v>
      </c>
      <c r="K3347" s="167">
        <v>25711522</v>
      </c>
      <c r="L3347" s="167">
        <v>0</v>
      </c>
    </row>
    <row r="3348" spans="1:12" x14ac:dyDescent="0.2">
      <c r="A3348" s="167" t="s">
        <v>6152</v>
      </c>
      <c r="B3348" s="167" t="s">
        <v>7099</v>
      </c>
      <c r="D3348" s="167" t="s">
        <v>7037</v>
      </c>
      <c r="E3348" s="167" t="s">
        <v>6264</v>
      </c>
      <c r="F3348" s="167" t="s">
        <v>6265</v>
      </c>
      <c r="G3348" s="167" t="s">
        <v>204</v>
      </c>
      <c r="H3348" s="167" t="s">
        <v>12</v>
      </c>
      <c r="I3348" s="167" t="s">
        <v>13036</v>
      </c>
      <c r="J3348" s="167" t="s">
        <v>13744</v>
      </c>
      <c r="K3348" s="167">
        <v>25332553</v>
      </c>
      <c r="L3348" s="167">
        <v>86986784</v>
      </c>
    </row>
    <row r="3349" spans="1:12" x14ac:dyDescent="0.2">
      <c r="A3349" s="167" t="s">
        <v>9664</v>
      </c>
      <c r="B3349" s="167" t="s">
        <v>3570</v>
      </c>
      <c r="D3349" s="167" t="s">
        <v>7038</v>
      </c>
      <c r="E3349" s="167" t="s">
        <v>6266</v>
      </c>
      <c r="F3349" s="167" t="s">
        <v>1854</v>
      </c>
      <c r="G3349" s="167" t="s">
        <v>74</v>
      </c>
      <c r="H3349" s="167" t="s">
        <v>9</v>
      </c>
      <c r="I3349" s="167" t="s">
        <v>13036</v>
      </c>
      <c r="J3349" s="167" t="s">
        <v>13745</v>
      </c>
      <c r="K3349" s="167">
        <v>24948742</v>
      </c>
      <c r="L3349" s="167">
        <v>24948742</v>
      </c>
    </row>
    <row r="3350" spans="1:12" x14ac:dyDescent="0.2">
      <c r="A3350" s="167" t="s">
        <v>6041</v>
      </c>
      <c r="B3350" s="167" t="s">
        <v>7106</v>
      </c>
      <c r="D3350" s="167" t="s">
        <v>7451</v>
      </c>
      <c r="E3350" s="167" t="s">
        <v>6267</v>
      </c>
      <c r="F3350" s="167" t="s">
        <v>4972</v>
      </c>
      <c r="G3350" s="167" t="s">
        <v>11656</v>
      </c>
      <c r="H3350" s="167" t="s">
        <v>3</v>
      </c>
      <c r="I3350" s="167" t="s">
        <v>13036</v>
      </c>
      <c r="J3350" s="167" t="s">
        <v>12205</v>
      </c>
      <c r="K3350" s="167">
        <v>83088983</v>
      </c>
      <c r="L3350" s="167">
        <v>0</v>
      </c>
    </row>
    <row r="3351" spans="1:12" x14ac:dyDescent="0.2">
      <c r="A3351" s="167" t="s">
        <v>4579</v>
      </c>
      <c r="B3351" s="167" t="s">
        <v>1821</v>
      </c>
      <c r="D3351" s="167" t="s">
        <v>7477</v>
      </c>
      <c r="E3351" s="167" t="s">
        <v>6858</v>
      </c>
      <c r="F3351" s="167" t="s">
        <v>6859</v>
      </c>
      <c r="G3351" s="167" t="s">
        <v>1259</v>
      </c>
      <c r="H3351" s="167" t="s">
        <v>7</v>
      </c>
      <c r="I3351" s="167" t="s">
        <v>13036</v>
      </c>
      <c r="J3351" s="167" t="s">
        <v>13746</v>
      </c>
      <c r="K3351" s="167">
        <v>24282993</v>
      </c>
      <c r="L3351" s="167">
        <v>24282993</v>
      </c>
    </row>
    <row r="3352" spans="1:12" x14ac:dyDescent="0.2">
      <c r="A3352" s="167" t="s">
        <v>4609</v>
      </c>
      <c r="B3352" s="167" t="s">
        <v>3329</v>
      </c>
      <c r="D3352" s="167" t="s">
        <v>7422</v>
      </c>
      <c r="E3352" s="167" t="s">
        <v>6268</v>
      </c>
      <c r="F3352" s="167" t="s">
        <v>6269</v>
      </c>
      <c r="G3352" s="167" t="s">
        <v>1259</v>
      </c>
      <c r="H3352" s="167" t="s">
        <v>6</v>
      </c>
      <c r="I3352" s="167" t="s">
        <v>13036</v>
      </c>
      <c r="J3352" s="167" t="s">
        <v>6413</v>
      </c>
      <c r="K3352" s="167">
        <v>27798661</v>
      </c>
      <c r="L3352" s="167">
        <v>0</v>
      </c>
    </row>
    <row r="3353" spans="1:12" x14ac:dyDescent="0.2">
      <c r="A3353" s="167" t="s">
        <v>4006</v>
      </c>
      <c r="B3353" s="167" t="s">
        <v>6683</v>
      </c>
      <c r="D3353" s="167" t="s">
        <v>10053</v>
      </c>
      <c r="E3353" s="167" t="s">
        <v>9617</v>
      </c>
      <c r="F3353" s="167" t="s">
        <v>713</v>
      </c>
      <c r="G3353" s="167" t="s">
        <v>1259</v>
      </c>
      <c r="H3353" s="167" t="s">
        <v>5</v>
      </c>
      <c r="I3353" s="167" t="s">
        <v>13036</v>
      </c>
      <c r="J3353" s="167" t="s">
        <v>11122</v>
      </c>
      <c r="K3353" s="167">
        <v>27797133</v>
      </c>
      <c r="L3353" s="167">
        <v>0</v>
      </c>
    </row>
    <row r="3354" spans="1:12" x14ac:dyDescent="0.2">
      <c r="A3354" s="167" t="s">
        <v>4593</v>
      </c>
      <c r="B3354" s="167" t="s">
        <v>128</v>
      </c>
      <c r="D3354" s="167" t="s">
        <v>7155</v>
      </c>
      <c r="E3354" s="167" t="s">
        <v>6270</v>
      </c>
      <c r="F3354" s="167" t="s">
        <v>6271</v>
      </c>
      <c r="G3354" s="167" t="s">
        <v>5785</v>
      </c>
      <c r="H3354" s="167" t="s">
        <v>5</v>
      </c>
      <c r="I3354" s="167" t="s">
        <v>13036</v>
      </c>
      <c r="J3354" s="167" t="s">
        <v>12933</v>
      </c>
      <c r="K3354" s="167">
        <v>44092768</v>
      </c>
      <c r="L3354" s="167">
        <v>0</v>
      </c>
    </row>
    <row r="3355" spans="1:12" x14ac:dyDescent="0.2">
      <c r="A3355" s="167" t="s">
        <v>4615</v>
      </c>
      <c r="B3355" s="167" t="s">
        <v>7261</v>
      </c>
      <c r="D3355" s="167" t="s">
        <v>10095</v>
      </c>
      <c r="E3355" s="167" t="s">
        <v>9715</v>
      </c>
      <c r="F3355" s="167" t="s">
        <v>661</v>
      </c>
      <c r="G3355" s="167" t="s">
        <v>11639</v>
      </c>
      <c r="H3355" s="167" t="s">
        <v>7</v>
      </c>
      <c r="I3355" s="167" t="s">
        <v>13036</v>
      </c>
      <c r="J3355" s="167" t="s">
        <v>13747</v>
      </c>
      <c r="K3355" s="167">
        <v>88553925</v>
      </c>
      <c r="L3355" s="167">
        <v>0</v>
      </c>
    </row>
    <row r="3356" spans="1:12" x14ac:dyDescent="0.2">
      <c r="A3356" s="167" t="s">
        <v>4563</v>
      </c>
      <c r="B3356" s="167" t="s">
        <v>4562</v>
      </c>
      <c r="D3356" s="167" t="s">
        <v>7084</v>
      </c>
      <c r="E3356" s="167" t="s">
        <v>6272</v>
      </c>
      <c r="F3356" s="167" t="s">
        <v>6273</v>
      </c>
      <c r="G3356" s="167" t="s">
        <v>5785</v>
      </c>
      <c r="H3356" s="167" t="s">
        <v>7</v>
      </c>
      <c r="I3356" s="167" t="s">
        <v>13036</v>
      </c>
      <c r="J3356" s="167" t="s">
        <v>8489</v>
      </c>
      <c r="K3356" s="167">
        <v>44092737</v>
      </c>
      <c r="L3356" s="167">
        <v>0</v>
      </c>
    </row>
    <row r="3357" spans="1:12" x14ac:dyDescent="0.2">
      <c r="A3357" s="167" t="s">
        <v>3998</v>
      </c>
      <c r="B3357" s="167" t="s">
        <v>3997</v>
      </c>
      <c r="D3357" s="167" t="s">
        <v>7048</v>
      </c>
      <c r="E3357" s="167" t="s">
        <v>6274</v>
      </c>
      <c r="F3357" s="167" t="s">
        <v>1209</v>
      </c>
      <c r="G3357" s="167" t="s">
        <v>41</v>
      </c>
      <c r="H3357" s="167" t="s">
        <v>5</v>
      </c>
      <c r="I3357" s="167" t="s">
        <v>13036</v>
      </c>
      <c r="J3357" s="167" t="s">
        <v>6275</v>
      </c>
      <c r="K3357" s="167">
        <v>24101304</v>
      </c>
      <c r="L3357" s="167">
        <v>24101304</v>
      </c>
    </row>
    <row r="3358" spans="1:12" x14ac:dyDescent="0.2">
      <c r="A3358" s="167" t="s">
        <v>4606</v>
      </c>
      <c r="B3358" s="167" t="s">
        <v>4605</v>
      </c>
      <c r="D3358" s="167" t="s">
        <v>9854</v>
      </c>
      <c r="E3358" s="167" t="s">
        <v>8687</v>
      </c>
      <c r="F3358" s="167" t="s">
        <v>10274</v>
      </c>
      <c r="G3358" s="167" t="s">
        <v>41</v>
      </c>
      <c r="H3358" s="167" t="s">
        <v>9</v>
      </c>
      <c r="I3358" s="167" t="s">
        <v>13036</v>
      </c>
      <c r="J3358" s="167" t="s">
        <v>12569</v>
      </c>
      <c r="K3358" s="167">
        <v>22009476</v>
      </c>
      <c r="L3358" s="167">
        <v>22009476</v>
      </c>
    </row>
    <row r="3359" spans="1:12" x14ac:dyDescent="0.2">
      <c r="A3359" s="167" t="s">
        <v>4619</v>
      </c>
      <c r="B3359" s="167" t="s">
        <v>4618</v>
      </c>
      <c r="D3359" s="167" t="s">
        <v>7060</v>
      </c>
      <c r="E3359" s="167" t="s">
        <v>6276</v>
      </c>
      <c r="F3359" s="167" t="s">
        <v>6277</v>
      </c>
      <c r="G3359" s="167" t="s">
        <v>204</v>
      </c>
      <c r="H3359" s="167" t="s">
        <v>10</v>
      </c>
      <c r="I3359" s="167" t="s">
        <v>13036</v>
      </c>
      <c r="J3359" s="167" t="s">
        <v>12751</v>
      </c>
      <c r="K3359" s="167">
        <v>25738065</v>
      </c>
      <c r="L3359" s="167">
        <v>86602065</v>
      </c>
    </row>
    <row r="3360" spans="1:12" x14ac:dyDescent="0.2">
      <c r="A3360" s="167" t="s">
        <v>9665</v>
      </c>
      <c r="B3360" s="167" t="s">
        <v>10066</v>
      </c>
      <c r="D3360" s="167" t="s">
        <v>7317</v>
      </c>
      <c r="E3360" s="167" t="s">
        <v>6279</v>
      </c>
      <c r="F3360" s="167" t="s">
        <v>5986</v>
      </c>
      <c r="G3360" s="167" t="s">
        <v>188</v>
      </c>
      <c r="H3360" s="167" t="s">
        <v>4</v>
      </c>
      <c r="I3360" s="167" t="s">
        <v>13036</v>
      </c>
      <c r="J3360" s="167" t="s">
        <v>7641</v>
      </c>
      <c r="K3360" s="167">
        <v>24688797</v>
      </c>
      <c r="L3360" s="167">
        <v>24689336</v>
      </c>
    </row>
    <row r="3361" spans="1:12" x14ac:dyDescent="0.2">
      <c r="A3361" s="167" t="s">
        <v>9666</v>
      </c>
      <c r="B3361" s="167" t="s">
        <v>456</v>
      </c>
      <c r="D3361" s="167" t="s">
        <v>7186</v>
      </c>
      <c r="E3361" s="167" t="s">
        <v>6280</v>
      </c>
      <c r="F3361" s="167" t="s">
        <v>6281</v>
      </c>
      <c r="G3361" s="167" t="s">
        <v>169</v>
      </c>
      <c r="H3361" s="167" t="s">
        <v>3</v>
      </c>
      <c r="I3361" s="167" t="s">
        <v>13036</v>
      </c>
      <c r="J3361" s="167" t="s">
        <v>12443</v>
      </c>
      <c r="K3361" s="167">
        <v>44057996</v>
      </c>
      <c r="L3361" s="167">
        <v>0</v>
      </c>
    </row>
    <row r="3362" spans="1:12" x14ac:dyDescent="0.2">
      <c r="A3362" s="167" t="s">
        <v>4594</v>
      </c>
      <c r="B3362" s="167" t="s">
        <v>849</v>
      </c>
      <c r="D3362" s="167" t="s">
        <v>7097</v>
      </c>
      <c r="E3362" s="167" t="s">
        <v>6282</v>
      </c>
      <c r="F3362" s="167" t="s">
        <v>6283</v>
      </c>
      <c r="G3362" s="167" t="s">
        <v>169</v>
      </c>
      <c r="H3362" s="167" t="s">
        <v>3</v>
      </c>
      <c r="I3362" s="167" t="s">
        <v>13036</v>
      </c>
      <c r="J3362" s="167" t="s">
        <v>11615</v>
      </c>
      <c r="K3362" s="167">
        <v>24701171</v>
      </c>
      <c r="L3362" s="167">
        <v>24700539</v>
      </c>
    </row>
    <row r="3363" spans="1:12" x14ac:dyDescent="0.2">
      <c r="A3363" s="167" t="s">
        <v>4569</v>
      </c>
      <c r="B3363" s="167" t="s">
        <v>4568</v>
      </c>
      <c r="D3363" s="167" t="s">
        <v>7074</v>
      </c>
      <c r="E3363" s="167" t="s">
        <v>6284</v>
      </c>
      <c r="F3363" s="167" t="s">
        <v>6285</v>
      </c>
      <c r="G3363" s="167" t="s">
        <v>74</v>
      </c>
      <c r="H3363" s="167" t="s">
        <v>13</v>
      </c>
      <c r="I3363" s="167" t="s">
        <v>13036</v>
      </c>
      <c r="J3363" s="167" t="s">
        <v>13748</v>
      </c>
      <c r="K3363" s="167">
        <v>24285260</v>
      </c>
      <c r="L3363" s="167">
        <v>24283284</v>
      </c>
    </row>
    <row r="3364" spans="1:12" x14ac:dyDescent="0.2">
      <c r="A3364" s="167" t="s">
        <v>3991</v>
      </c>
      <c r="B3364" s="167" t="s">
        <v>3990</v>
      </c>
      <c r="D3364" s="167" t="s">
        <v>6952</v>
      </c>
      <c r="E3364" s="167" t="s">
        <v>6286</v>
      </c>
      <c r="F3364" s="167" t="s">
        <v>11394</v>
      </c>
      <c r="G3364" s="167" t="s">
        <v>117</v>
      </c>
      <c r="H3364" s="167" t="s">
        <v>10</v>
      </c>
      <c r="I3364" s="167" t="s">
        <v>13036</v>
      </c>
      <c r="J3364" s="167" t="s">
        <v>12973</v>
      </c>
      <c r="K3364" s="167">
        <v>26364033</v>
      </c>
      <c r="L3364" s="167">
        <v>26364033</v>
      </c>
    </row>
    <row r="3365" spans="1:12" x14ac:dyDescent="0.2">
      <c r="A3365" s="167" t="s">
        <v>4575</v>
      </c>
      <c r="B3365" s="167" t="s">
        <v>2599</v>
      </c>
      <c r="D3365" s="167" t="s">
        <v>9986</v>
      </c>
      <c r="E3365" s="167" t="s">
        <v>9379</v>
      </c>
      <c r="F3365" s="167" t="s">
        <v>10915</v>
      </c>
      <c r="G3365" s="167" t="s">
        <v>117</v>
      </c>
      <c r="H3365" s="167" t="s">
        <v>5</v>
      </c>
      <c r="I3365" s="167" t="s">
        <v>13036</v>
      </c>
      <c r="J3365" s="167" t="s">
        <v>13749</v>
      </c>
      <c r="K3365" s="167">
        <v>84923101</v>
      </c>
      <c r="L3365" s="167">
        <v>0</v>
      </c>
    </row>
    <row r="3366" spans="1:12" x14ac:dyDescent="0.2">
      <c r="A3366" s="167" t="s">
        <v>4610</v>
      </c>
      <c r="B3366" s="167" t="s">
        <v>3344</v>
      </c>
      <c r="D3366" s="167" t="s">
        <v>7226</v>
      </c>
      <c r="E3366" s="167" t="s">
        <v>6287</v>
      </c>
      <c r="F3366" s="167" t="s">
        <v>433</v>
      </c>
      <c r="G3366" s="167" t="s">
        <v>11639</v>
      </c>
      <c r="H3366" s="167" t="s">
        <v>5</v>
      </c>
      <c r="I3366" s="167" t="s">
        <v>13036</v>
      </c>
      <c r="J3366" s="167" t="s">
        <v>6288</v>
      </c>
      <c r="K3366" s="167">
        <v>27666906</v>
      </c>
      <c r="L3366" s="167">
        <v>27666906</v>
      </c>
    </row>
    <row r="3367" spans="1:12" x14ac:dyDescent="0.2">
      <c r="A3367" s="167" t="s">
        <v>9667</v>
      </c>
      <c r="B3367" s="167" t="s">
        <v>10067</v>
      </c>
      <c r="D3367" s="167" t="s">
        <v>10005</v>
      </c>
      <c r="E3367" s="167" t="s">
        <v>9459</v>
      </c>
      <c r="F3367" s="167" t="s">
        <v>10981</v>
      </c>
      <c r="G3367" s="167" t="s">
        <v>11667</v>
      </c>
      <c r="H3367" s="167" t="s">
        <v>12</v>
      </c>
      <c r="I3367" s="167" t="s">
        <v>13036</v>
      </c>
      <c r="J3367" s="167" t="s">
        <v>10982</v>
      </c>
      <c r="K3367" s="167">
        <v>87653630</v>
      </c>
      <c r="L3367" s="167">
        <v>0</v>
      </c>
    </row>
    <row r="3368" spans="1:12" x14ac:dyDescent="0.2">
      <c r="A3368" s="167" t="s">
        <v>6003</v>
      </c>
      <c r="B3368" s="167" t="s">
        <v>7294</v>
      </c>
      <c r="D3368" s="167" t="s">
        <v>9892</v>
      </c>
      <c r="E3368" s="167" t="s">
        <v>8932</v>
      </c>
      <c r="F3368" s="167" t="s">
        <v>10493</v>
      </c>
      <c r="G3368" s="167" t="s">
        <v>188</v>
      </c>
      <c r="H3368" s="167" t="s">
        <v>19</v>
      </c>
      <c r="I3368" s="167" t="s">
        <v>13036</v>
      </c>
      <c r="J3368" s="167" t="s">
        <v>13750</v>
      </c>
      <c r="K3368" s="167">
        <v>73003746</v>
      </c>
      <c r="L3368" s="167">
        <v>0</v>
      </c>
    </row>
    <row r="3369" spans="1:12" x14ac:dyDescent="0.2">
      <c r="A3369" s="167" t="s">
        <v>4042</v>
      </c>
      <c r="B3369" s="167" t="s">
        <v>4041</v>
      </c>
      <c r="D3369" s="167" t="s">
        <v>7300</v>
      </c>
      <c r="E3369" s="167" t="s">
        <v>6289</v>
      </c>
      <c r="F3369" s="167" t="s">
        <v>6290</v>
      </c>
      <c r="G3369" s="167" t="s">
        <v>3524</v>
      </c>
      <c r="H3369" s="167" t="s">
        <v>9</v>
      </c>
      <c r="I3369" s="167" t="s">
        <v>13036</v>
      </c>
      <c r="J3369" s="167" t="s">
        <v>10631</v>
      </c>
      <c r="K3369" s="167">
        <v>82020394</v>
      </c>
      <c r="L3369" s="167">
        <v>87991818</v>
      </c>
    </row>
    <row r="3370" spans="1:12" x14ac:dyDescent="0.2">
      <c r="A3370" s="167" t="s">
        <v>9668</v>
      </c>
      <c r="B3370" s="167" t="s">
        <v>3982</v>
      </c>
      <c r="D3370" s="167" t="s">
        <v>7296</v>
      </c>
      <c r="E3370" s="167" t="s">
        <v>6291</v>
      </c>
      <c r="F3370" s="167" t="s">
        <v>6292</v>
      </c>
      <c r="G3370" s="167" t="s">
        <v>3524</v>
      </c>
      <c r="H3370" s="167" t="s">
        <v>9</v>
      </c>
      <c r="I3370" s="167" t="s">
        <v>13036</v>
      </c>
      <c r="J3370" s="167" t="s">
        <v>12986</v>
      </c>
      <c r="K3370" s="167">
        <v>22065807</v>
      </c>
      <c r="L3370" s="167">
        <v>0</v>
      </c>
    </row>
    <row r="3371" spans="1:12" x14ac:dyDescent="0.2">
      <c r="A3371" s="167" t="s">
        <v>9669</v>
      </c>
      <c r="B3371" s="167" t="s">
        <v>2349</v>
      </c>
      <c r="D3371" s="167" t="s">
        <v>8326</v>
      </c>
      <c r="E3371" s="167" t="s">
        <v>8298</v>
      </c>
      <c r="F3371" s="167" t="s">
        <v>8299</v>
      </c>
      <c r="G3371" s="167" t="s">
        <v>3524</v>
      </c>
      <c r="H3371" s="167" t="s">
        <v>9</v>
      </c>
      <c r="I3371" s="167" t="s">
        <v>13036</v>
      </c>
      <c r="J3371" s="167" t="s">
        <v>8300</v>
      </c>
      <c r="K3371" s="167">
        <v>83174033</v>
      </c>
      <c r="L3371" s="167">
        <v>0</v>
      </c>
    </row>
    <row r="3372" spans="1:12" x14ac:dyDescent="0.2">
      <c r="A3372" s="167" t="s">
        <v>4597</v>
      </c>
      <c r="B3372" s="167" t="s">
        <v>994</v>
      </c>
      <c r="D3372" s="167" t="s">
        <v>7089</v>
      </c>
      <c r="E3372" s="167" t="s">
        <v>6293</v>
      </c>
      <c r="F3372" s="167" t="s">
        <v>6294</v>
      </c>
      <c r="G3372" s="167" t="s">
        <v>116</v>
      </c>
      <c r="H3372" s="167" t="s">
        <v>17</v>
      </c>
      <c r="I3372" s="167" t="s">
        <v>13036</v>
      </c>
      <c r="J3372" s="167" t="s">
        <v>12129</v>
      </c>
      <c r="K3372" s="167">
        <v>27801084</v>
      </c>
      <c r="L3372" s="167">
        <v>27322143</v>
      </c>
    </row>
    <row r="3373" spans="1:12" x14ac:dyDescent="0.2">
      <c r="A3373" s="167" t="s">
        <v>4071</v>
      </c>
      <c r="B3373" s="167" t="s">
        <v>7321</v>
      </c>
      <c r="D3373" s="167" t="s">
        <v>10011</v>
      </c>
      <c r="E3373" s="167" t="s">
        <v>9474</v>
      </c>
      <c r="F3373" s="167" t="s">
        <v>3542</v>
      </c>
      <c r="G3373" s="167" t="s">
        <v>116</v>
      </c>
      <c r="H3373" s="167" t="s">
        <v>12</v>
      </c>
      <c r="I3373" s="167" t="s">
        <v>13036</v>
      </c>
      <c r="J3373" s="167" t="s">
        <v>12208</v>
      </c>
      <c r="K3373" s="167">
        <v>27735242</v>
      </c>
      <c r="L3373" s="167">
        <v>27735242</v>
      </c>
    </row>
    <row r="3374" spans="1:12" x14ac:dyDescent="0.2">
      <c r="A3374" s="167" t="s">
        <v>9670</v>
      </c>
      <c r="B3374" s="167" t="s">
        <v>7512</v>
      </c>
      <c r="D3374" s="167" t="s">
        <v>9928</v>
      </c>
      <c r="E3374" s="167" t="s">
        <v>9093</v>
      </c>
      <c r="F3374" s="167" t="s">
        <v>10632</v>
      </c>
      <c r="G3374" s="167" t="s">
        <v>3524</v>
      </c>
      <c r="H3374" s="167" t="s">
        <v>9</v>
      </c>
      <c r="I3374" s="167" t="s">
        <v>13036</v>
      </c>
      <c r="J3374" s="167" t="s">
        <v>10633</v>
      </c>
      <c r="K3374" s="167">
        <v>22065230</v>
      </c>
      <c r="L3374" s="167">
        <v>85495238</v>
      </c>
    </row>
    <row r="3375" spans="1:12" x14ac:dyDescent="0.2">
      <c r="A3375" s="167" t="s">
        <v>8285</v>
      </c>
      <c r="B3375" s="167" t="s">
        <v>8324</v>
      </c>
      <c r="D3375" s="167" t="s">
        <v>7183</v>
      </c>
      <c r="E3375" s="167" t="s">
        <v>7658</v>
      </c>
      <c r="F3375" s="167" t="s">
        <v>6295</v>
      </c>
      <c r="G3375" s="167" t="s">
        <v>175</v>
      </c>
      <c r="H3375" s="167" t="s">
        <v>9</v>
      </c>
      <c r="I3375" s="167" t="s">
        <v>13036</v>
      </c>
      <c r="J3375" s="167" t="s">
        <v>13751</v>
      </c>
      <c r="K3375" s="167">
        <v>22684047</v>
      </c>
      <c r="L3375" s="167">
        <v>22684047</v>
      </c>
    </row>
    <row r="3376" spans="1:12" x14ac:dyDescent="0.2">
      <c r="A3376" s="167" t="s">
        <v>5966</v>
      </c>
      <c r="B3376" s="167" t="s">
        <v>4502</v>
      </c>
      <c r="D3376" s="167" t="s">
        <v>7714</v>
      </c>
      <c r="E3376" s="167" t="s">
        <v>7713</v>
      </c>
      <c r="F3376" s="167" t="s">
        <v>254</v>
      </c>
      <c r="G3376" s="167" t="s">
        <v>11635</v>
      </c>
      <c r="H3376" s="167" t="s">
        <v>9</v>
      </c>
      <c r="I3376" s="167" t="s">
        <v>13036</v>
      </c>
      <c r="J3376" s="167" t="s">
        <v>13752</v>
      </c>
      <c r="K3376" s="167">
        <v>27650011</v>
      </c>
      <c r="L3376" s="167">
        <v>0</v>
      </c>
    </row>
    <row r="3377" spans="1:12" x14ac:dyDescent="0.2">
      <c r="A3377" s="167" t="s">
        <v>9671</v>
      </c>
      <c r="B3377" s="167" t="s">
        <v>7852</v>
      </c>
      <c r="D3377" s="167" t="s">
        <v>7246</v>
      </c>
      <c r="E3377" s="167" t="s">
        <v>6296</v>
      </c>
      <c r="F3377" s="167" t="s">
        <v>6297</v>
      </c>
      <c r="G3377" s="167" t="s">
        <v>11635</v>
      </c>
      <c r="H3377" s="167" t="s">
        <v>13</v>
      </c>
      <c r="I3377" s="167" t="s">
        <v>13036</v>
      </c>
      <c r="J3377" s="167" t="s">
        <v>6298</v>
      </c>
      <c r="K3377" s="167">
        <v>27186162</v>
      </c>
      <c r="L3377" s="167">
        <v>0</v>
      </c>
    </row>
    <row r="3378" spans="1:12" x14ac:dyDescent="0.2">
      <c r="A3378" s="167" t="s">
        <v>9672</v>
      </c>
      <c r="B3378" s="167" t="s">
        <v>10068</v>
      </c>
      <c r="D3378" s="167" t="s">
        <v>9859</v>
      </c>
      <c r="E3378" s="167" t="s">
        <v>8751</v>
      </c>
      <c r="F3378" s="167" t="s">
        <v>10347</v>
      </c>
      <c r="G3378" s="167" t="s">
        <v>11657</v>
      </c>
      <c r="H3378" s="167" t="s">
        <v>9</v>
      </c>
      <c r="I3378" s="167" t="s">
        <v>13036</v>
      </c>
      <c r="J3378" s="167" t="s">
        <v>10348</v>
      </c>
      <c r="K3378" s="167">
        <v>71216608</v>
      </c>
      <c r="L3378" s="167">
        <v>71219369</v>
      </c>
    </row>
    <row r="3379" spans="1:12" x14ac:dyDescent="0.2">
      <c r="A3379" s="167" t="s">
        <v>9673</v>
      </c>
      <c r="B3379" s="167" t="s">
        <v>7863</v>
      </c>
      <c r="D3379" s="167" t="s">
        <v>9871</v>
      </c>
      <c r="E3379" s="167" t="s">
        <v>8775</v>
      </c>
      <c r="F3379" s="167" t="s">
        <v>649</v>
      </c>
      <c r="G3379" s="167" t="s">
        <v>11657</v>
      </c>
      <c r="H3379" s="167" t="s">
        <v>14</v>
      </c>
      <c r="I3379" s="167" t="s">
        <v>13036</v>
      </c>
      <c r="J3379" s="167" t="s">
        <v>13753</v>
      </c>
      <c r="K3379" s="167">
        <v>22009881</v>
      </c>
      <c r="L3379" s="167">
        <v>0</v>
      </c>
    </row>
    <row r="3380" spans="1:12" x14ac:dyDescent="0.2">
      <c r="A3380" s="167" t="s">
        <v>9674</v>
      </c>
      <c r="B3380" s="167" t="s">
        <v>3748</v>
      </c>
      <c r="D3380" s="167" t="s">
        <v>7058</v>
      </c>
      <c r="E3380" s="167" t="s">
        <v>6299</v>
      </c>
      <c r="F3380" s="167" t="s">
        <v>13754</v>
      </c>
      <c r="G3380" s="167" t="s">
        <v>11657</v>
      </c>
      <c r="H3380" s="167" t="s">
        <v>5</v>
      </c>
      <c r="I3380" s="167" t="s">
        <v>13036</v>
      </c>
      <c r="J3380" s="167" t="s">
        <v>12209</v>
      </c>
      <c r="K3380" s="167">
        <v>27728003</v>
      </c>
      <c r="L3380" s="167">
        <v>27728003</v>
      </c>
    </row>
    <row r="3381" spans="1:12" x14ac:dyDescent="0.2">
      <c r="A3381" s="167" t="s">
        <v>9675</v>
      </c>
      <c r="B3381" s="167" t="s">
        <v>10069</v>
      </c>
      <c r="D3381" s="167" t="s">
        <v>7180</v>
      </c>
      <c r="E3381" s="167" t="s">
        <v>6300</v>
      </c>
      <c r="F3381" s="167" t="s">
        <v>463</v>
      </c>
      <c r="G3381" s="167" t="s">
        <v>302</v>
      </c>
      <c r="H3381" s="167" t="s">
        <v>3</v>
      </c>
      <c r="I3381" s="167" t="s">
        <v>13036</v>
      </c>
      <c r="J3381" s="167" t="s">
        <v>7605</v>
      </c>
      <c r="K3381" s="167">
        <v>24170333</v>
      </c>
      <c r="L3381" s="167">
        <v>24170333</v>
      </c>
    </row>
    <row r="3382" spans="1:12" x14ac:dyDescent="0.2">
      <c r="A3382" s="167" t="s">
        <v>4574</v>
      </c>
      <c r="B3382" s="167" t="s">
        <v>4573</v>
      </c>
      <c r="D3382" s="167" t="s">
        <v>9861</v>
      </c>
      <c r="E3382" s="167" t="s">
        <v>8755</v>
      </c>
      <c r="F3382" s="167" t="s">
        <v>3052</v>
      </c>
      <c r="G3382" s="167" t="s">
        <v>11657</v>
      </c>
      <c r="H3382" s="167" t="s">
        <v>4</v>
      </c>
      <c r="I3382" s="167" t="s">
        <v>13036</v>
      </c>
      <c r="J3382" s="167" t="s">
        <v>12210</v>
      </c>
      <c r="K3382" s="167">
        <v>86260562</v>
      </c>
      <c r="L3382" s="167">
        <v>0</v>
      </c>
    </row>
    <row r="3383" spans="1:12" x14ac:dyDescent="0.2">
      <c r="A3383" s="167" t="s">
        <v>4000</v>
      </c>
      <c r="B3383" s="167" t="s">
        <v>7082</v>
      </c>
      <c r="D3383" s="167" t="s">
        <v>7364</v>
      </c>
      <c r="E3383" s="167" t="s">
        <v>6301</v>
      </c>
      <c r="F3383" s="167" t="s">
        <v>644</v>
      </c>
      <c r="G3383" s="167" t="s">
        <v>11657</v>
      </c>
      <c r="H3383" s="167" t="s">
        <v>7</v>
      </c>
      <c r="I3383" s="167" t="s">
        <v>13036</v>
      </c>
      <c r="J3383" s="167" t="s">
        <v>12211</v>
      </c>
      <c r="K3383" s="167">
        <v>27381246</v>
      </c>
      <c r="L3383" s="167">
        <v>0</v>
      </c>
    </row>
    <row r="3384" spans="1:12" x14ac:dyDescent="0.2">
      <c r="A3384" s="167" t="s">
        <v>4636</v>
      </c>
      <c r="B3384" s="167" t="s">
        <v>3994</v>
      </c>
      <c r="D3384" s="167" t="s">
        <v>7085</v>
      </c>
      <c r="E3384" s="167" t="s">
        <v>6302</v>
      </c>
      <c r="F3384" s="167" t="s">
        <v>6303</v>
      </c>
      <c r="G3384" s="167" t="s">
        <v>198</v>
      </c>
      <c r="H3384" s="167" t="s">
        <v>7</v>
      </c>
      <c r="I3384" s="167" t="s">
        <v>13036</v>
      </c>
      <c r="J3384" s="167" t="s">
        <v>11985</v>
      </c>
      <c r="K3384" s="167">
        <v>26512183</v>
      </c>
      <c r="L3384" s="167">
        <v>26512183</v>
      </c>
    </row>
    <row r="3385" spans="1:12" x14ac:dyDescent="0.2">
      <c r="A3385" s="167" t="s">
        <v>4608</v>
      </c>
      <c r="B3385" s="167" t="s">
        <v>6706</v>
      </c>
      <c r="D3385" s="167" t="s">
        <v>9963</v>
      </c>
      <c r="E3385" s="167" t="s">
        <v>9274</v>
      </c>
      <c r="F3385" s="167" t="s">
        <v>10821</v>
      </c>
      <c r="G3385" s="167" t="s">
        <v>198</v>
      </c>
      <c r="H3385" s="167" t="s">
        <v>4</v>
      </c>
      <c r="I3385" s="167" t="s">
        <v>13036</v>
      </c>
      <c r="J3385" s="167" t="s">
        <v>13755</v>
      </c>
      <c r="K3385" s="167">
        <v>26587108</v>
      </c>
      <c r="L3385" s="167">
        <v>0</v>
      </c>
    </row>
    <row r="3386" spans="1:12" x14ac:dyDescent="0.2">
      <c r="A3386" s="167" t="s">
        <v>4600</v>
      </c>
      <c r="B3386" s="167" t="s">
        <v>7071</v>
      </c>
      <c r="D3386" s="167" t="s">
        <v>7149</v>
      </c>
      <c r="E3386" s="167" t="s">
        <v>6304</v>
      </c>
      <c r="F3386" s="167" t="s">
        <v>7150</v>
      </c>
      <c r="G3386" s="167" t="s">
        <v>797</v>
      </c>
      <c r="H3386" s="167" t="s">
        <v>6</v>
      </c>
      <c r="I3386" s="167" t="s">
        <v>13036</v>
      </c>
      <c r="J3386" s="167" t="s">
        <v>11190</v>
      </c>
      <c r="K3386" s="167">
        <v>26669538</v>
      </c>
      <c r="L3386" s="167">
        <v>0</v>
      </c>
    </row>
    <row r="3387" spans="1:12" x14ac:dyDescent="0.2">
      <c r="A3387" s="167" t="s">
        <v>9676</v>
      </c>
      <c r="B3387" s="167" t="s">
        <v>3083</v>
      </c>
      <c r="D3387" s="167" t="s">
        <v>7119</v>
      </c>
      <c r="E3387" s="167" t="s">
        <v>6305</v>
      </c>
      <c r="F3387" s="167" t="s">
        <v>6306</v>
      </c>
      <c r="G3387" s="167" t="s">
        <v>797</v>
      </c>
      <c r="H3387" s="167" t="s">
        <v>3</v>
      </c>
      <c r="I3387" s="167" t="s">
        <v>13036</v>
      </c>
      <c r="J3387" s="167" t="s">
        <v>8256</v>
      </c>
      <c r="K3387" s="167">
        <v>26798069</v>
      </c>
      <c r="L3387" s="167">
        <v>26798069</v>
      </c>
    </row>
    <row r="3388" spans="1:12" x14ac:dyDescent="0.2">
      <c r="A3388" s="167" t="s">
        <v>9677</v>
      </c>
      <c r="B3388" s="167" t="s">
        <v>7924</v>
      </c>
      <c r="D3388" s="167" t="s">
        <v>9946</v>
      </c>
      <c r="E3388" s="167" t="s">
        <v>9164</v>
      </c>
      <c r="F3388" s="167" t="s">
        <v>2156</v>
      </c>
      <c r="G3388" s="167" t="s">
        <v>797</v>
      </c>
      <c r="H3388" s="167" t="s">
        <v>3</v>
      </c>
      <c r="I3388" s="167" t="s">
        <v>13036</v>
      </c>
      <c r="J3388" s="167" t="s">
        <v>11597</v>
      </c>
      <c r="K3388" s="167">
        <v>26799174</v>
      </c>
      <c r="L3388" s="167">
        <v>26799174</v>
      </c>
    </row>
    <row r="3389" spans="1:12" x14ac:dyDescent="0.2">
      <c r="A3389" s="167" t="s">
        <v>4611</v>
      </c>
      <c r="B3389" s="167" t="s">
        <v>7104</v>
      </c>
      <c r="D3389" s="167" t="s">
        <v>7350</v>
      </c>
      <c r="E3389" s="167" t="s">
        <v>6307</v>
      </c>
      <c r="F3389" s="167" t="s">
        <v>6308</v>
      </c>
      <c r="G3389" s="167" t="s">
        <v>198</v>
      </c>
      <c r="H3389" s="167" t="s">
        <v>9</v>
      </c>
      <c r="I3389" s="167" t="s">
        <v>13036</v>
      </c>
      <c r="J3389" s="167" t="s">
        <v>8570</v>
      </c>
      <c r="K3389" s="167">
        <v>26971302</v>
      </c>
      <c r="L3389" s="167">
        <v>26971302</v>
      </c>
    </row>
    <row r="3390" spans="1:12" x14ac:dyDescent="0.2">
      <c r="A3390" s="167" t="s">
        <v>4602</v>
      </c>
      <c r="B3390" s="167" t="s">
        <v>6989</v>
      </c>
      <c r="D3390" s="167" t="s">
        <v>7127</v>
      </c>
      <c r="E3390" s="167" t="s">
        <v>6309</v>
      </c>
      <c r="F3390" s="167" t="s">
        <v>6310</v>
      </c>
      <c r="G3390" s="167" t="s">
        <v>198</v>
      </c>
      <c r="H3390" s="167" t="s">
        <v>10</v>
      </c>
      <c r="I3390" s="167" t="s">
        <v>13036</v>
      </c>
      <c r="J3390" s="167" t="s">
        <v>4484</v>
      </c>
      <c r="K3390" s="167">
        <v>26803366</v>
      </c>
      <c r="L3390" s="167">
        <v>26803366</v>
      </c>
    </row>
    <row r="3391" spans="1:12" x14ac:dyDescent="0.2">
      <c r="A3391" s="167" t="s">
        <v>9678</v>
      </c>
      <c r="B3391" s="167" t="s">
        <v>3317</v>
      </c>
      <c r="D3391" s="167" t="s">
        <v>7128</v>
      </c>
      <c r="E3391" s="167" t="s">
        <v>6311</v>
      </c>
      <c r="F3391" s="167" t="s">
        <v>1869</v>
      </c>
      <c r="G3391" s="167" t="s">
        <v>1655</v>
      </c>
      <c r="H3391" s="167" t="s">
        <v>3</v>
      </c>
      <c r="I3391" s="167" t="s">
        <v>13036</v>
      </c>
      <c r="J3391" s="167" t="s">
        <v>12570</v>
      </c>
      <c r="K3391" s="167">
        <v>26692308</v>
      </c>
      <c r="L3391" s="167">
        <v>26692308</v>
      </c>
    </row>
    <row r="3392" spans="1:12" x14ac:dyDescent="0.2">
      <c r="A3392" s="167" t="s">
        <v>4629</v>
      </c>
      <c r="B3392" s="167" t="s">
        <v>4628</v>
      </c>
      <c r="D3392" s="167" t="s">
        <v>8257</v>
      </c>
      <c r="E3392" s="167" t="s">
        <v>7967</v>
      </c>
      <c r="F3392" s="167" t="s">
        <v>8493</v>
      </c>
      <c r="G3392" s="167" t="s">
        <v>204</v>
      </c>
      <c r="H3392" s="167" t="s">
        <v>12</v>
      </c>
      <c r="I3392" s="167" t="s">
        <v>13036</v>
      </c>
      <c r="J3392" s="167" t="s">
        <v>13756</v>
      </c>
      <c r="K3392" s="167">
        <v>25331258</v>
      </c>
      <c r="L3392" s="167">
        <v>83076381</v>
      </c>
    </row>
    <row r="3393" spans="1:12" x14ac:dyDescent="0.2">
      <c r="A3393" s="167" t="s">
        <v>12851</v>
      </c>
      <c r="B3393" s="167" t="s">
        <v>3999</v>
      </c>
      <c r="D3393" s="167" t="s">
        <v>7449</v>
      </c>
      <c r="E3393" s="167" t="s">
        <v>6312</v>
      </c>
      <c r="F3393" s="167" t="s">
        <v>6313</v>
      </c>
      <c r="G3393" s="167" t="s">
        <v>188</v>
      </c>
      <c r="H3393" s="167" t="s">
        <v>14</v>
      </c>
      <c r="I3393" s="167" t="s">
        <v>13036</v>
      </c>
      <c r="J3393" s="167" t="s">
        <v>13757</v>
      </c>
      <c r="K3393" s="167">
        <v>41051021</v>
      </c>
      <c r="L3393" s="167">
        <v>22064019</v>
      </c>
    </row>
    <row r="3394" spans="1:12" x14ac:dyDescent="0.2">
      <c r="A3394" s="167" t="s">
        <v>4556</v>
      </c>
      <c r="B3394" s="167" t="s">
        <v>2533</v>
      </c>
      <c r="D3394" s="167" t="s">
        <v>7213</v>
      </c>
      <c r="E3394" s="167" t="s">
        <v>6314</v>
      </c>
      <c r="F3394" s="167" t="s">
        <v>2735</v>
      </c>
      <c r="G3394" s="167" t="s">
        <v>74</v>
      </c>
      <c r="H3394" s="167" t="s">
        <v>6</v>
      </c>
      <c r="I3394" s="167" t="s">
        <v>13036</v>
      </c>
      <c r="J3394" s="167" t="s">
        <v>6315</v>
      </c>
      <c r="K3394" s="167">
        <v>24386842</v>
      </c>
      <c r="L3394" s="167">
        <v>24386842</v>
      </c>
    </row>
    <row r="3395" spans="1:12" x14ac:dyDescent="0.2">
      <c r="A3395" s="167" t="s">
        <v>3996</v>
      </c>
      <c r="B3395" s="167" t="s">
        <v>3995</v>
      </c>
      <c r="D3395" s="167" t="s">
        <v>7230</v>
      </c>
      <c r="E3395" s="167" t="s">
        <v>6316</v>
      </c>
      <c r="F3395" s="167" t="s">
        <v>6317</v>
      </c>
      <c r="G3395" s="167" t="s">
        <v>188</v>
      </c>
      <c r="H3395" s="167" t="s">
        <v>9</v>
      </c>
      <c r="I3395" s="167" t="s">
        <v>13036</v>
      </c>
      <c r="J3395" s="167" t="s">
        <v>12212</v>
      </c>
      <c r="K3395" s="167">
        <v>85572002</v>
      </c>
      <c r="L3395" s="167">
        <v>0</v>
      </c>
    </row>
    <row r="3396" spans="1:12" x14ac:dyDescent="0.2">
      <c r="A3396" s="167" t="s">
        <v>3119</v>
      </c>
      <c r="B3396" s="167" t="s">
        <v>1251</v>
      </c>
      <c r="D3396" s="167" t="s">
        <v>7130</v>
      </c>
      <c r="E3396" s="167" t="s">
        <v>6318</v>
      </c>
      <c r="F3396" s="167" t="s">
        <v>6319</v>
      </c>
      <c r="G3396" s="167" t="s">
        <v>11657</v>
      </c>
      <c r="H3396" s="167" t="s">
        <v>13</v>
      </c>
      <c r="I3396" s="167" t="s">
        <v>13036</v>
      </c>
      <c r="J3396" s="167" t="s">
        <v>12213</v>
      </c>
      <c r="K3396" s="167">
        <v>44033237</v>
      </c>
      <c r="L3396" s="167">
        <v>0</v>
      </c>
    </row>
    <row r="3397" spans="1:12" x14ac:dyDescent="0.2">
      <c r="A3397" s="167" t="s">
        <v>9679</v>
      </c>
      <c r="B3397" s="167" t="s">
        <v>4257</v>
      </c>
      <c r="D3397" s="167" t="s">
        <v>7124</v>
      </c>
      <c r="E3397" s="167" t="s">
        <v>6321</v>
      </c>
      <c r="F3397" s="167" t="s">
        <v>514</v>
      </c>
      <c r="G3397" s="167" t="s">
        <v>204</v>
      </c>
      <c r="H3397" s="167" t="s">
        <v>7</v>
      </c>
      <c r="I3397" s="167" t="s">
        <v>13036</v>
      </c>
      <c r="J3397" s="167" t="s">
        <v>11940</v>
      </c>
      <c r="K3397" s="167">
        <v>25751460</v>
      </c>
      <c r="L3397" s="167">
        <v>25750551</v>
      </c>
    </row>
    <row r="3398" spans="1:12" x14ac:dyDescent="0.2">
      <c r="A3398" s="167" t="s">
        <v>4566</v>
      </c>
      <c r="B3398" s="167" t="s">
        <v>871</v>
      </c>
      <c r="D3398" s="167" t="s">
        <v>7259</v>
      </c>
      <c r="E3398" s="167" t="s">
        <v>6323</v>
      </c>
      <c r="F3398" s="167" t="s">
        <v>1549</v>
      </c>
      <c r="G3398" s="167" t="s">
        <v>11667</v>
      </c>
      <c r="H3398" s="167" t="s">
        <v>3</v>
      </c>
      <c r="I3398" s="167" t="s">
        <v>13036</v>
      </c>
      <c r="J3398" s="167" t="s">
        <v>11599</v>
      </c>
      <c r="K3398" s="167">
        <v>27302258</v>
      </c>
      <c r="L3398" s="167">
        <v>27302258</v>
      </c>
    </row>
    <row r="3399" spans="1:12" x14ac:dyDescent="0.2">
      <c r="A3399" s="167" t="s">
        <v>6353</v>
      </c>
      <c r="B3399" s="167" t="s">
        <v>7262</v>
      </c>
      <c r="D3399" s="167" t="s">
        <v>9872</v>
      </c>
      <c r="E3399" s="167" t="s">
        <v>8778</v>
      </c>
      <c r="F3399" s="167" t="s">
        <v>10371</v>
      </c>
      <c r="G3399" s="167" t="s">
        <v>11667</v>
      </c>
      <c r="H3399" s="167" t="s">
        <v>4</v>
      </c>
      <c r="I3399" s="167" t="s">
        <v>13036</v>
      </c>
      <c r="J3399" s="167" t="s">
        <v>10372</v>
      </c>
      <c r="K3399" s="167">
        <v>22001066</v>
      </c>
      <c r="L3399" s="167">
        <v>0</v>
      </c>
    </row>
    <row r="3400" spans="1:12" x14ac:dyDescent="0.2">
      <c r="A3400" s="167" t="s">
        <v>4588</v>
      </c>
      <c r="B3400" s="167" t="s">
        <v>780</v>
      </c>
      <c r="D3400" s="167" t="s">
        <v>7162</v>
      </c>
      <c r="E3400" s="167" t="s">
        <v>6325</v>
      </c>
      <c r="F3400" s="167" t="s">
        <v>1105</v>
      </c>
      <c r="G3400" s="167" t="s">
        <v>116</v>
      </c>
      <c r="H3400" s="167" t="s">
        <v>13</v>
      </c>
      <c r="I3400" s="167" t="s">
        <v>13036</v>
      </c>
      <c r="J3400" s="167" t="s">
        <v>13758</v>
      </c>
      <c r="K3400" s="167">
        <v>27836968</v>
      </c>
      <c r="L3400" s="167">
        <v>27836968</v>
      </c>
    </row>
    <row r="3401" spans="1:12" x14ac:dyDescent="0.2">
      <c r="A3401" s="167" t="s">
        <v>4591</v>
      </c>
      <c r="B3401" s="167" t="s">
        <v>827</v>
      </c>
      <c r="D3401" s="167" t="s">
        <v>7101</v>
      </c>
      <c r="E3401" s="167" t="s">
        <v>6326</v>
      </c>
      <c r="F3401" s="167" t="s">
        <v>6327</v>
      </c>
      <c r="G3401" s="167" t="s">
        <v>11632</v>
      </c>
      <c r="H3401" s="167" t="s">
        <v>6</v>
      </c>
      <c r="I3401" s="167" t="s">
        <v>13036</v>
      </c>
      <c r="J3401" s="167" t="s">
        <v>13759</v>
      </c>
      <c r="K3401" s="167">
        <v>22030875</v>
      </c>
      <c r="L3401" s="167">
        <v>22030875</v>
      </c>
    </row>
    <row r="3402" spans="1:12" x14ac:dyDescent="0.2">
      <c r="A3402" s="167" t="s">
        <v>9680</v>
      </c>
      <c r="B3402" s="167" t="s">
        <v>4578</v>
      </c>
      <c r="D3402" s="167" t="s">
        <v>7410</v>
      </c>
      <c r="E3402" s="167" t="s">
        <v>6328</v>
      </c>
      <c r="F3402" s="167" t="s">
        <v>598</v>
      </c>
      <c r="G3402" s="167" t="s">
        <v>175</v>
      </c>
      <c r="H3402" s="167" t="s">
        <v>7</v>
      </c>
      <c r="I3402" s="167" t="s">
        <v>13036</v>
      </c>
      <c r="J3402" s="167" t="s">
        <v>12976</v>
      </c>
      <c r="K3402" s="167">
        <v>22446273</v>
      </c>
      <c r="L3402" s="167">
        <v>22446273</v>
      </c>
    </row>
    <row r="3403" spans="1:12" x14ac:dyDescent="0.2">
      <c r="A3403" s="167" t="s">
        <v>9681</v>
      </c>
      <c r="B3403" s="167" t="s">
        <v>3580</v>
      </c>
      <c r="D3403" s="167" t="s">
        <v>7122</v>
      </c>
      <c r="E3403" s="167" t="s">
        <v>6329</v>
      </c>
      <c r="F3403" s="167" t="s">
        <v>2955</v>
      </c>
      <c r="G3403" s="167" t="s">
        <v>11639</v>
      </c>
      <c r="H3403" s="167" t="s">
        <v>7</v>
      </c>
      <c r="I3403" s="167" t="s">
        <v>13036</v>
      </c>
      <c r="J3403" s="167" t="s">
        <v>12546</v>
      </c>
      <c r="K3403" s="167">
        <v>44056185</v>
      </c>
      <c r="L3403" s="167">
        <v>0</v>
      </c>
    </row>
    <row r="3404" spans="1:12" x14ac:dyDescent="0.2">
      <c r="A3404" s="167" t="s">
        <v>8386</v>
      </c>
      <c r="B3404" s="167" t="s">
        <v>8559</v>
      </c>
      <c r="D3404" s="167" t="s">
        <v>9936</v>
      </c>
      <c r="E3404" s="167" t="s">
        <v>9133</v>
      </c>
      <c r="F3404" s="167" t="s">
        <v>10672</v>
      </c>
      <c r="G3404" s="167" t="s">
        <v>11639</v>
      </c>
      <c r="H3404" s="167" t="s">
        <v>5</v>
      </c>
      <c r="I3404" s="167" t="s">
        <v>13036</v>
      </c>
      <c r="J3404" s="167" t="s">
        <v>12413</v>
      </c>
      <c r="K3404" s="167">
        <v>86424581</v>
      </c>
      <c r="L3404" s="167">
        <v>0</v>
      </c>
    </row>
    <row r="3405" spans="1:12" x14ac:dyDescent="0.2">
      <c r="A3405" s="167" t="s">
        <v>3092</v>
      </c>
      <c r="B3405" s="167" t="s">
        <v>7189</v>
      </c>
      <c r="D3405" s="167" t="s">
        <v>9940</v>
      </c>
      <c r="E3405" s="167" t="s">
        <v>9140</v>
      </c>
      <c r="F3405" s="167" t="s">
        <v>10678</v>
      </c>
      <c r="G3405" s="167" t="s">
        <v>11639</v>
      </c>
      <c r="H3405" s="167" t="s">
        <v>5</v>
      </c>
      <c r="I3405" s="167" t="s">
        <v>13036</v>
      </c>
      <c r="J3405" s="167" t="s">
        <v>10679</v>
      </c>
      <c r="K3405" s="167">
        <v>44056133</v>
      </c>
      <c r="L3405" s="167">
        <v>27666283</v>
      </c>
    </row>
    <row r="3406" spans="1:12" x14ac:dyDescent="0.2">
      <c r="A3406" s="167" t="s">
        <v>9682</v>
      </c>
      <c r="B3406" s="167" t="s">
        <v>3984</v>
      </c>
      <c r="D3406" s="167" t="s">
        <v>7398</v>
      </c>
      <c r="E3406" s="167" t="s">
        <v>6331</v>
      </c>
      <c r="F3406" s="167" t="s">
        <v>2744</v>
      </c>
      <c r="G3406" s="167" t="s">
        <v>11639</v>
      </c>
      <c r="H3406" s="167" t="s">
        <v>7</v>
      </c>
      <c r="I3406" s="167" t="s">
        <v>13036</v>
      </c>
      <c r="J3406" s="167" t="s">
        <v>10685</v>
      </c>
      <c r="K3406" s="167">
        <v>22005086</v>
      </c>
      <c r="L3406" s="167">
        <v>0</v>
      </c>
    </row>
    <row r="3407" spans="1:12" x14ac:dyDescent="0.2">
      <c r="A3407" s="167" t="s">
        <v>4559</v>
      </c>
      <c r="B3407" s="167" t="s">
        <v>4558</v>
      </c>
      <c r="D3407" s="167" t="s">
        <v>7091</v>
      </c>
      <c r="E3407" s="167" t="s">
        <v>6332</v>
      </c>
      <c r="F3407" s="167" t="s">
        <v>6333</v>
      </c>
      <c r="G3407" s="167" t="s">
        <v>5785</v>
      </c>
      <c r="H3407" s="167" t="s">
        <v>7</v>
      </c>
      <c r="I3407" s="167" t="s">
        <v>13036</v>
      </c>
      <c r="J3407" s="167" t="s">
        <v>11603</v>
      </c>
      <c r="K3407" s="167">
        <v>27634222</v>
      </c>
      <c r="L3407" s="167">
        <v>27633911</v>
      </c>
    </row>
    <row r="3408" spans="1:12" x14ac:dyDescent="0.2">
      <c r="A3408" s="167" t="s">
        <v>4582</v>
      </c>
      <c r="B3408" s="167" t="s">
        <v>7027</v>
      </c>
      <c r="D3408" s="167" t="s">
        <v>7153</v>
      </c>
      <c r="E3408" s="167" t="s">
        <v>6334</v>
      </c>
      <c r="F3408" s="167" t="s">
        <v>6335</v>
      </c>
      <c r="G3408" s="167" t="s">
        <v>5785</v>
      </c>
      <c r="H3408" s="167" t="s">
        <v>3</v>
      </c>
      <c r="I3408" s="167" t="s">
        <v>13036</v>
      </c>
      <c r="J3408" s="167" t="s">
        <v>11600</v>
      </c>
      <c r="K3408" s="167">
        <v>27104553</v>
      </c>
      <c r="L3408" s="167">
        <v>0</v>
      </c>
    </row>
    <row r="3409" spans="1:13" x14ac:dyDescent="0.2">
      <c r="A3409" s="167" t="s">
        <v>4625</v>
      </c>
      <c r="B3409" s="167" t="s">
        <v>3895</v>
      </c>
      <c r="D3409" s="167" t="s">
        <v>7198</v>
      </c>
      <c r="E3409" s="167" t="s">
        <v>6336</v>
      </c>
      <c r="F3409" s="167" t="s">
        <v>1549</v>
      </c>
      <c r="G3409" s="167" t="s">
        <v>5785</v>
      </c>
      <c r="H3409" s="167" t="s">
        <v>3</v>
      </c>
      <c r="I3409" s="167" t="s">
        <v>13036</v>
      </c>
      <c r="J3409" s="167" t="s">
        <v>13760</v>
      </c>
      <c r="K3409" s="167">
        <v>27106882</v>
      </c>
      <c r="L3409" s="167">
        <v>27106882</v>
      </c>
    </row>
    <row r="3410" spans="1:13" x14ac:dyDescent="0.2">
      <c r="A3410" s="167" t="s">
        <v>4626</v>
      </c>
      <c r="B3410" s="167" t="s">
        <v>3908</v>
      </c>
      <c r="D3410" s="167" t="s">
        <v>7154</v>
      </c>
      <c r="E3410" s="167" t="s">
        <v>6337</v>
      </c>
      <c r="F3410" s="167" t="s">
        <v>223</v>
      </c>
      <c r="G3410" s="167" t="s">
        <v>5785</v>
      </c>
      <c r="H3410" s="167" t="s">
        <v>4</v>
      </c>
      <c r="I3410" s="167" t="s">
        <v>13036</v>
      </c>
      <c r="J3410" s="167" t="s">
        <v>12572</v>
      </c>
      <c r="K3410" s="167">
        <v>27631270</v>
      </c>
      <c r="L3410" s="167">
        <v>0</v>
      </c>
    </row>
    <row r="3411" spans="1:13" x14ac:dyDescent="0.2">
      <c r="A3411" s="167" t="s">
        <v>4584</v>
      </c>
      <c r="B3411" s="167" t="s">
        <v>6704</v>
      </c>
      <c r="D3411" s="167" t="s">
        <v>7147</v>
      </c>
      <c r="E3411" s="167" t="s">
        <v>6338</v>
      </c>
      <c r="F3411" s="167" t="s">
        <v>6339</v>
      </c>
      <c r="G3411" s="167" t="s">
        <v>5785</v>
      </c>
      <c r="H3411" s="167" t="s">
        <v>6</v>
      </c>
      <c r="I3411" s="167" t="s">
        <v>13036</v>
      </c>
      <c r="J3411" s="167" t="s">
        <v>6340</v>
      </c>
      <c r="K3411" s="167">
        <v>27601061</v>
      </c>
      <c r="L3411" s="167">
        <v>27601061</v>
      </c>
    </row>
    <row r="3412" spans="1:13" x14ac:dyDescent="0.2">
      <c r="A3412" s="167" t="s">
        <v>9683</v>
      </c>
      <c r="B3412" s="167" t="s">
        <v>7521</v>
      </c>
      <c r="D3412" s="167" t="s">
        <v>7146</v>
      </c>
      <c r="E3412" s="167" t="s">
        <v>6341</v>
      </c>
      <c r="F3412" s="167" t="s">
        <v>6342</v>
      </c>
      <c r="G3412" s="167" t="s">
        <v>5785</v>
      </c>
      <c r="H3412" s="167" t="s">
        <v>10</v>
      </c>
      <c r="I3412" s="167" t="s">
        <v>13036</v>
      </c>
      <c r="J3412" s="167" t="s">
        <v>11575</v>
      </c>
      <c r="K3412" s="167">
        <v>44094895</v>
      </c>
      <c r="L3412" s="167">
        <v>0</v>
      </c>
    </row>
    <row r="3413" spans="1:13" x14ac:dyDescent="0.2">
      <c r="A3413" s="167" t="s">
        <v>4595</v>
      </c>
      <c r="B3413" s="167" t="s">
        <v>7056</v>
      </c>
      <c r="D3413" s="167" t="s">
        <v>7156</v>
      </c>
      <c r="E3413" s="167" t="s">
        <v>6343</v>
      </c>
      <c r="F3413" s="167" t="s">
        <v>6344</v>
      </c>
      <c r="G3413" s="167" t="s">
        <v>5785</v>
      </c>
      <c r="H3413" s="167" t="s">
        <v>5</v>
      </c>
      <c r="I3413" s="167" t="s">
        <v>13036</v>
      </c>
      <c r="J3413" s="167" t="s">
        <v>12573</v>
      </c>
      <c r="K3413" s="167">
        <v>44092740</v>
      </c>
      <c r="L3413" s="167">
        <v>0</v>
      </c>
    </row>
    <row r="3414" spans="1:13" x14ac:dyDescent="0.2">
      <c r="A3414" s="167" t="s">
        <v>9684</v>
      </c>
      <c r="B3414" s="167" t="s">
        <v>3101</v>
      </c>
      <c r="D3414" s="167" t="s">
        <v>7237</v>
      </c>
      <c r="E3414" s="167" t="s">
        <v>6345</v>
      </c>
      <c r="F3414" s="167" t="s">
        <v>4570</v>
      </c>
      <c r="G3414" s="167" t="s">
        <v>5785</v>
      </c>
      <c r="H3414" s="167" t="s">
        <v>7</v>
      </c>
      <c r="I3414" s="167" t="s">
        <v>13036</v>
      </c>
      <c r="J3414" s="167" t="s">
        <v>12977</v>
      </c>
      <c r="K3414" s="167">
        <v>44092724</v>
      </c>
      <c r="L3414" s="167">
        <v>44092724</v>
      </c>
    </row>
    <row r="3415" spans="1:13" x14ac:dyDescent="0.2">
      <c r="A3415" s="167" t="s">
        <v>4089</v>
      </c>
      <c r="B3415" s="167" t="s">
        <v>7115</v>
      </c>
      <c r="D3415" s="167" t="s">
        <v>7092</v>
      </c>
      <c r="E3415" s="167" t="s">
        <v>6346</v>
      </c>
      <c r="F3415" s="167" t="s">
        <v>7093</v>
      </c>
      <c r="G3415" s="167" t="s">
        <v>5785</v>
      </c>
      <c r="H3415" s="167" t="s">
        <v>7</v>
      </c>
      <c r="I3415" s="167" t="s">
        <v>13036</v>
      </c>
      <c r="J3415" s="167" t="s">
        <v>5945</v>
      </c>
      <c r="K3415" s="167">
        <v>24634228</v>
      </c>
      <c r="L3415" s="167">
        <v>27633011</v>
      </c>
    </row>
    <row r="3416" spans="1:13" x14ac:dyDescent="0.2">
      <c r="A3416" s="167" t="s">
        <v>4074</v>
      </c>
      <c r="B3416" s="167" t="s">
        <v>7116</v>
      </c>
      <c r="D3416" s="167" t="s">
        <v>7782</v>
      </c>
      <c r="E3416" s="167" t="s">
        <v>7781</v>
      </c>
      <c r="F3416" s="167" t="s">
        <v>7783</v>
      </c>
      <c r="G3416" s="167" t="s">
        <v>5785</v>
      </c>
      <c r="H3416" s="167" t="s">
        <v>5</v>
      </c>
      <c r="I3416" s="167" t="s">
        <v>13036</v>
      </c>
      <c r="J3416" s="167" t="s">
        <v>13761</v>
      </c>
      <c r="K3416" s="167">
        <v>64653656</v>
      </c>
      <c r="L3416" s="167">
        <v>0</v>
      </c>
    </row>
    <row r="3417" spans="1:13" x14ac:dyDescent="0.2">
      <c r="A3417" s="167" t="s">
        <v>9685</v>
      </c>
      <c r="B3417" s="167" t="s">
        <v>7510</v>
      </c>
      <c r="D3417" s="167" t="s">
        <v>7316</v>
      </c>
      <c r="E3417" s="167" t="s">
        <v>6347</v>
      </c>
      <c r="F3417" s="167" t="s">
        <v>1563</v>
      </c>
      <c r="G3417" s="167" t="s">
        <v>11635</v>
      </c>
      <c r="H3417" s="167" t="s">
        <v>4</v>
      </c>
      <c r="I3417" s="167" t="s">
        <v>13036</v>
      </c>
      <c r="J3417" s="167" t="s">
        <v>8555</v>
      </c>
      <c r="K3417" s="167">
        <v>27983571</v>
      </c>
      <c r="L3417" s="167">
        <v>27983571</v>
      </c>
    </row>
    <row r="3418" spans="1:13" x14ac:dyDescent="0.2">
      <c r="A3418" s="167" t="s">
        <v>4085</v>
      </c>
      <c r="B3418" s="167" t="s">
        <v>7151</v>
      </c>
      <c r="D3418" s="167" t="s">
        <v>7136</v>
      </c>
      <c r="E3418" s="167" t="s">
        <v>6348</v>
      </c>
      <c r="F3418" s="167" t="s">
        <v>8506</v>
      </c>
      <c r="G3418" s="167" t="s">
        <v>11635</v>
      </c>
      <c r="H3418" s="167" t="s">
        <v>7</v>
      </c>
      <c r="I3418" s="167" t="s">
        <v>13036</v>
      </c>
      <c r="J3418" s="167" t="s">
        <v>6349</v>
      </c>
      <c r="K3418" s="167">
        <v>22002892</v>
      </c>
      <c r="L3418" s="167">
        <v>0</v>
      </c>
    </row>
    <row r="3419" spans="1:13" x14ac:dyDescent="0.2">
      <c r="A3419" s="167" t="s">
        <v>9686</v>
      </c>
      <c r="B3419" s="167" t="s">
        <v>10070</v>
      </c>
      <c r="D3419" s="167" t="s">
        <v>7134</v>
      </c>
      <c r="E3419" s="167" t="s">
        <v>6350</v>
      </c>
      <c r="F3419" s="167" t="s">
        <v>644</v>
      </c>
      <c r="G3419" s="167" t="s">
        <v>11635</v>
      </c>
      <c r="H3419" s="167" t="s">
        <v>6</v>
      </c>
      <c r="I3419" s="167" t="s">
        <v>13036</v>
      </c>
      <c r="J3419" s="167" t="s">
        <v>8514</v>
      </c>
      <c r="K3419" s="167">
        <v>27658031</v>
      </c>
      <c r="L3419" s="167">
        <v>0</v>
      </c>
    </row>
    <row r="3420" spans="1:13" x14ac:dyDescent="0.2">
      <c r="A3420" s="167" t="s">
        <v>6396</v>
      </c>
      <c r="B3420" s="167" t="s">
        <v>7232</v>
      </c>
      <c r="D3420" s="167" t="s">
        <v>7314</v>
      </c>
      <c r="E3420" s="167" t="s">
        <v>6351</v>
      </c>
      <c r="F3420" s="167" t="s">
        <v>6352</v>
      </c>
      <c r="G3420" s="167" t="s">
        <v>11656</v>
      </c>
      <c r="H3420" s="167" t="s">
        <v>7</v>
      </c>
      <c r="I3420" s="167" t="s">
        <v>13036</v>
      </c>
      <c r="J3420" s="167" t="s">
        <v>8259</v>
      </c>
      <c r="K3420" s="167">
        <v>85567244</v>
      </c>
      <c r="L3420" s="167">
        <v>0</v>
      </c>
    </row>
    <row r="3421" spans="1:13" x14ac:dyDescent="0.2">
      <c r="A3421" s="167" t="s">
        <v>9687</v>
      </c>
      <c r="B3421" s="167" t="s">
        <v>10071</v>
      </c>
      <c r="D3421" s="167" t="s">
        <v>7262</v>
      </c>
      <c r="E3421" s="167" t="s">
        <v>6353</v>
      </c>
      <c r="F3421" s="167" t="s">
        <v>2744</v>
      </c>
      <c r="G3421" s="167" t="s">
        <v>169</v>
      </c>
      <c r="H3421" s="167" t="s">
        <v>6</v>
      </c>
      <c r="I3421" s="167" t="s">
        <v>13036</v>
      </c>
      <c r="J3421" s="167" t="s">
        <v>12574</v>
      </c>
      <c r="K3421" s="167">
        <v>24668906</v>
      </c>
      <c r="L3421" s="167">
        <v>24668906</v>
      </c>
    </row>
    <row r="3422" spans="1:13" x14ac:dyDescent="0.2">
      <c r="A3422" s="167" t="s">
        <v>124</v>
      </c>
      <c r="B3422" s="167" t="s">
        <v>123</v>
      </c>
      <c r="D3422" s="167" t="s">
        <v>9948</v>
      </c>
      <c r="E3422" s="167" t="s">
        <v>9182</v>
      </c>
      <c r="F3422" s="167" t="s">
        <v>10724</v>
      </c>
      <c r="G3422" s="167" t="s">
        <v>4176</v>
      </c>
      <c r="H3422" s="167" t="s">
        <v>4</v>
      </c>
      <c r="I3422" s="167" t="s">
        <v>13036</v>
      </c>
      <c r="J3422" s="167" t="s">
        <v>12214</v>
      </c>
      <c r="K3422" s="167">
        <v>86498295</v>
      </c>
      <c r="L3422" s="167">
        <v>0</v>
      </c>
    </row>
    <row r="3423" spans="1:13" x14ac:dyDescent="0.2">
      <c r="A3423" s="167" t="s">
        <v>9688</v>
      </c>
      <c r="B3423" s="167" t="s">
        <v>541</v>
      </c>
      <c r="D3423" s="167" t="s">
        <v>9898</v>
      </c>
      <c r="E3423" s="167" t="s">
        <v>8942</v>
      </c>
      <c r="F3423" s="167" t="s">
        <v>10500</v>
      </c>
      <c r="G3423" s="167" t="s">
        <v>188</v>
      </c>
      <c r="H3423" s="167" t="s">
        <v>13</v>
      </c>
      <c r="I3423" s="167" t="s">
        <v>13036</v>
      </c>
      <c r="J3423" s="167" t="s">
        <v>12215</v>
      </c>
      <c r="K3423" s="167">
        <v>41051041</v>
      </c>
      <c r="L3423" s="167">
        <v>88211874</v>
      </c>
      <c r="M3423" s="43">
        <v>25</v>
      </c>
    </row>
    <row r="3424" spans="1:13" x14ac:dyDescent="0.2">
      <c r="A3424" s="167" t="s">
        <v>6398</v>
      </c>
      <c r="B3424" s="167" t="s">
        <v>7207</v>
      </c>
      <c r="D3424" s="167" t="s">
        <v>7152</v>
      </c>
      <c r="E3424" s="167" t="s">
        <v>6354</v>
      </c>
      <c r="F3424" s="167" t="s">
        <v>63</v>
      </c>
      <c r="G3424" s="167" t="s">
        <v>188</v>
      </c>
      <c r="H3424" s="167" t="s">
        <v>13</v>
      </c>
      <c r="I3424" s="167" t="s">
        <v>13036</v>
      </c>
      <c r="J3424" s="167" t="s">
        <v>13762</v>
      </c>
      <c r="K3424" s="167">
        <v>24713078</v>
      </c>
      <c r="L3424" s="167">
        <v>24713078</v>
      </c>
    </row>
    <row r="3425" spans="1:12" x14ac:dyDescent="0.2">
      <c r="A3425" s="167" t="s">
        <v>533</v>
      </c>
      <c r="B3425" s="167" t="s">
        <v>526</v>
      </c>
      <c r="D3425" s="167" t="s">
        <v>10049</v>
      </c>
      <c r="E3425" s="167" t="s">
        <v>9609</v>
      </c>
      <c r="F3425" s="167" t="s">
        <v>11116</v>
      </c>
      <c r="G3425" s="167" t="s">
        <v>5785</v>
      </c>
      <c r="H3425" s="167" t="s">
        <v>4</v>
      </c>
      <c r="I3425" s="167" t="s">
        <v>13036</v>
      </c>
      <c r="J3425" s="167" t="s">
        <v>13763</v>
      </c>
      <c r="K3425" s="167">
        <v>44092771</v>
      </c>
      <c r="L3425" s="167">
        <v>0</v>
      </c>
    </row>
    <row r="3426" spans="1:12" x14ac:dyDescent="0.2">
      <c r="A3426" s="167" t="s">
        <v>9689</v>
      </c>
      <c r="B3426" s="167" t="s">
        <v>10072</v>
      </c>
      <c r="D3426" s="167" t="s">
        <v>7363</v>
      </c>
      <c r="E3426" s="167" t="s">
        <v>6355</v>
      </c>
      <c r="F3426" s="167" t="s">
        <v>6356</v>
      </c>
      <c r="G3426" s="167" t="s">
        <v>5785</v>
      </c>
      <c r="H3426" s="167" t="s">
        <v>10</v>
      </c>
      <c r="I3426" s="167" t="s">
        <v>13036</v>
      </c>
      <c r="J3426" s="167" t="s">
        <v>13764</v>
      </c>
      <c r="K3426" s="167">
        <v>44020282</v>
      </c>
      <c r="L3426" s="167">
        <v>0</v>
      </c>
    </row>
    <row r="3427" spans="1:12" x14ac:dyDescent="0.2">
      <c r="A3427" s="167" t="s">
        <v>9690</v>
      </c>
      <c r="B3427" s="167" t="s">
        <v>10073</v>
      </c>
      <c r="D3427" s="167" t="s">
        <v>10047</v>
      </c>
      <c r="E3427" s="167" t="s">
        <v>9600</v>
      </c>
      <c r="F3427" s="167" t="s">
        <v>134</v>
      </c>
      <c r="G3427" s="167" t="s">
        <v>5785</v>
      </c>
      <c r="H3427" s="167" t="s">
        <v>9</v>
      </c>
      <c r="I3427" s="167" t="s">
        <v>13036</v>
      </c>
      <c r="J3427" s="167" t="s">
        <v>11602</v>
      </c>
      <c r="K3427" s="167">
        <v>44091719</v>
      </c>
      <c r="L3427" s="167">
        <v>0</v>
      </c>
    </row>
    <row r="3428" spans="1:12" x14ac:dyDescent="0.2">
      <c r="A3428" s="167" t="s">
        <v>9691</v>
      </c>
      <c r="B3428" s="167" t="s">
        <v>10074</v>
      </c>
      <c r="D3428" s="167" t="s">
        <v>7270</v>
      </c>
      <c r="E3428" s="167" t="s">
        <v>6357</v>
      </c>
      <c r="F3428" s="167" t="s">
        <v>6358</v>
      </c>
      <c r="G3428" s="167" t="s">
        <v>5785</v>
      </c>
      <c r="H3428" s="167" t="s">
        <v>6</v>
      </c>
      <c r="I3428" s="167" t="s">
        <v>13036</v>
      </c>
      <c r="J3428" s="167" t="s">
        <v>12978</v>
      </c>
      <c r="K3428" s="167">
        <v>27600508</v>
      </c>
      <c r="L3428" s="167">
        <v>27600508</v>
      </c>
    </row>
    <row r="3429" spans="1:12" x14ac:dyDescent="0.2">
      <c r="A3429" s="167" t="s">
        <v>8387</v>
      </c>
      <c r="B3429" s="167" t="s">
        <v>8563</v>
      </c>
      <c r="D3429" s="167" t="s">
        <v>7254</v>
      </c>
      <c r="E3429" s="167" t="s">
        <v>6359</v>
      </c>
      <c r="F3429" s="167" t="s">
        <v>63</v>
      </c>
      <c r="G3429" s="167" t="s">
        <v>797</v>
      </c>
      <c r="H3429" s="167" t="s">
        <v>7</v>
      </c>
      <c r="I3429" s="167" t="s">
        <v>13036</v>
      </c>
      <c r="J3429" s="167" t="s">
        <v>13765</v>
      </c>
      <c r="K3429" s="167">
        <v>26777057</v>
      </c>
      <c r="L3429" s="167">
        <v>26777025</v>
      </c>
    </row>
    <row r="3430" spans="1:12" x14ac:dyDescent="0.2">
      <c r="A3430" s="167" t="s">
        <v>6401</v>
      </c>
      <c r="B3430" s="167" t="s">
        <v>7260</v>
      </c>
      <c r="D3430" s="167" t="s">
        <v>9929</v>
      </c>
      <c r="E3430" s="167" t="s">
        <v>9098</v>
      </c>
      <c r="F3430" s="167" t="s">
        <v>11395</v>
      </c>
      <c r="G3430" s="167" t="s">
        <v>3524</v>
      </c>
      <c r="H3430" s="167" t="s">
        <v>9</v>
      </c>
      <c r="I3430" s="167" t="s">
        <v>13036</v>
      </c>
      <c r="J3430" s="167" t="s">
        <v>10639</v>
      </c>
      <c r="K3430" s="167">
        <v>84264858</v>
      </c>
      <c r="L3430" s="167">
        <v>83793896</v>
      </c>
    </row>
    <row r="3431" spans="1:12" x14ac:dyDescent="0.2">
      <c r="A3431" s="167" t="s">
        <v>6388</v>
      </c>
      <c r="B3431" s="167" t="s">
        <v>7323</v>
      </c>
      <c r="D3431" s="167" t="s">
        <v>7391</v>
      </c>
      <c r="E3431" s="167" t="s">
        <v>6360</v>
      </c>
      <c r="F3431" s="167" t="s">
        <v>6361</v>
      </c>
      <c r="G3431" s="167" t="s">
        <v>3524</v>
      </c>
      <c r="H3431" s="167" t="s">
        <v>10</v>
      </c>
      <c r="I3431" s="167" t="s">
        <v>13036</v>
      </c>
      <c r="J3431" s="167" t="s">
        <v>13007</v>
      </c>
      <c r="K3431" s="167">
        <v>25140481</v>
      </c>
      <c r="L3431" s="167">
        <v>0</v>
      </c>
    </row>
    <row r="3432" spans="1:12" x14ac:dyDescent="0.2">
      <c r="A3432" s="167" t="s">
        <v>6389</v>
      </c>
      <c r="B3432" s="167" t="s">
        <v>7258</v>
      </c>
      <c r="D3432" s="167" t="s">
        <v>9930</v>
      </c>
      <c r="E3432" s="167" t="s">
        <v>9099</v>
      </c>
      <c r="F3432" s="167" t="s">
        <v>10640</v>
      </c>
      <c r="G3432" s="167" t="s">
        <v>3524</v>
      </c>
      <c r="H3432" s="167" t="s">
        <v>9</v>
      </c>
      <c r="I3432" s="167" t="s">
        <v>13036</v>
      </c>
      <c r="J3432" s="167" t="s">
        <v>12217</v>
      </c>
      <c r="K3432" s="167">
        <v>25560698</v>
      </c>
      <c r="L3432" s="167">
        <v>83487781</v>
      </c>
    </row>
    <row r="3433" spans="1:12" x14ac:dyDescent="0.2">
      <c r="A3433" s="167" t="s">
        <v>6266</v>
      </c>
      <c r="B3433" s="167" t="s">
        <v>7038</v>
      </c>
      <c r="D3433" s="167" t="s">
        <v>7392</v>
      </c>
      <c r="E3433" s="167" t="s">
        <v>6362</v>
      </c>
      <c r="F3433" s="167" t="s">
        <v>6363</v>
      </c>
      <c r="G3433" s="167" t="s">
        <v>3524</v>
      </c>
      <c r="H3433" s="167" t="s">
        <v>10</v>
      </c>
      <c r="I3433" s="167" t="s">
        <v>13036</v>
      </c>
      <c r="J3433" s="167" t="s">
        <v>6554</v>
      </c>
      <c r="K3433" s="167">
        <v>25140034</v>
      </c>
      <c r="L3433" s="167">
        <v>22064595</v>
      </c>
    </row>
    <row r="3434" spans="1:12" x14ac:dyDescent="0.2">
      <c r="A3434" s="167" t="s">
        <v>6368</v>
      </c>
      <c r="B3434" s="167" t="s">
        <v>7197</v>
      </c>
      <c r="D3434" s="167" t="s">
        <v>9931</v>
      </c>
      <c r="E3434" s="167" t="s">
        <v>9100</v>
      </c>
      <c r="F3434" s="167" t="s">
        <v>10641</v>
      </c>
      <c r="G3434" s="167" t="s">
        <v>3524</v>
      </c>
      <c r="H3434" s="167" t="s">
        <v>13</v>
      </c>
      <c r="I3434" s="167" t="s">
        <v>13036</v>
      </c>
      <c r="J3434" s="167" t="s">
        <v>10642</v>
      </c>
      <c r="K3434" s="167">
        <v>84706960</v>
      </c>
      <c r="L3434" s="167">
        <v>0</v>
      </c>
    </row>
    <row r="3435" spans="1:12" x14ac:dyDescent="0.2">
      <c r="A3435" s="167" t="s">
        <v>9692</v>
      </c>
      <c r="B3435" s="167" t="s">
        <v>10075</v>
      </c>
      <c r="D3435" s="167" t="s">
        <v>7513</v>
      </c>
      <c r="E3435" s="167" t="s">
        <v>7511</v>
      </c>
      <c r="F3435" s="167" t="s">
        <v>7691</v>
      </c>
      <c r="G3435" s="167" t="s">
        <v>116</v>
      </c>
      <c r="H3435" s="167" t="s">
        <v>12</v>
      </c>
      <c r="I3435" s="167" t="s">
        <v>13036</v>
      </c>
      <c r="J3435" s="167" t="s">
        <v>13766</v>
      </c>
      <c r="K3435" s="167">
        <v>20001812</v>
      </c>
      <c r="L3435" s="167">
        <v>0</v>
      </c>
    </row>
    <row r="3436" spans="1:12" x14ac:dyDescent="0.2">
      <c r="A3436" s="167" t="s">
        <v>9693</v>
      </c>
      <c r="B3436" s="167" t="s">
        <v>10076</v>
      </c>
      <c r="D3436" s="167" t="s">
        <v>9996</v>
      </c>
      <c r="E3436" s="167" t="s">
        <v>9422</v>
      </c>
      <c r="F3436" s="167" t="s">
        <v>10942</v>
      </c>
      <c r="G3436" s="167" t="s">
        <v>116</v>
      </c>
      <c r="H3436" s="167" t="s">
        <v>189</v>
      </c>
      <c r="I3436" s="167" t="s">
        <v>13036</v>
      </c>
      <c r="J3436" s="167" t="s">
        <v>13767</v>
      </c>
      <c r="K3436" s="167">
        <v>89876318</v>
      </c>
      <c r="L3436" s="167">
        <v>0</v>
      </c>
    </row>
    <row r="3437" spans="1:12" x14ac:dyDescent="0.2">
      <c r="A3437" s="167" t="s">
        <v>7968</v>
      </c>
      <c r="B3437" s="167" t="s">
        <v>8262</v>
      </c>
      <c r="D3437" s="167" t="s">
        <v>7176</v>
      </c>
      <c r="E3437" s="167" t="s">
        <v>6364</v>
      </c>
      <c r="F3437" s="167" t="s">
        <v>381</v>
      </c>
      <c r="G3437" s="167" t="s">
        <v>1655</v>
      </c>
      <c r="H3437" s="167" t="s">
        <v>3</v>
      </c>
      <c r="I3437" s="167" t="s">
        <v>13036</v>
      </c>
      <c r="J3437" s="167" t="s">
        <v>6365</v>
      </c>
      <c r="K3437" s="167">
        <v>26694406</v>
      </c>
      <c r="L3437" s="167">
        <v>26694406</v>
      </c>
    </row>
    <row r="3438" spans="1:12" x14ac:dyDescent="0.2">
      <c r="A3438" s="167" t="s">
        <v>7969</v>
      </c>
      <c r="B3438" s="167" t="s">
        <v>8265</v>
      </c>
      <c r="D3438" s="167" t="s">
        <v>7453</v>
      </c>
      <c r="E3438" s="167" t="s">
        <v>6366</v>
      </c>
      <c r="F3438" s="167" t="s">
        <v>1455</v>
      </c>
      <c r="G3438" s="167" t="s">
        <v>1655</v>
      </c>
      <c r="H3438" s="167" t="s">
        <v>6</v>
      </c>
      <c r="I3438" s="167" t="s">
        <v>13036</v>
      </c>
      <c r="J3438" s="167" t="s">
        <v>12218</v>
      </c>
      <c r="K3438" s="167">
        <v>26628226</v>
      </c>
      <c r="L3438" s="167">
        <v>26628629</v>
      </c>
    </row>
    <row r="3439" spans="1:12" x14ac:dyDescent="0.2">
      <c r="A3439" s="167" t="s">
        <v>9694</v>
      </c>
      <c r="B3439" s="167" t="s">
        <v>3181</v>
      </c>
      <c r="D3439" s="167" t="s">
        <v>7197</v>
      </c>
      <c r="E3439" s="167" t="s">
        <v>6368</v>
      </c>
      <c r="F3439" s="167" t="s">
        <v>3529</v>
      </c>
      <c r="G3439" s="167" t="s">
        <v>74</v>
      </c>
      <c r="H3439" s="167" t="s">
        <v>10</v>
      </c>
      <c r="I3439" s="167" t="s">
        <v>13036</v>
      </c>
      <c r="J3439" s="167" t="s">
        <v>6710</v>
      </c>
      <c r="K3439" s="167">
        <v>24480375</v>
      </c>
      <c r="L3439" s="167">
        <v>24485323</v>
      </c>
    </row>
    <row r="3440" spans="1:12" x14ac:dyDescent="0.2">
      <c r="A3440" s="167" t="s">
        <v>6395</v>
      </c>
      <c r="B3440" s="167" t="s">
        <v>7267</v>
      </c>
      <c r="D3440" s="167" t="s">
        <v>9873</v>
      </c>
      <c r="E3440" s="167" t="s">
        <v>8797</v>
      </c>
      <c r="F3440" s="167" t="s">
        <v>5049</v>
      </c>
      <c r="G3440" s="167" t="s">
        <v>11667</v>
      </c>
      <c r="H3440" s="167" t="s">
        <v>17</v>
      </c>
      <c r="I3440" s="167" t="s">
        <v>13036</v>
      </c>
      <c r="J3440" s="167" t="s">
        <v>10387</v>
      </c>
      <c r="K3440" s="167">
        <v>22064080</v>
      </c>
      <c r="L3440" s="167">
        <v>22064080</v>
      </c>
    </row>
    <row r="3441" spans="1:12" x14ac:dyDescent="0.2">
      <c r="A3441" s="167" t="s">
        <v>6213</v>
      </c>
      <c r="B3441" s="167" t="s">
        <v>6979</v>
      </c>
      <c r="D3441" s="167" t="s">
        <v>8542</v>
      </c>
      <c r="E3441" s="167" t="s">
        <v>8345</v>
      </c>
      <c r="F3441" s="167" t="s">
        <v>8540</v>
      </c>
      <c r="G3441" s="167" t="s">
        <v>11667</v>
      </c>
      <c r="H3441" s="167" t="s">
        <v>18</v>
      </c>
      <c r="I3441" s="167" t="s">
        <v>13036</v>
      </c>
      <c r="J3441" s="167" t="s">
        <v>8541</v>
      </c>
      <c r="K3441" s="167">
        <v>84587625</v>
      </c>
      <c r="L3441" s="167">
        <v>0</v>
      </c>
    </row>
    <row r="3442" spans="1:12" x14ac:dyDescent="0.2">
      <c r="A3442" s="167" t="s">
        <v>9695</v>
      </c>
      <c r="B3442" s="167" t="s">
        <v>10077</v>
      </c>
      <c r="D3442" s="167" t="s">
        <v>7201</v>
      </c>
      <c r="E3442" s="167" t="s">
        <v>6369</v>
      </c>
      <c r="F3442" s="167" t="s">
        <v>1109</v>
      </c>
      <c r="G3442" s="167" t="s">
        <v>117</v>
      </c>
      <c r="H3442" s="167" t="s">
        <v>12</v>
      </c>
      <c r="I3442" s="167" t="s">
        <v>13036</v>
      </c>
      <c r="J3442" s="167" t="s">
        <v>6370</v>
      </c>
      <c r="K3442" s="167">
        <v>24284673</v>
      </c>
      <c r="L3442" s="167">
        <v>24284673</v>
      </c>
    </row>
    <row r="3443" spans="1:12" x14ac:dyDescent="0.2">
      <c r="A3443" s="167" t="s">
        <v>9696</v>
      </c>
      <c r="B3443" s="167" t="s">
        <v>10078</v>
      </c>
      <c r="D3443" s="167" t="s">
        <v>7168</v>
      </c>
      <c r="E3443" s="167" t="s">
        <v>6371</v>
      </c>
      <c r="F3443" s="167" t="s">
        <v>6372</v>
      </c>
      <c r="G3443" s="167" t="s">
        <v>11639</v>
      </c>
      <c r="H3443" s="167" t="s">
        <v>5</v>
      </c>
      <c r="I3443" s="167" t="s">
        <v>13036</v>
      </c>
      <c r="J3443" s="167" t="s">
        <v>6373</v>
      </c>
      <c r="K3443" s="167">
        <v>27667182</v>
      </c>
      <c r="L3443" s="167">
        <v>27667182</v>
      </c>
    </row>
    <row r="3444" spans="1:12" x14ac:dyDescent="0.2">
      <c r="A3444" s="167" t="s">
        <v>9697</v>
      </c>
      <c r="B3444" s="167" t="s">
        <v>10079</v>
      </c>
      <c r="D3444" s="167" t="s">
        <v>8603</v>
      </c>
      <c r="E3444" s="167" t="s">
        <v>8346</v>
      </c>
      <c r="F3444" s="167" t="s">
        <v>3206</v>
      </c>
      <c r="G3444" s="167" t="s">
        <v>11657</v>
      </c>
      <c r="H3444" s="167" t="s">
        <v>4</v>
      </c>
      <c r="I3444" s="167" t="s">
        <v>13036</v>
      </c>
      <c r="J3444" s="167" t="s">
        <v>13768</v>
      </c>
      <c r="K3444" s="167">
        <v>27716195</v>
      </c>
      <c r="L3444" s="167">
        <v>0</v>
      </c>
    </row>
    <row r="3445" spans="1:12" x14ac:dyDescent="0.2">
      <c r="A3445" s="167" t="s">
        <v>8388</v>
      </c>
      <c r="B3445" s="167" t="s">
        <v>8601</v>
      </c>
      <c r="D3445" s="167" t="s">
        <v>7278</v>
      </c>
      <c r="E3445" s="167" t="s">
        <v>6374</v>
      </c>
      <c r="F3445" s="167" t="s">
        <v>57</v>
      </c>
      <c r="G3445" s="167" t="s">
        <v>11631</v>
      </c>
      <c r="H3445" s="167" t="s">
        <v>9</v>
      </c>
      <c r="I3445" s="167" t="s">
        <v>13039</v>
      </c>
      <c r="J3445" s="167" t="s">
        <v>12576</v>
      </c>
      <c r="K3445" s="167">
        <v>22750031</v>
      </c>
      <c r="L3445" s="167">
        <v>22756714</v>
      </c>
    </row>
    <row r="3446" spans="1:12" x14ac:dyDescent="0.2">
      <c r="A3446" s="167" t="s">
        <v>6375</v>
      </c>
      <c r="B3446" s="167" t="s">
        <v>7302</v>
      </c>
      <c r="D3446" s="167" t="s">
        <v>10077</v>
      </c>
      <c r="E3446" s="167" t="s">
        <v>9695</v>
      </c>
      <c r="F3446" s="167" t="s">
        <v>11200</v>
      </c>
      <c r="G3446" s="167" t="s">
        <v>3524</v>
      </c>
      <c r="H3446" s="167" t="s">
        <v>13</v>
      </c>
      <c r="I3446" s="167" t="s">
        <v>13036</v>
      </c>
      <c r="J3446" s="167" t="s">
        <v>11228</v>
      </c>
      <c r="K3446" s="167">
        <v>87575275</v>
      </c>
      <c r="L3446" s="167">
        <v>83455626</v>
      </c>
    </row>
    <row r="3447" spans="1:12" x14ac:dyDescent="0.2">
      <c r="A3447" s="167" t="s">
        <v>9698</v>
      </c>
      <c r="B3447" s="167" t="s">
        <v>10080</v>
      </c>
      <c r="D3447" s="167" t="s">
        <v>10078</v>
      </c>
      <c r="E3447" s="167" t="s">
        <v>9696</v>
      </c>
      <c r="F3447" s="167" t="s">
        <v>11396</v>
      </c>
      <c r="G3447" s="167" t="s">
        <v>3524</v>
      </c>
      <c r="H3447" s="167" t="s">
        <v>10</v>
      </c>
      <c r="I3447" s="167" t="s">
        <v>13036</v>
      </c>
      <c r="J3447" s="167" t="s">
        <v>11201</v>
      </c>
      <c r="K3447" s="167">
        <v>87828613</v>
      </c>
      <c r="L3447" s="167">
        <v>0</v>
      </c>
    </row>
    <row r="3448" spans="1:12" x14ac:dyDescent="0.2">
      <c r="A3448" s="167" t="s">
        <v>9699</v>
      </c>
      <c r="B3448" s="167" t="s">
        <v>10081</v>
      </c>
      <c r="D3448" s="167" t="s">
        <v>10079</v>
      </c>
      <c r="E3448" s="167" t="s">
        <v>9697</v>
      </c>
      <c r="F3448" s="167" t="s">
        <v>11202</v>
      </c>
      <c r="G3448" s="167" t="s">
        <v>3524</v>
      </c>
      <c r="H3448" s="167" t="s">
        <v>9</v>
      </c>
      <c r="I3448" s="167" t="s">
        <v>13036</v>
      </c>
      <c r="J3448" s="167" t="s">
        <v>12979</v>
      </c>
      <c r="K3448" s="167">
        <v>83381537</v>
      </c>
      <c r="L3448" s="167">
        <v>0</v>
      </c>
    </row>
    <row r="3449" spans="1:12" x14ac:dyDescent="0.2">
      <c r="A3449" s="167" t="s">
        <v>3857</v>
      </c>
      <c r="B3449" s="167" t="s">
        <v>2517</v>
      </c>
      <c r="D3449" s="167" t="s">
        <v>8601</v>
      </c>
      <c r="E3449" s="167" t="s">
        <v>8388</v>
      </c>
      <c r="F3449" s="167" t="s">
        <v>8600</v>
      </c>
      <c r="G3449" s="167" t="s">
        <v>3524</v>
      </c>
      <c r="H3449" s="167" t="s">
        <v>13</v>
      </c>
      <c r="I3449" s="167" t="s">
        <v>13036</v>
      </c>
      <c r="J3449" s="167" t="s">
        <v>12980</v>
      </c>
      <c r="K3449" s="167">
        <v>25140626</v>
      </c>
      <c r="L3449" s="167">
        <v>72028889</v>
      </c>
    </row>
    <row r="3450" spans="1:12" x14ac:dyDescent="0.2">
      <c r="A3450" s="167" t="s">
        <v>6385</v>
      </c>
      <c r="B3450" s="167" t="s">
        <v>7210</v>
      </c>
      <c r="D3450" s="167" t="s">
        <v>7302</v>
      </c>
      <c r="E3450" s="167" t="s">
        <v>6375</v>
      </c>
      <c r="F3450" s="167" t="s">
        <v>8260</v>
      </c>
      <c r="G3450" s="167" t="s">
        <v>11639</v>
      </c>
      <c r="H3450" s="167" t="s">
        <v>3</v>
      </c>
      <c r="I3450" s="167" t="s">
        <v>13036</v>
      </c>
      <c r="J3450" s="167" t="s">
        <v>11604</v>
      </c>
      <c r="K3450" s="167">
        <v>27611790</v>
      </c>
      <c r="L3450" s="167">
        <v>0</v>
      </c>
    </row>
    <row r="3451" spans="1:12" x14ac:dyDescent="0.2">
      <c r="A3451" s="167" t="s">
        <v>9700</v>
      </c>
      <c r="B3451" s="167" t="s">
        <v>10082</v>
      </c>
      <c r="D3451" s="167" t="s">
        <v>10081</v>
      </c>
      <c r="E3451" s="167" t="s">
        <v>9699</v>
      </c>
      <c r="F3451" s="167" t="s">
        <v>11205</v>
      </c>
      <c r="G3451" s="167" t="s">
        <v>11639</v>
      </c>
      <c r="H3451" s="167" t="s">
        <v>3</v>
      </c>
      <c r="I3451" s="167" t="s">
        <v>13036</v>
      </c>
      <c r="J3451" s="167" t="s">
        <v>12981</v>
      </c>
      <c r="K3451" s="167">
        <v>44056169</v>
      </c>
      <c r="L3451" s="167">
        <v>27611126</v>
      </c>
    </row>
    <row r="3452" spans="1:12" x14ac:dyDescent="0.2">
      <c r="A3452" s="167" t="s">
        <v>4105</v>
      </c>
      <c r="B3452" s="167" t="s">
        <v>2728</v>
      </c>
      <c r="D3452" s="167" t="s">
        <v>10080</v>
      </c>
      <c r="E3452" s="167" t="s">
        <v>9698</v>
      </c>
      <c r="F3452" s="167" t="s">
        <v>11203</v>
      </c>
      <c r="G3452" s="167" t="s">
        <v>11639</v>
      </c>
      <c r="H3452" s="167" t="s">
        <v>5</v>
      </c>
      <c r="I3452" s="167" t="s">
        <v>13036</v>
      </c>
      <c r="J3452" s="167" t="s">
        <v>11204</v>
      </c>
      <c r="K3452" s="167">
        <v>44050998</v>
      </c>
      <c r="L3452" s="167">
        <v>0</v>
      </c>
    </row>
    <row r="3453" spans="1:12" x14ac:dyDescent="0.2">
      <c r="A3453" s="167" t="s">
        <v>9701</v>
      </c>
      <c r="B3453" s="167" t="s">
        <v>10083</v>
      </c>
      <c r="D3453" s="167" t="s">
        <v>10094</v>
      </c>
      <c r="E3453" s="167" t="s">
        <v>9714</v>
      </c>
      <c r="F3453" s="167" t="s">
        <v>11216</v>
      </c>
      <c r="G3453" s="167" t="s">
        <v>11635</v>
      </c>
      <c r="H3453" s="167" t="s">
        <v>7</v>
      </c>
      <c r="I3453" s="167" t="s">
        <v>13036</v>
      </c>
      <c r="J3453" s="167" t="s">
        <v>11217</v>
      </c>
      <c r="K3453" s="167">
        <v>83427085</v>
      </c>
      <c r="L3453" s="167">
        <v>0</v>
      </c>
    </row>
    <row r="3454" spans="1:12" x14ac:dyDescent="0.2">
      <c r="A3454" s="167" t="s">
        <v>4285</v>
      </c>
      <c r="B3454" s="167" t="s">
        <v>3979</v>
      </c>
      <c r="D3454" s="167" t="s">
        <v>10071</v>
      </c>
      <c r="E3454" s="167" t="s">
        <v>9687</v>
      </c>
      <c r="F3454" s="167" t="s">
        <v>451</v>
      </c>
      <c r="G3454" s="167" t="s">
        <v>169</v>
      </c>
      <c r="H3454" s="167" t="s">
        <v>7</v>
      </c>
      <c r="I3454" s="167" t="s">
        <v>13036</v>
      </c>
      <c r="J3454" s="167" t="s">
        <v>11605</v>
      </c>
      <c r="K3454" s="167">
        <v>41051098</v>
      </c>
      <c r="L3454" s="167">
        <v>0</v>
      </c>
    </row>
    <row r="3455" spans="1:12" x14ac:dyDescent="0.2">
      <c r="A3455" s="167" t="s">
        <v>4289</v>
      </c>
      <c r="B3455" s="167" t="s">
        <v>4002</v>
      </c>
      <c r="D3455" s="167" t="s">
        <v>8262</v>
      </c>
      <c r="E3455" s="167" t="s">
        <v>7968</v>
      </c>
      <c r="F3455" s="167" t="s">
        <v>3557</v>
      </c>
      <c r="G3455" s="167" t="s">
        <v>169</v>
      </c>
      <c r="H3455" s="167" t="s">
        <v>7</v>
      </c>
      <c r="I3455" s="167" t="s">
        <v>13036</v>
      </c>
      <c r="J3455" s="167" t="s">
        <v>8261</v>
      </c>
      <c r="K3455" s="167">
        <v>45011087</v>
      </c>
      <c r="L3455" s="167">
        <v>0</v>
      </c>
    </row>
    <row r="3456" spans="1:12" x14ac:dyDescent="0.2">
      <c r="A3456" s="167" t="s">
        <v>4307</v>
      </c>
      <c r="B3456" s="167" t="s">
        <v>442</v>
      </c>
      <c r="D3456" s="167" t="s">
        <v>10075</v>
      </c>
      <c r="E3456" s="167" t="s">
        <v>9692</v>
      </c>
      <c r="F3456" s="167" t="s">
        <v>644</v>
      </c>
      <c r="G3456" s="167" t="s">
        <v>169</v>
      </c>
      <c r="H3456" s="167" t="s">
        <v>7</v>
      </c>
      <c r="I3456" s="167" t="s">
        <v>13036</v>
      </c>
      <c r="J3456" s="167" t="s">
        <v>12219</v>
      </c>
      <c r="K3456" s="167">
        <v>84965137</v>
      </c>
      <c r="L3456" s="167">
        <v>0</v>
      </c>
    </row>
    <row r="3457" spans="1:12" x14ac:dyDescent="0.2">
      <c r="A3457" s="167" t="s">
        <v>4653</v>
      </c>
      <c r="B3457" s="167" t="s">
        <v>4652</v>
      </c>
      <c r="D3457" s="167" t="s">
        <v>7335</v>
      </c>
      <c r="E3457" s="167" t="s">
        <v>6376</v>
      </c>
      <c r="F3457" s="167" t="s">
        <v>6377</v>
      </c>
      <c r="G3457" s="167" t="s">
        <v>11635</v>
      </c>
      <c r="H3457" s="167" t="s">
        <v>9</v>
      </c>
      <c r="I3457" s="167" t="s">
        <v>13036</v>
      </c>
      <c r="J3457" s="167" t="s">
        <v>8263</v>
      </c>
      <c r="K3457" s="167">
        <v>0</v>
      </c>
      <c r="L3457" s="167">
        <v>0</v>
      </c>
    </row>
    <row r="3458" spans="1:12" x14ac:dyDescent="0.2">
      <c r="A3458" s="167" t="s">
        <v>9702</v>
      </c>
      <c r="B3458" s="167" t="s">
        <v>10084</v>
      </c>
      <c r="D3458" s="167" t="s">
        <v>7205</v>
      </c>
      <c r="E3458" s="167" t="s">
        <v>6378</v>
      </c>
      <c r="F3458" s="167" t="s">
        <v>3665</v>
      </c>
      <c r="G3458" s="167" t="s">
        <v>11635</v>
      </c>
      <c r="H3458" s="167" t="s">
        <v>9</v>
      </c>
      <c r="I3458" s="167" t="s">
        <v>13036</v>
      </c>
      <c r="J3458" s="167" t="s">
        <v>8245</v>
      </c>
      <c r="K3458" s="167">
        <v>27651851</v>
      </c>
      <c r="L3458" s="167">
        <v>0</v>
      </c>
    </row>
    <row r="3459" spans="1:12" x14ac:dyDescent="0.2">
      <c r="A3459" s="167" t="s">
        <v>9703</v>
      </c>
      <c r="B3459" s="167" t="s">
        <v>4798</v>
      </c>
      <c r="D3459" s="167" t="s">
        <v>7206</v>
      </c>
      <c r="E3459" s="167" t="s">
        <v>6379</v>
      </c>
      <c r="F3459" s="167" t="s">
        <v>6380</v>
      </c>
      <c r="G3459" s="167" t="s">
        <v>117</v>
      </c>
      <c r="H3459" s="167" t="s">
        <v>3</v>
      </c>
      <c r="I3459" s="167" t="s">
        <v>13036</v>
      </c>
      <c r="J3459" s="167" t="s">
        <v>4908</v>
      </c>
      <c r="K3459" s="167">
        <v>26642211</v>
      </c>
      <c r="L3459" s="167">
        <v>26642211</v>
      </c>
    </row>
    <row r="3460" spans="1:12" x14ac:dyDescent="0.2">
      <c r="A3460" s="167" t="s">
        <v>9704</v>
      </c>
      <c r="B3460" s="167" t="s">
        <v>10085</v>
      </c>
      <c r="D3460" s="167" t="s">
        <v>10086</v>
      </c>
      <c r="E3460" s="167" t="s">
        <v>9705</v>
      </c>
      <c r="F3460" s="167" t="s">
        <v>11758</v>
      </c>
      <c r="G3460" s="167" t="s">
        <v>4503</v>
      </c>
      <c r="H3460" s="167" t="s">
        <v>4</v>
      </c>
      <c r="I3460" s="167" t="s">
        <v>13036</v>
      </c>
      <c r="J3460" s="167" t="s">
        <v>13769</v>
      </c>
      <c r="K3460" s="167">
        <v>26420873</v>
      </c>
      <c r="L3460" s="167">
        <v>26420873</v>
      </c>
    </row>
    <row r="3461" spans="1:12" x14ac:dyDescent="0.2">
      <c r="A3461" s="167" t="s">
        <v>6379</v>
      </c>
      <c r="B3461" s="167" t="s">
        <v>7206</v>
      </c>
      <c r="D3461" s="167" t="s">
        <v>10087</v>
      </c>
      <c r="E3461" s="167" t="s">
        <v>9706</v>
      </c>
      <c r="F3461" s="167" t="s">
        <v>590</v>
      </c>
      <c r="G3461" s="167" t="s">
        <v>4503</v>
      </c>
      <c r="H3461" s="167" t="s">
        <v>4</v>
      </c>
      <c r="I3461" s="167" t="s">
        <v>13036</v>
      </c>
      <c r="J3461" s="167" t="s">
        <v>13770</v>
      </c>
      <c r="K3461" s="167">
        <v>26420389</v>
      </c>
      <c r="L3461" s="167">
        <v>0</v>
      </c>
    </row>
    <row r="3462" spans="1:12" x14ac:dyDescent="0.2">
      <c r="A3462" s="167" t="s">
        <v>9705</v>
      </c>
      <c r="B3462" s="167" t="s">
        <v>10086</v>
      </c>
      <c r="D3462" s="167" t="s">
        <v>10090</v>
      </c>
      <c r="E3462" s="167" t="s">
        <v>9710</v>
      </c>
      <c r="F3462" s="167" t="s">
        <v>11213</v>
      </c>
      <c r="G3462" s="167" t="s">
        <v>11656</v>
      </c>
      <c r="H3462" s="167" t="s">
        <v>5</v>
      </c>
      <c r="I3462" s="167" t="s">
        <v>13036</v>
      </c>
      <c r="J3462" s="167" t="s">
        <v>11551</v>
      </c>
      <c r="K3462" s="167">
        <v>85356365</v>
      </c>
      <c r="L3462" s="167">
        <v>0</v>
      </c>
    </row>
    <row r="3463" spans="1:12" x14ac:dyDescent="0.2">
      <c r="A3463" s="167" t="s">
        <v>9706</v>
      </c>
      <c r="B3463" s="167" t="s">
        <v>10087</v>
      </c>
      <c r="D3463" s="167" t="s">
        <v>10089</v>
      </c>
      <c r="E3463" s="167" t="s">
        <v>9709</v>
      </c>
      <c r="F3463" s="167" t="s">
        <v>11212</v>
      </c>
      <c r="G3463" s="167" t="s">
        <v>11656</v>
      </c>
      <c r="H3463" s="167" t="s">
        <v>4</v>
      </c>
      <c r="I3463" s="167" t="s">
        <v>13036</v>
      </c>
      <c r="J3463" s="167" t="s">
        <v>11606</v>
      </c>
      <c r="K3463" s="167">
        <v>0</v>
      </c>
      <c r="L3463" s="167">
        <v>0</v>
      </c>
    </row>
    <row r="3464" spans="1:12" x14ac:dyDescent="0.2">
      <c r="A3464" s="167" t="s">
        <v>9707</v>
      </c>
      <c r="B3464" s="167" t="s">
        <v>4862</v>
      </c>
      <c r="D3464" s="167" t="s">
        <v>7312</v>
      </c>
      <c r="E3464" s="167" t="s">
        <v>6381</v>
      </c>
      <c r="F3464" s="167" t="s">
        <v>6382</v>
      </c>
      <c r="G3464" s="167" t="s">
        <v>11656</v>
      </c>
      <c r="H3464" s="167" t="s">
        <v>3</v>
      </c>
      <c r="I3464" s="167" t="s">
        <v>13036</v>
      </c>
      <c r="J3464" s="167" t="s">
        <v>8264</v>
      </c>
      <c r="K3464" s="167">
        <v>27511909</v>
      </c>
      <c r="L3464" s="167">
        <v>27511909</v>
      </c>
    </row>
    <row r="3465" spans="1:12" x14ac:dyDescent="0.2">
      <c r="A3465" s="167" t="s">
        <v>6387</v>
      </c>
      <c r="B3465" s="167" t="s">
        <v>7468</v>
      </c>
      <c r="D3465" s="167" t="s">
        <v>10093</v>
      </c>
      <c r="E3465" s="167" t="s">
        <v>9713</v>
      </c>
      <c r="F3465" s="167" t="s">
        <v>4688</v>
      </c>
      <c r="G3465" s="167" t="s">
        <v>11656</v>
      </c>
      <c r="H3465" s="167" t="s">
        <v>9</v>
      </c>
      <c r="I3465" s="167" t="s">
        <v>13036</v>
      </c>
      <c r="J3465" s="167" t="s">
        <v>11215</v>
      </c>
      <c r="K3465" s="167">
        <v>88738628</v>
      </c>
      <c r="L3465" s="167">
        <v>0</v>
      </c>
    </row>
    <row r="3466" spans="1:12" x14ac:dyDescent="0.2">
      <c r="A3466" s="167" t="s">
        <v>9708</v>
      </c>
      <c r="B3466" s="167" t="s">
        <v>10088</v>
      </c>
      <c r="D3466" s="167" t="s">
        <v>7414</v>
      </c>
      <c r="E3466" s="167" t="s">
        <v>6383</v>
      </c>
      <c r="F3466" s="167" t="s">
        <v>2689</v>
      </c>
      <c r="G3466" s="167" t="s">
        <v>11656</v>
      </c>
      <c r="H3466" s="167" t="s">
        <v>9</v>
      </c>
      <c r="I3466" s="167" t="s">
        <v>13036</v>
      </c>
      <c r="J3466" s="167" t="s">
        <v>13771</v>
      </c>
      <c r="K3466" s="167">
        <v>87361752</v>
      </c>
      <c r="L3466" s="167">
        <v>0</v>
      </c>
    </row>
    <row r="3467" spans="1:12" x14ac:dyDescent="0.2">
      <c r="A3467" s="167" t="s">
        <v>6381</v>
      </c>
      <c r="B3467" s="167" t="s">
        <v>7312</v>
      </c>
      <c r="D3467" s="167" t="s">
        <v>7445</v>
      </c>
      <c r="E3467" s="167" t="s">
        <v>11367</v>
      </c>
      <c r="F3467" s="167" t="s">
        <v>6384</v>
      </c>
      <c r="G3467" s="167" t="s">
        <v>11656</v>
      </c>
      <c r="H3467" s="167" t="s">
        <v>9</v>
      </c>
      <c r="I3467" s="167" t="s">
        <v>13036</v>
      </c>
      <c r="J3467" s="167" t="s">
        <v>13772</v>
      </c>
      <c r="K3467" s="167">
        <v>86095332</v>
      </c>
      <c r="L3467" s="167">
        <v>0</v>
      </c>
    </row>
    <row r="3468" spans="1:12" x14ac:dyDescent="0.2">
      <c r="A3468" s="167" t="s">
        <v>9709</v>
      </c>
      <c r="B3468" s="167" t="s">
        <v>10089</v>
      </c>
      <c r="D3468" s="167" t="s">
        <v>10091</v>
      </c>
      <c r="E3468" s="167" t="s">
        <v>9711</v>
      </c>
      <c r="F3468" s="167" t="s">
        <v>11759</v>
      </c>
      <c r="G3468" s="167" t="s">
        <v>11635</v>
      </c>
      <c r="H3468" s="167" t="s">
        <v>13</v>
      </c>
      <c r="I3468" s="167" t="s">
        <v>13036</v>
      </c>
      <c r="J3468" s="167" t="s">
        <v>13773</v>
      </c>
      <c r="K3468" s="167">
        <v>0</v>
      </c>
      <c r="L3468" s="167">
        <v>0</v>
      </c>
    </row>
    <row r="3469" spans="1:12" x14ac:dyDescent="0.2">
      <c r="A3469" s="167" t="s">
        <v>9710</v>
      </c>
      <c r="B3469" s="167" t="s">
        <v>10090</v>
      </c>
      <c r="D3469" s="167" t="s">
        <v>10100</v>
      </c>
      <c r="E3469" s="167" t="s">
        <v>9721</v>
      </c>
      <c r="F3469" s="167" t="s">
        <v>5162</v>
      </c>
      <c r="G3469" s="167" t="s">
        <v>169</v>
      </c>
      <c r="H3469" s="167" t="s">
        <v>6</v>
      </c>
      <c r="I3469" s="167" t="s">
        <v>13036</v>
      </c>
      <c r="J3469" s="167" t="s">
        <v>12220</v>
      </c>
      <c r="K3469" s="167">
        <v>64896661</v>
      </c>
      <c r="L3469" s="167">
        <v>0</v>
      </c>
    </row>
    <row r="3470" spans="1:12" x14ac:dyDescent="0.2">
      <c r="A3470" s="167" t="s">
        <v>9711</v>
      </c>
      <c r="B3470" s="167" t="s">
        <v>10091</v>
      </c>
      <c r="D3470" s="167" t="s">
        <v>10072</v>
      </c>
      <c r="E3470" s="167" t="s">
        <v>9689</v>
      </c>
      <c r="F3470" s="167" t="s">
        <v>177</v>
      </c>
      <c r="G3470" s="167" t="s">
        <v>302</v>
      </c>
      <c r="H3470" s="167" t="s">
        <v>5</v>
      </c>
      <c r="I3470" s="167" t="s">
        <v>13036</v>
      </c>
      <c r="J3470" s="167" t="s">
        <v>12221</v>
      </c>
      <c r="K3470" s="167">
        <v>88216440</v>
      </c>
      <c r="L3470" s="167">
        <v>0</v>
      </c>
    </row>
    <row r="3471" spans="1:12" x14ac:dyDescent="0.2">
      <c r="A3471" s="167" t="s">
        <v>6376</v>
      </c>
      <c r="B3471" s="167" t="s">
        <v>7335</v>
      </c>
      <c r="D3471" s="167" t="s">
        <v>7210</v>
      </c>
      <c r="E3471" s="167" t="s">
        <v>6385</v>
      </c>
      <c r="F3471" s="167" t="s">
        <v>6535</v>
      </c>
      <c r="G3471" s="167" t="s">
        <v>797</v>
      </c>
      <c r="H3471" s="167" t="s">
        <v>4</v>
      </c>
      <c r="I3471" s="167" t="s">
        <v>13036</v>
      </c>
      <c r="J3471" s="167" t="s">
        <v>6386</v>
      </c>
      <c r="K3471" s="167">
        <v>26652007</v>
      </c>
      <c r="L3471" s="167">
        <v>26652007</v>
      </c>
    </row>
    <row r="3472" spans="1:12" x14ac:dyDescent="0.2">
      <c r="A3472" s="167" t="s">
        <v>9712</v>
      </c>
      <c r="B3472" s="167" t="s">
        <v>10092</v>
      </c>
      <c r="D3472" s="167" t="s">
        <v>10082</v>
      </c>
      <c r="E3472" s="167" t="s">
        <v>9700</v>
      </c>
      <c r="F3472" s="167" t="s">
        <v>1160</v>
      </c>
      <c r="G3472" s="167" t="s">
        <v>797</v>
      </c>
      <c r="H3472" s="167" t="s">
        <v>5</v>
      </c>
      <c r="I3472" s="167" t="s">
        <v>13036</v>
      </c>
      <c r="J3472" s="167" t="s">
        <v>11206</v>
      </c>
      <c r="K3472" s="167">
        <v>86470964</v>
      </c>
      <c r="L3472" s="167">
        <v>26711140</v>
      </c>
    </row>
    <row r="3473" spans="1:12" x14ac:dyDescent="0.2">
      <c r="A3473" s="167" t="s">
        <v>6378</v>
      </c>
      <c r="B3473" s="167" t="s">
        <v>7205</v>
      </c>
      <c r="D3473" s="167" t="s">
        <v>10073</v>
      </c>
      <c r="E3473" s="167" t="s">
        <v>9690</v>
      </c>
      <c r="F3473" s="167" t="s">
        <v>11195</v>
      </c>
      <c r="G3473" s="167" t="s">
        <v>302</v>
      </c>
      <c r="H3473" s="167" t="s">
        <v>9</v>
      </c>
      <c r="I3473" s="167" t="s">
        <v>13036</v>
      </c>
      <c r="J3473" s="167" t="s">
        <v>12577</v>
      </c>
      <c r="K3473" s="167">
        <v>88457750</v>
      </c>
      <c r="L3473" s="167">
        <v>0</v>
      </c>
    </row>
    <row r="3474" spans="1:12" x14ac:dyDescent="0.2">
      <c r="A3474" s="167" t="s">
        <v>6383</v>
      </c>
      <c r="B3474" s="167" t="s">
        <v>7414</v>
      </c>
      <c r="D3474" s="167" t="s">
        <v>10083</v>
      </c>
      <c r="E3474" s="167" t="s">
        <v>9701</v>
      </c>
      <c r="F3474" s="167" t="s">
        <v>228</v>
      </c>
      <c r="G3474" s="167" t="s">
        <v>4176</v>
      </c>
      <c r="H3474" s="167" t="s">
        <v>7</v>
      </c>
      <c r="I3474" s="167" t="s">
        <v>13036</v>
      </c>
      <c r="J3474" s="167" t="s">
        <v>11207</v>
      </c>
      <c r="K3474" s="167">
        <v>25140007</v>
      </c>
      <c r="L3474" s="167">
        <v>84234966</v>
      </c>
    </row>
    <row r="3475" spans="1:12" x14ac:dyDescent="0.2">
      <c r="A3475" s="167" t="s">
        <v>9713</v>
      </c>
      <c r="B3475" s="167" t="s">
        <v>10093</v>
      </c>
      <c r="D3475" s="167" t="s">
        <v>10088</v>
      </c>
      <c r="E3475" s="167" t="s">
        <v>9708</v>
      </c>
      <c r="F3475" s="167" t="s">
        <v>10951</v>
      </c>
      <c r="G3475" s="167" t="s">
        <v>116</v>
      </c>
      <c r="H3475" s="167" t="s">
        <v>189</v>
      </c>
      <c r="I3475" s="167" t="s">
        <v>13036</v>
      </c>
      <c r="J3475" s="167" t="s">
        <v>12578</v>
      </c>
      <c r="K3475" s="167">
        <v>25140069</v>
      </c>
      <c r="L3475" s="167">
        <v>0</v>
      </c>
    </row>
    <row r="3476" spans="1:12" x14ac:dyDescent="0.2">
      <c r="A3476" s="167" t="s">
        <v>11367</v>
      </c>
      <c r="B3476" s="167" t="s">
        <v>7445</v>
      </c>
      <c r="D3476" s="167" t="s">
        <v>7468</v>
      </c>
      <c r="E3476" s="167" t="s">
        <v>6387</v>
      </c>
      <c r="F3476" s="167" t="s">
        <v>3569</v>
      </c>
      <c r="G3476" s="167" t="s">
        <v>116</v>
      </c>
      <c r="H3476" s="167" t="s">
        <v>9</v>
      </c>
      <c r="I3476" s="167" t="s">
        <v>13036</v>
      </c>
      <c r="J3476" s="167" t="s">
        <v>12222</v>
      </c>
      <c r="K3476" s="167">
        <v>27845016</v>
      </c>
      <c r="L3476" s="167">
        <v>27840580</v>
      </c>
    </row>
    <row r="3477" spans="1:12" x14ac:dyDescent="0.2">
      <c r="A3477" s="167" t="s">
        <v>6200</v>
      </c>
      <c r="B3477" s="167" t="s">
        <v>6947</v>
      </c>
      <c r="D3477" s="167" t="s">
        <v>10101</v>
      </c>
      <c r="E3477" s="167" t="s">
        <v>9722</v>
      </c>
      <c r="F3477" s="167" t="s">
        <v>11225</v>
      </c>
      <c r="G3477" s="167" t="s">
        <v>3524</v>
      </c>
      <c r="H3477" s="167" t="s">
        <v>9</v>
      </c>
      <c r="I3477" s="167" t="s">
        <v>13036</v>
      </c>
      <c r="J3477" s="167" t="s">
        <v>11340</v>
      </c>
      <c r="K3477" s="167">
        <v>22005159</v>
      </c>
      <c r="L3477" s="167">
        <v>0</v>
      </c>
    </row>
    <row r="3478" spans="1:12" x14ac:dyDescent="0.2">
      <c r="A3478" s="167" t="s">
        <v>9714</v>
      </c>
      <c r="B3478" s="167" t="s">
        <v>10094</v>
      </c>
      <c r="D3478" s="167" t="s">
        <v>10097</v>
      </c>
      <c r="E3478" s="167" t="s">
        <v>9717</v>
      </c>
      <c r="F3478" s="167" t="s">
        <v>11220</v>
      </c>
      <c r="G3478" s="167" t="s">
        <v>5785</v>
      </c>
      <c r="H3478" s="167" t="s">
        <v>5</v>
      </c>
      <c r="I3478" s="167" t="s">
        <v>13036</v>
      </c>
      <c r="J3478" s="167" t="s">
        <v>11221</v>
      </c>
      <c r="K3478" s="167">
        <v>87060871</v>
      </c>
      <c r="L3478" s="167">
        <v>0</v>
      </c>
    </row>
    <row r="3479" spans="1:12" x14ac:dyDescent="0.2">
      <c r="A3479" s="167" t="s">
        <v>9715</v>
      </c>
      <c r="B3479" s="167" t="s">
        <v>10095</v>
      </c>
      <c r="D3479" s="167" t="s">
        <v>7323</v>
      </c>
      <c r="E3479" s="167" t="s">
        <v>6388</v>
      </c>
      <c r="F3479" s="167" t="s">
        <v>61</v>
      </c>
      <c r="G3479" s="167" t="s">
        <v>11657</v>
      </c>
      <c r="H3479" s="167" t="s">
        <v>14</v>
      </c>
      <c r="I3479" s="167" t="s">
        <v>13036</v>
      </c>
      <c r="J3479" s="167" t="s">
        <v>13774</v>
      </c>
      <c r="K3479" s="167">
        <v>27724935</v>
      </c>
      <c r="L3479" s="167">
        <v>0</v>
      </c>
    </row>
    <row r="3480" spans="1:12" x14ac:dyDescent="0.2">
      <c r="A3480" s="167" t="s">
        <v>9716</v>
      </c>
      <c r="B3480" s="167" t="s">
        <v>10096</v>
      </c>
      <c r="D3480" s="167" t="s">
        <v>7258</v>
      </c>
      <c r="E3480" s="167" t="s">
        <v>6389</v>
      </c>
      <c r="F3480" s="167" t="s">
        <v>540</v>
      </c>
      <c r="G3480" s="167" t="s">
        <v>11657</v>
      </c>
      <c r="H3480" s="167" t="s">
        <v>7</v>
      </c>
      <c r="I3480" s="167" t="s">
        <v>13036</v>
      </c>
      <c r="J3480" s="167" t="s">
        <v>12982</v>
      </c>
      <c r="K3480" s="167">
        <v>27725668</v>
      </c>
      <c r="L3480" s="167">
        <v>27725668</v>
      </c>
    </row>
    <row r="3481" spans="1:12" x14ac:dyDescent="0.2">
      <c r="A3481" s="167" t="s">
        <v>9717</v>
      </c>
      <c r="B3481" s="167" t="s">
        <v>10097</v>
      </c>
      <c r="D3481" s="167" t="s">
        <v>10096</v>
      </c>
      <c r="E3481" s="167" t="s">
        <v>9716</v>
      </c>
      <c r="F3481" s="167" t="s">
        <v>11218</v>
      </c>
      <c r="G3481" s="167" t="s">
        <v>5785</v>
      </c>
      <c r="H3481" s="167" t="s">
        <v>12</v>
      </c>
      <c r="I3481" s="167" t="s">
        <v>13036</v>
      </c>
      <c r="J3481" s="167" t="s">
        <v>11219</v>
      </c>
      <c r="K3481" s="167">
        <v>85947308</v>
      </c>
      <c r="L3481" s="167">
        <v>0</v>
      </c>
    </row>
    <row r="3482" spans="1:12" x14ac:dyDescent="0.2">
      <c r="A3482" s="167" t="s">
        <v>9718</v>
      </c>
      <c r="B3482" s="167" t="s">
        <v>10098</v>
      </c>
      <c r="D3482" s="167" t="s">
        <v>10107</v>
      </c>
      <c r="E3482" s="167" t="s">
        <v>9728</v>
      </c>
      <c r="F3482" s="167" t="s">
        <v>11232</v>
      </c>
      <c r="G3482" s="167" t="s">
        <v>3524</v>
      </c>
      <c r="H3482" s="167" t="s">
        <v>10</v>
      </c>
      <c r="I3482" s="167" t="s">
        <v>13036</v>
      </c>
      <c r="J3482" s="167" t="s">
        <v>11233</v>
      </c>
      <c r="K3482" s="167">
        <v>25140435</v>
      </c>
      <c r="L3482" s="167">
        <v>83313848</v>
      </c>
    </row>
    <row r="3483" spans="1:12" x14ac:dyDescent="0.2">
      <c r="A3483" s="167" t="s">
        <v>9719</v>
      </c>
      <c r="B3483" s="167" t="s">
        <v>10099</v>
      </c>
      <c r="D3483" s="167" t="s">
        <v>7390</v>
      </c>
      <c r="E3483" s="167" t="s">
        <v>6391</v>
      </c>
      <c r="F3483" s="167" t="s">
        <v>6392</v>
      </c>
      <c r="G3483" s="167" t="s">
        <v>3524</v>
      </c>
      <c r="H3483" s="167" t="s">
        <v>10</v>
      </c>
      <c r="I3483" s="167" t="s">
        <v>13036</v>
      </c>
      <c r="J3483" s="167" t="s">
        <v>12983</v>
      </c>
      <c r="K3483" s="167">
        <v>86408353</v>
      </c>
      <c r="L3483" s="167">
        <v>0</v>
      </c>
    </row>
    <row r="3484" spans="1:12" x14ac:dyDescent="0.2">
      <c r="A3484" s="167" t="s">
        <v>9720</v>
      </c>
      <c r="B3484" s="167" t="s">
        <v>3207</v>
      </c>
      <c r="D3484" s="167" t="s">
        <v>10074</v>
      </c>
      <c r="E3484" s="167" t="s">
        <v>9691</v>
      </c>
      <c r="F3484" s="167" t="s">
        <v>11196</v>
      </c>
      <c r="G3484" s="167" t="s">
        <v>11657</v>
      </c>
      <c r="H3484" s="167" t="s">
        <v>9</v>
      </c>
      <c r="I3484" s="167" t="s">
        <v>13036</v>
      </c>
      <c r="J3484" s="167" t="s">
        <v>11197</v>
      </c>
      <c r="K3484" s="167">
        <v>71219347</v>
      </c>
      <c r="L3484" s="167">
        <v>0</v>
      </c>
    </row>
    <row r="3485" spans="1:12" x14ac:dyDescent="0.2">
      <c r="A3485" s="167" t="s">
        <v>7739</v>
      </c>
      <c r="B3485" s="167" t="s">
        <v>7742</v>
      </c>
      <c r="D3485" s="167" t="s">
        <v>10104</v>
      </c>
      <c r="E3485" s="167" t="s">
        <v>9725</v>
      </c>
      <c r="F3485" s="167" t="s">
        <v>11229</v>
      </c>
      <c r="G3485" s="167" t="s">
        <v>3524</v>
      </c>
      <c r="H3485" s="167" t="s">
        <v>13</v>
      </c>
      <c r="I3485" s="167" t="s">
        <v>13036</v>
      </c>
      <c r="J3485" s="167" t="s">
        <v>12984</v>
      </c>
      <c r="K3485" s="167">
        <v>25140624</v>
      </c>
      <c r="L3485" s="167">
        <v>0</v>
      </c>
    </row>
    <row r="3486" spans="1:12" x14ac:dyDescent="0.2">
      <c r="A3486" s="167" t="s">
        <v>9721</v>
      </c>
      <c r="B3486" s="167" t="s">
        <v>10100</v>
      </c>
      <c r="D3486" s="167" t="s">
        <v>10103</v>
      </c>
      <c r="E3486" s="167" t="s">
        <v>9724</v>
      </c>
      <c r="F3486" s="167" t="s">
        <v>11227</v>
      </c>
      <c r="G3486" s="167" t="s">
        <v>3524</v>
      </c>
      <c r="H3486" s="167" t="s">
        <v>9</v>
      </c>
      <c r="I3486" s="167" t="s">
        <v>13036</v>
      </c>
      <c r="J3486" s="167" t="s">
        <v>12223</v>
      </c>
      <c r="K3486" s="167">
        <v>85179724</v>
      </c>
      <c r="L3486" s="167">
        <v>84535927</v>
      </c>
    </row>
    <row r="3487" spans="1:12" x14ac:dyDescent="0.2">
      <c r="A3487" s="167" t="s">
        <v>4622</v>
      </c>
      <c r="B3487" s="167" t="s">
        <v>4424</v>
      </c>
      <c r="D3487" s="167" t="s">
        <v>7301</v>
      </c>
      <c r="E3487" s="167" t="s">
        <v>6393</v>
      </c>
      <c r="F3487" s="167" t="s">
        <v>6394</v>
      </c>
      <c r="G3487" s="167" t="s">
        <v>3524</v>
      </c>
      <c r="H3487" s="167" t="s">
        <v>10</v>
      </c>
      <c r="I3487" s="167" t="s">
        <v>13036</v>
      </c>
      <c r="J3487" s="167" t="s">
        <v>12985</v>
      </c>
      <c r="K3487" s="167">
        <v>84386961</v>
      </c>
      <c r="L3487" s="167">
        <v>0</v>
      </c>
    </row>
    <row r="3488" spans="1:12" x14ac:dyDescent="0.2">
      <c r="A3488" s="167" t="s">
        <v>6000</v>
      </c>
      <c r="B3488" s="167" t="s">
        <v>6854</v>
      </c>
      <c r="D3488" s="167" t="s">
        <v>7267</v>
      </c>
      <c r="E3488" s="167" t="s">
        <v>6395</v>
      </c>
      <c r="F3488" s="167" t="s">
        <v>134</v>
      </c>
      <c r="G3488" s="167" t="s">
        <v>495</v>
      </c>
      <c r="H3488" s="167" t="s">
        <v>4</v>
      </c>
      <c r="I3488" s="167" t="s">
        <v>13036</v>
      </c>
      <c r="J3488" s="167" t="s">
        <v>12742</v>
      </c>
      <c r="K3488" s="167">
        <v>25411836</v>
      </c>
      <c r="L3488" s="167">
        <v>25412000</v>
      </c>
    </row>
    <row r="3489" spans="1:13" x14ac:dyDescent="0.2">
      <c r="A3489" s="167" t="s">
        <v>6346</v>
      </c>
      <c r="B3489" s="167" t="s">
        <v>7092</v>
      </c>
      <c r="D3489" s="167" t="s">
        <v>10098</v>
      </c>
      <c r="E3489" s="167" t="s">
        <v>9718</v>
      </c>
      <c r="F3489" s="167" t="s">
        <v>11222</v>
      </c>
      <c r="G3489" s="167" t="s">
        <v>5785</v>
      </c>
      <c r="H3489" s="167" t="s">
        <v>10</v>
      </c>
      <c r="I3489" s="167" t="s">
        <v>13036</v>
      </c>
      <c r="J3489" s="167" t="s">
        <v>13775</v>
      </c>
      <c r="K3489" s="167">
        <v>83315708</v>
      </c>
      <c r="L3489" s="167">
        <v>0</v>
      </c>
    </row>
    <row r="3490" spans="1:13" x14ac:dyDescent="0.2">
      <c r="A3490" s="167" t="s">
        <v>9722</v>
      </c>
      <c r="B3490" s="167" t="s">
        <v>10101</v>
      </c>
      <c r="D3490" s="167" t="s">
        <v>10099</v>
      </c>
      <c r="E3490" s="167" t="s">
        <v>9719</v>
      </c>
      <c r="F3490" s="167" t="s">
        <v>11223</v>
      </c>
      <c r="G3490" s="167" t="s">
        <v>5785</v>
      </c>
      <c r="H3490" s="167" t="s">
        <v>6</v>
      </c>
      <c r="I3490" s="167" t="s">
        <v>13036</v>
      </c>
      <c r="J3490" s="167" t="s">
        <v>13776</v>
      </c>
      <c r="K3490" s="167">
        <v>86697322</v>
      </c>
      <c r="L3490" s="167">
        <v>27165048</v>
      </c>
    </row>
    <row r="3491" spans="1:13" x14ac:dyDescent="0.2">
      <c r="A3491" s="167" t="s">
        <v>9723</v>
      </c>
      <c r="B3491" s="167" t="s">
        <v>10102</v>
      </c>
      <c r="D3491" s="167" t="s">
        <v>10076</v>
      </c>
      <c r="E3491" s="167" t="s">
        <v>9693</v>
      </c>
      <c r="F3491" s="167" t="s">
        <v>11198</v>
      </c>
      <c r="G3491" s="167" t="s">
        <v>188</v>
      </c>
      <c r="H3491" s="167" t="s">
        <v>10</v>
      </c>
      <c r="I3491" s="167" t="s">
        <v>13036</v>
      </c>
      <c r="J3491" s="167" t="s">
        <v>11199</v>
      </c>
      <c r="K3491" s="167">
        <v>62023222</v>
      </c>
      <c r="L3491" s="167">
        <v>0</v>
      </c>
    </row>
    <row r="3492" spans="1:13" x14ac:dyDescent="0.2">
      <c r="A3492" s="167" t="s">
        <v>6393</v>
      </c>
      <c r="B3492" s="167" t="s">
        <v>7301</v>
      </c>
      <c r="D3492" s="167" t="s">
        <v>8265</v>
      </c>
      <c r="E3492" s="167" t="s">
        <v>7969</v>
      </c>
      <c r="F3492" s="167" t="s">
        <v>7853</v>
      </c>
      <c r="G3492" s="167" t="s">
        <v>188</v>
      </c>
      <c r="H3492" s="167" t="s">
        <v>14</v>
      </c>
      <c r="I3492" s="167" t="s">
        <v>13036</v>
      </c>
      <c r="J3492" s="167" t="s">
        <v>13777</v>
      </c>
      <c r="K3492" s="167">
        <v>41051031</v>
      </c>
      <c r="L3492" s="167">
        <v>34718011</v>
      </c>
    </row>
    <row r="3493" spans="1:13" x14ac:dyDescent="0.2">
      <c r="A3493" s="167" t="s">
        <v>9724</v>
      </c>
      <c r="B3493" s="167" t="s">
        <v>10103</v>
      </c>
      <c r="D3493" s="167" t="s">
        <v>7232</v>
      </c>
      <c r="E3493" s="167" t="s">
        <v>6396</v>
      </c>
      <c r="F3493" s="167" t="s">
        <v>6397</v>
      </c>
      <c r="G3493" s="167" t="s">
        <v>188</v>
      </c>
      <c r="H3493" s="167" t="s">
        <v>12</v>
      </c>
      <c r="I3493" s="167" t="s">
        <v>13036</v>
      </c>
      <c r="J3493" s="167" t="s">
        <v>8075</v>
      </c>
      <c r="K3493" s="167">
        <v>24778482</v>
      </c>
      <c r="L3493" s="167">
        <v>24778482</v>
      </c>
    </row>
    <row r="3494" spans="1:13" x14ac:dyDescent="0.2">
      <c r="A3494" s="167" t="s">
        <v>9725</v>
      </c>
      <c r="B3494" s="167" t="s">
        <v>10104</v>
      </c>
      <c r="D3494" s="167" t="s">
        <v>7207</v>
      </c>
      <c r="E3494" s="167" t="s">
        <v>6398</v>
      </c>
      <c r="F3494" s="167" t="s">
        <v>6399</v>
      </c>
      <c r="G3494" s="167" t="s">
        <v>41</v>
      </c>
      <c r="H3494" s="167" t="s">
        <v>4</v>
      </c>
      <c r="I3494" s="167" t="s">
        <v>13036</v>
      </c>
      <c r="J3494" s="167" t="s">
        <v>467</v>
      </c>
      <c r="K3494" s="167">
        <v>22757622</v>
      </c>
      <c r="L3494" s="167">
        <v>22757622</v>
      </c>
      <c r="M3494" s="43">
        <v>16</v>
      </c>
    </row>
    <row r="3495" spans="1:13" x14ac:dyDescent="0.2">
      <c r="A3495" s="167" t="s">
        <v>9726</v>
      </c>
      <c r="B3495" s="167" t="s">
        <v>10105</v>
      </c>
      <c r="D3495" s="167" t="s">
        <v>7208</v>
      </c>
      <c r="E3495" s="167" t="s">
        <v>6400</v>
      </c>
      <c r="F3495" s="167" t="s">
        <v>269</v>
      </c>
      <c r="G3495" s="167" t="s">
        <v>41</v>
      </c>
      <c r="H3495" s="167" t="s">
        <v>4</v>
      </c>
      <c r="I3495" s="167" t="s">
        <v>13036</v>
      </c>
      <c r="J3495" s="167" t="s">
        <v>430</v>
      </c>
      <c r="K3495" s="167">
        <v>22707255</v>
      </c>
      <c r="L3495" s="167">
        <v>22707255</v>
      </c>
    </row>
    <row r="3496" spans="1:13" x14ac:dyDescent="0.2">
      <c r="A3496" s="167" t="s">
        <v>6391</v>
      </c>
      <c r="B3496" s="167" t="s">
        <v>7390</v>
      </c>
      <c r="D3496" s="167" t="s">
        <v>7260</v>
      </c>
      <c r="E3496" s="167" t="s">
        <v>6401</v>
      </c>
      <c r="F3496" s="167" t="s">
        <v>6402</v>
      </c>
      <c r="G3496" s="167" t="s">
        <v>11667</v>
      </c>
      <c r="H3496" s="167" t="s">
        <v>5</v>
      </c>
      <c r="I3496" s="167" t="s">
        <v>13036</v>
      </c>
      <c r="J3496" s="167" t="s">
        <v>12580</v>
      </c>
      <c r="K3496" s="167">
        <v>89255022</v>
      </c>
      <c r="L3496" s="167">
        <v>0</v>
      </c>
    </row>
    <row r="3497" spans="1:13" x14ac:dyDescent="0.2">
      <c r="A3497" s="167" t="s">
        <v>9727</v>
      </c>
      <c r="B3497" s="167" t="s">
        <v>10106</v>
      </c>
      <c r="D3497" s="167" t="s">
        <v>7742</v>
      </c>
      <c r="E3497" s="167" t="s">
        <v>7739</v>
      </c>
      <c r="F3497" s="167" t="s">
        <v>7740</v>
      </c>
      <c r="G3497" s="167" t="s">
        <v>1259</v>
      </c>
      <c r="H3497" s="167" t="s">
        <v>7</v>
      </c>
      <c r="I3497" s="167" t="s">
        <v>13036</v>
      </c>
      <c r="J3497" s="167" t="s">
        <v>7741</v>
      </c>
      <c r="K3497" s="167">
        <v>26370434</v>
      </c>
      <c r="L3497" s="167">
        <v>26370434</v>
      </c>
    </row>
    <row r="3498" spans="1:13" x14ac:dyDescent="0.2">
      <c r="A3498" s="167" t="s">
        <v>9728</v>
      </c>
      <c r="B3498" s="167" t="s">
        <v>10107</v>
      </c>
      <c r="D3498" s="167" t="s">
        <v>8563</v>
      </c>
      <c r="E3498" s="167" t="s">
        <v>8387</v>
      </c>
      <c r="F3498" s="167" t="s">
        <v>8562</v>
      </c>
      <c r="G3498" s="167" t="s">
        <v>11667</v>
      </c>
      <c r="H3498" s="167" t="s">
        <v>7</v>
      </c>
      <c r="I3498" s="167" t="s">
        <v>13036</v>
      </c>
      <c r="J3498" s="167" t="s">
        <v>13778</v>
      </c>
      <c r="K3498" s="167">
        <v>27300748</v>
      </c>
      <c r="L3498" s="167">
        <v>27300159</v>
      </c>
    </row>
    <row r="3499" spans="1:13" x14ac:dyDescent="0.2">
      <c r="A3499" s="167" t="s">
        <v>6418</v>
      </c>
      <c r="B3499" s="167" t="s">
        <v>7326</v>
      </c>
      <c r="D3499" s="167" t="s">
        <v>10084</v>
      </c>
      <c r="E3499" s="167" t="s">
        <v>9702</v>
      </c>
      <c r="F3499" s="167" t="s">
        <v>11208</v>
      </c>
      <c r="G3499" s="167" t="s">
        <v>1655</v>
      </c>
      <c r="H3499" s="167" t="s">
        <v>7</v>
      </c>
      <c r="I3499" s="167" t="s">
        <v>13036</v>
      </c>
      <c r="J3499" s="167" t="s">
        <v>11209</v>
      </c>
      <c r="K3499" s="167">
        <v>26938073</v>
      </c>
      <c r="L3499" s="167">
        <v>0</v>
      </c>
    </row>
    <row r="3500" spans="1:13" x14ac:dyDescent="0.2">
      <c r="A3500" s="167" t="s">
        <v>9729</v>
      </c>
      <c r="B3500" s="167" t="s">
        <v>10108</v>
      </c>
      <c r="D3500" s="167" t="s">
        <v>7349</v>
      </c>
      <c r="E3500" s="167" t="s">
        <v>6403</v>
      </c>
      <c r="F3500" s="167" t="s">
        <v>7772</v>
      </c>
      <c r="G3500" s="167" t="s">
        <v>198</v>
      </c>
      <c r="H3500" s="167" t="s">
        <v>9</v>
      </c>
      <c r="I3500" s="167" t="s">
        <v>13036</v>
      </c>
      <c r="J3500" s="167" t="s">
        <v>13779</v>
      </c>
      <c r="K3500" s="167">
        <v>26670448</v>
      </c>
      <c r="L3500" s="167">
        <v>26670448</v>
      </c>
    </row>
    <row r="3501" spans="1:13" x14ac:dyDescent="0.2">
      <c r="A3501" s="167" t="s">
        <v>6420</v>
      </c>
      <c r="B3501" s="167" t="s">
        <v>7319</v>
      </c>
      <c r="D3501" s="167" t="s">
        <v>10102</v>
      </c>
      <c r="E3501" s="167" t="s">
        <v>9723</v>
      </c>
      <c r="F3501" s="167" t="s">
        <v>11226</v>
      </c>
      <c r="G3501" s="167" t="s">
        <v>3524</v>
      </c>
      <c r="H3501" s="167" t="s">
        <v>9</v>
      </c>
      <c r="I3501" s="167" t="s">
        <v>13036</v>
      </c>
      <c r="J3501" s="167" t="s">
        <v>13780</v>
      </c>
      <c r="K3501" s="167">
        <v>88164420</v>
      </c>
      <c r="L3501" s="167">
        <v>0</v>
      </c>
    </row>
    <row r="3502" spans="1:13" x14ac:dyDescent="0.2">
      <c r="A3502" s="167" t="s">
        <v>6430</v>
      </c>
      <c r="B3502" s="167" t="s">
        <v>7375</v>
      </c>
      <c r="D3502" s="167" t="s">
        <v>10105</v>
      </c>
      <c r="E3502" s="167" t="s">
        <v>9726</v>
      </c>
      <c r="F3502" s="167" t="s">
        <v>4809</v>
      </c>
      <c r="G3502" s="167" t="s">
        <v>3524</v>
      </c>
      <c r="H3502" s="167" t="s">
        <v>13</v>
      </c>
      <c r="I3502" s="167" t="s">
        <v>13036</v>
      </c>
      <c r="J3502" s="167" t="s">
        <v>13781</v>
      </c>
      <c r="K3502" s="167">
        <v>87015327</v>
      </c>
      <c r="L3502" s="167">
        <v>0</v>
      </c>
    </row>
    <row r="3503" spans="1:13" x14ac:dyDescent="0.2">
      <c r="A3503" s="167" t="s">
        <v>9730</v>
      </c>
      <c r="B3503" s="167" t="s">
        <v>10109</v>
      </c>
      <c r="D3503" s="167" t="s">
        <v>7249</v>
      </c>
      <c r="E3503" s="167" t="s">
        <v>6404</v>
      </c>
      <c r="F3503" s="167" t="s">
        <v>6405</v>
      </c>
      <c r="G3503" s="167" t="s">
        <v>117</v>
      </c>
      <c r="H3503" s="167" t="s">
        <v>3</v>
      </c>
      <c r="I3503" s="167" t="s">
        <v>13036</v>
      </c>
      <c r="J3503" s="167" t="s">
        <v>12988</v>
      </c>
      <c r="K3503" s="167">
        <v>26639610</v>
      </c>
      <c r="L3503" s="167">
        <v>26639610</v>
      </c>
    </row>
    <row r="3504" spans="1:13" x14ac:dyDescent="0.2">
      <c r="A3504" s="167" t="s">
        <v>9731</v>
      </c>
      <c r="B3504" s="167" t="s">
        <v>10110</v>
      </c>
      <c r="D3504" s="167" t="s">
        <v>7250</v>
      </c>
      <c r="E3504" s="167" t="s">
        <v>6406</v>
      </c>
      <c r="F3504" s="167" t="s">
        <v>5981</v>
      </c>
      <c r="G3504" s="167" t="s">
        <v>117</v>
      </c>
      <c r="H3504" s="167" t="s">
        <v>12</v>
      </c>
      <c r="I3504" s="167" t="s">
        <v>13036</v>
      </c>
      <c r="J3504" s="167" t="s">
        <v>4763</v>
      </c>
      <c r="K3504" s="167">
        <v>26364166</v>
      </c>
      <c r="L3504" s="167">
        <v>26352579</v>
      </c>
    </row>
    <row r="3505" spans="1:12" x14ac:dyDescent="0.2">
      <c r="A3505" s="167" t="s">
        <v>6404</v>
      </c>
      <c r="B3505" s="167" t="s">
        <v>7249</v>
      </c>
      <c r="D3505" s="167" t="s">
        <v>10111</v>
      </c>
      <c r="E3505" s="167" t="s">
        <v>9732</v>
      </c>
      <c r="F3505" s="167" t="s">
        <v>11238</v>
      </c>
      <c r="G3505" s="167" t="s">
        <v>117</v>
      </c>
      <c r="H3505" s="167" t="s">
        <v>5</v>
      </c>
      <c r="I3505" s="167" t="s">
        <v>13036</v>
      </c>
      <c r="J3505" s="167" t="s">
        <v>13782</v>
      </c>
      <c r="K3505" s="167">
        <v>83283994</v>
      </c>
      <c r="L3505" s="167">
        <v>0</v>
      </c>
    </row>
    <row r="3506" spans="1:12" x14ac:dyDescent="0.2">
      <c r="A3506" s="167" t="s">
        <v>9732</v>
      </c>
      <c r="B3506" s="167" t="s">
        <v>10111</v>
      </c>
      <c r="D3506" s="167" t="s">
        <v>7256</v>
      </c>
      <c r="E3506" s="167" t="s">
        <v>6407</v>
      </c>
      <c r="F3506" s="167" t="s">
        <v>2786</v>
      </c>
      <c r="G3506" s="167" t="s">
        <v>74</v>
      </c>
      <c r="H3506" s="167" t="s">
        <v>10</v>
      </c>
      <c r="I3506" s="167" t="s">
        <v>13036</v>
      </c>
      <c r="J3506" s="167" t="s">
        <v>6408</v>
      </c>
      <c r="K3506" s="167">
        <v>24821190</v>
      </c>
      <c r="L3506" s="167">
        <v>24821190</v>
      </c>
    </row>
    <row r="3507" spans="1:12" x14ac:dyDescent="0.2">
      <c r="A3507" s="167" t="s">
        <v>9733</v>
      </c>
      <c r="B3507" s="167" t="s">
        <v>10112</v>
      </c>
      <c r="D3507" s="167" t="s">
        <v>10113</v>
      </c>
      <c r="E3507" s="167" t="s">
        <v>9734</v>
      </c>
      <c r="F3507" s="167" t="s">
        <v>11240</v>
      </c>
      <c r="G3507" s="167" t="s">
        <v>74</v>
      </c>
      <c r="H3507" s="167" t="s">
        <v>13</v>
      </c>
      <c r="I3507" s="167" t="s">
        <v>13036</v>
      </c>
      <c r="J3507" s="167" t="s">
        <v>11241</v>
      </c>
      <c r="K3507" s="167">
        <v>22005327</v>
      </c>
      <c r="L3507" s="167">
        <v>0</v>
      </c>
    </row>
    <row r="3508" spans="1:12" x14ac:dyDescent="0.2">
      <c r="A3508" s="167" t="s">
        <v>6414</v>
      </c>
      <c r="B3508" s="167" t="s">
        <v>7271</v>
      </c>
      <c r="D3508" s="167" t="s">
        <v>7265</v>
      </c>
      <c r="E3508" s="167" t="s">
        <v>6409</v>
      </c>
      <c r="F3508" s="167" t="s">
        <v>1967</v>
      </c>
      <c r="G3508" s="167" t="s">
        <v>74</v>
      </c>
      <c r="H3508" s="167" t="s">
        <v>13</v>
      </c>
      <c r="I3508" s="167" t="s">
        <v>13036</v>
      </c>
      <c r="J3508" s="167" t="s">
        <v>13783</v>
      </c>
      <c r="K3508" s="167">
        <v>24282086</v>
      </c>
      <c r="L3508" s="167">
        <v>0</v>
      </c>
    </row>
    <row r="3509" spans="1:12" x14ac:dyDescent="0.2">
      <c r="A3509" s="167" t="s">
        <v>6417</v>
      </c>
      <c r="B3509" s="167" t="s">
        <v>7272</v>
      </c>
      <c r="D3509" s="167" t="s">
        <v>10110</v>
      </c>
      <c r="E3509" s="167" t="s">
        <v>9731</v>
      </c>
      <c r="F3509" s="167" t="s">
        <v>11237</v>
      </c>
      <c r="G3509" s="167" t="s">
        <v>198</v>
      </c>
      <c r="H3509" s="167" t="s">
        <v>4</v>
      </c>
      <c r="I3509" s="167" t="s">
        <v>13036</v>
      </c>
      <c r="J3509" s="167" t="s">
        <v>13784</v>
      </c>
      <c r="K3509" s="167">
        <v>26580872</v>
      </c>
      <c r="L3509" s="167">
        <v>0</v>
      </c>
    </row>
    <row r="3510" spans="1:12" x14ac:dyDescent="0.2">
      <c r="A3510" s="167" t="s">
        <v>6416</v>
      </c>
      <c r="B3510" s="167" t="s">
        <v>7288</v>
      </c>
      <c r="D3510" s="167" t="s">
        <v>10108</v>
      </c>
      <c r="E3510" s="167" t="s">
        <v>9729</v>
      </c>
      <c r="F3510" s="167" t="s">
        <v>11234</v>
      </c>
      <c r="G3510" s="167" t="s">
        <v>11667</v>
      </c>
      <c r="H3510" s="167" t="s">
        <v>17</v>
      </c>
      <c r="I3510" s="167" t="s">
        <v>13036</v>
      </c>
      <c r="J3510" s="167" t="s">
        <v>11235</v>
      </c>
      <c r="K3510" s="167">
        <v>89028370</v>
      </c>
      <c r="L3510" s="167">
        <v>0</v>
      </c>
    </row>
    <row r="3511" spans="1:12" x14ac:dyDescent="0.2">
      <c r="A3511" s="167" t="s">
        <v>6407</v>
      </c>
      <c r="B3511" s="167" t="s">
        <v>7256</v>
      </c>
      <c r="D3511" s="167" t="s">
        <v>10115</v>
      </c>
      <c r="E3511" s="167" t="s">
        <v>9736</v>
      </c>
      <c r="F3511" s="167" t="s">
        <v>463</v>
      </c>
      <c r="G3511" s="167" t="s">
        <v>11667</v>
      </c>
      <c r="H3511" s="167" t="s">
        <v>18</v>
      </c>
      <c r="I3511" s="167" t="s">
        <v>13036</v>
      </c>
      <c r="J3511" s="167" t="s">
        <v>12989</v>
      </c>
      <c r="K3511" s="167">
        <v>85382691</v>
      </c>
      <c r="L3511" s="167">
        <v>0</v>
      </c>
    </row>
    <row r="3512" spans="1:12" x14ac:dyDescent="0.2">
      <c r="A3512" s="167" t="s">
        <v>6409</v>
      </c>
      <c r="B3512" s="167" t="s">
        <v>7265</v>
      </c>
      <c r="D3512" s="167" t="s">
        <v>10117</v>
      </c>
      <c r="E3512" s="167" t="s">
        <v>9738</v>
      </c>
      <c r="F3512" s="167" t="s">
        <v>198</v>
      </c>
      <c r="G3512" s="167" t="s">
        <v>11657</v>
      </c>
      <c r="H3512" s="167" t="s">
        <v>7</v>
      </c>
      <c r="I3512" s="167" t="s">
        <v>13036</v>
      </c>
      <c r="J3512" s="167" t="s">
        <v>12581</v>
      </c>
      <c r="K3512" s="167">
        <v>87016662</v>
      </c>
      <c r="L3512" s="167">
        <v>0</v>
      </c>
    </row>
    <row r="3513" spans="1:12" x14ac:dyDescent="0.2">
      <c r="A3513" s="167" t="s">
        <v>9734</v>
      </c>
      <c r="B3513" s="167" t="s">
        <v>10113</v>
      </c>
      <c r="D3513" s="167" t="s">
        <v>7441</v>
      </c>
      <c r="E3513" s="167" t="s">
        <v>6410</v>
      </c>
      <c r="F3513" s="167" t="s">
        <v>8267</v>
      </c>
      <c r="G3513" s="167" t="s">
        <v>11667</v>
      </c>
      <c r="H3513" s="167" t="s">
        <v>10</v>
      </c>
      <c r="I3513" s="167" t="s">
        <v>13036</v>
      </c>
      <c r="J3513" s="167" t="s">
        <v>13785</v>
      </c>
      <c r="K3513" s="167">
        <v>27866209</v>
      </c>
      <c r="L3513" s="167">
        <v>27866209</v>
      </c>
    </row>
    <row r="3514" spans="1:12" x14ac:dyDescent="0.2">
      <c r="A3514" s="167" t="s">
        <v>9735</v>
      </c>
      <c r="B3514" s="167" t="s">
        <v>10114</v>
      </c>
      <c r="D3514" s="167" t="s">
        <v>10092</v>
      </c>
      <c r="E3514" s="167" t="s">
        <v>9712</v>
      </c>
      <c r="F3514" s="167" t="s">
        <v>11214</v>
      </c>
      <c r="G3514" s="167" t="s">
        <v>11656</v>
      </c>
      <c r="H3514" s="167" t="s">
        <v>7</v>
      </c>
      <c r="I3514" s="167" t="s">
        <v>13036</v>
      </c>
      <c r="J3514" s="167" t="s">
        <v>13786</v>
      </c>
      <c r="K3514" s="167">
        <v>8382961</v>
      </c>
      <c r="L3514" s="167">
        <v>0</v>
      </c>
    </row>
    <row r="3515" spans="1:12" x14ac:dyDescent="0.2">
      <c r="A3515" s="167" t="s">
        <v>6422</v>
      </c>
      <c r="B3515" s="167" t="s">
        <v>7273</v>
      </c>
      <c r="D3515" s="167" t="s">
        <v>10112</v>
      </c>
      <c r="E3515" s="167" t="s">
        <v>9733</v>
      </c>
      <c r="F3515" s="167" t="s">
        <v>11239</v>
      </c>
      <c r="G3515" s="167" t="s">
        <v>11635</v>
      </c>
      <c r="H3515" s="167" t="s">
        <v>6</v>
      </c>
      <c r="I3515" s="167" t="s">
        <v>13036</v>
      </c>
      <c r="J3515" s="167" t="s">
        <v>13787</v>
      </c>
      <c r="K3515" s="167">
        <v>87256248</v>
      </c>
      <c r="L3515" s="167">
        <v>0</v>
      </c>
    </row>
    <row r="3516" spans="1:12" x14ac:dyDescent="0.2">
      <c r="A3516" s="167" t="s">
        <v>6428</v>
      </c>
      <c r="B3516" s="167" t="s">
        <v>7297</v>
      </c>
      <c r="D3516" s="167" t="s">
        <v>7402</v>
      </c>
      <c r="E3516" s="167" t="s">
        <v>6411</v>
      </c>
      <c r="F3516" s="167" t="s">
        <v>6412</v>
      </c>
      <c r="G3516" s="167" t="s">
        <v>1259</v>
      </c>
      <c r="H3516" s="167" t="s">
        <v>6</v>
      </c>
      <c r="I3516" s="167" t="s">
        <v>13036</v>
      </c>
      <c r="J3516" s="167" t="s">
        <v>11124</v>
      </c>
      <c r="K3516" s="167">
        <v>27796301</v>
      </c>
      <c r="L3516" s="167">
        <v>27796301</v>
      </c>
    </row>
    <row r="3517" spans="1:12" x14ac:dyDescent="0.2">
      <c r="A3517" s="167" t="s">
        <v>6426</v>
      </c>
      <c r="B3517" s="167" t="s">
        <v>7465</v>
      </c>
      <c r="D3517" s="167" t="s">
        <v>10116</v>
      </c>
      <c r="E3517" s="167" t="s">
        <v>9737</v>
      </c>
      <c r="F3517" s="167" t="s">
        <v>11244</v>
      </c>
      <c r="G3517" s="167" t="s">
        <v>11656</v>
      </c>
      <c r="H3517" s="167" t="s">
        <v>4</v>
      </c>
      <c r="I3517" s="167" t="s">
        <v>13036</v>
      </c>
      <c r="J3517" s="167" t="s">
        <v>11608</v>
      </c>
      <c r="K3517" s="167">
        <v>0</v>
      </c>
      <c r="L3517" s="167">
        <v>0</v>
      </c>
    </row>
    <row r="3518" spans="1:12" x14ac:dyDescent="0.2">
      <c r="A3518" s="167" t="s">
        <v>9736</v>
      </c>
      <c r="B3518" s="167" t="s">
        <v>10115</v>
      </c>
      <c r="D3518" s="167" t="s">
        <v>7271</v>
      </c>
      <c r="E3518" s="167" t="s">
        <v>6414</v>
      </c>
      <c r="F3518" s="167" t="s">
        <v>2748</v>
      </c>
      <c r="G3518" s="167" t="s">
        <v>5785</v>
      </c>
      <c r="H3518" s="167" t="s">
        <v>5</v>
      </c>
      <c r="I3518" s="167" t="s">
        <v>13036</v>
      </c>
      <c r="J3518" s="167" t="s">
        <v>6415</v>
      </c>
      <c r="K3518" s="167">
        <v>27672313</v>
      </c>
      <c r="L3518" s="167">
        <v>27677334</v>
      </c>
    </row>
    <row r="3519" spans="1:12" x14ac:dyDescent="0.2">
      <c r="A3519" s="167" t="s">
        <v>6406</v>
      </c>
      <c r="B3519" s="167" t="s">
        <v>7250</v>
      </c>
      <c r="D3519" s="167" t="s">
        <v>7288</v>
      </c>
      <c r="E3519" s="167" t="s">
        <v>6416</v>
      </c>
      <c r="F3519" s="167" t="s">
        <v>7289</v>
      </c>
      <c r="G3519" s="167" t="s">
        <v>5785</v>
      </c>
      <c r="H3519" s="167" t="s">
        <v>9</v>
      </c>
      <c r="I3519" s="167" t="s">
        <v>13036</v>
      </c>
      <c r="J3519" s="167" t="s">
        <v>13788</v>
      </c>
      <c r="K3519" s="167">
        <v>27679908</v>
      </c>
      <c r="L3519" s="167">
        <v>0</v>
      </c>
    </row>
    <row r="3520" spans="1:12" x14ac:dyDescent="0.2">
      <c r="A3520" s="167" t="s">
        <v>6410</v>
      </c>
      <c r="B3520" s="167" t="s">
        <v>7441</v>
      </c>
      <c r="D3520" s="167" t="s">
        <v>7272</v>
      </c>
      <c r="E3520" s="167" t="s">
        <v>6417</v>
      </c>
      <c r="F3520" s="167" t="s">
        <v>1528</v>
      </c>
      <c r="G3520" s="167" t="s">
        <v>5785</v>
      </c>
      <c r="H3520" s="167" t="s">
        <v>6</v>
      </c>
      <c r="I3520" s="167" t="s">
        <v>13036</v>
      </c>
      <c r="J3520" s="167" t="s">
        <v>13789</v>
      </c>
      <c r="K3520" s="167">
        <v>27167592</v>
      </c>
      <c r="L3520" s="167">
        <v>27167592</v>
      </c>
    </row>
    <row r="3521" spans="1:12" x14ac:dyDescent="0.2">
      <c r="A3521" s="167" t="s">
        <v>9737</v>
      </c>
      <c r="B3521" s="167" t="s">
        <v>10116</v>
      </c>
      <c r="D3521" s="167" t="s">
        <v>7326</v>
      </c>
      <c r="E3521" s="167" t="s">
        <v>6418</v>
      </c>
      <c r="F3521" s="167" t="s">
        <v>6419</v>
      </c>
      <c r="G3521" s="167" t="s">
        <v>302</v>
      </c>
      <c r="H3521" s="167" t="s">
        <v>9</v>
      </c>
      <c r="I3521" s="167" t="s">
        <v>13036</v>
      </c>
      <c r="J3521" s="167" t="s">
        <v>13790</v>
      </c>
      <c r="K3521" s="167">
        <v>24279785</v>
      </c>
      <c r="L3521" s="167">
        <v>24279785</v>
      </c>
    </row>
    <row r="3522" spans="1:12" x14ac:dyDescent="0.2">
      <c r="A3522" s="167" t="s">
        <v>9738</v>
      </c>
      <c r="B3522" s="167" t="s">
        <v>10117</v>
      </c>
      <c r="D3522" s="167" t="s">
        <v>7319</v>
      </c>
      <c r="E3522" s="167" t="s">
        <v>6420</v>
      </c>
      <c r="F3522" s="167" t="s">
        <v>6421</v>
      </c>
      <c r="G3522" s="167" t="s">
        <v>169</v>
      </c>
      <c r="H3522" s="167" t="s">
        <v>7</v>
      </c>
      <c r="I3522" s="167" t="s">
        <v>13036</v>
      </c>
      <c r="J3522" s="167" t="s">
        <v>8268</v>
      </c>
      <c r="K3522" s="167">
        <v>41051095</v>
      </c>
      <c r="L3522" s="167">
        <v>0</v>
      </c>
    </row>
    <row r="3523" spans="1:12" x14ac:dyDescent="0.2">
      <c r="A3523" s="167" t="s">
        <v>6403</v>
      </c>
      <c r="B3523" s="167" t="s">
        <v>7349</v>
      </c>
      <c r="D3523" s="167" t="s">
        <v>10114</v>
      </c>
      <c r="E3523" s="167" t="s">
        <v>9735</v>
      </c>
      <c r="F3523" s="167" t="s">
        <v>11242</v>
      </c>
      <c r="G3523" s="167" t="s">
        <v>188</v>
      </c>
      <c r="H3523" s="167" t="s">
        <v>18</v>
      </c>
      <c r="I3523" s="167" t="s">
        <v>13036</v>
      </c>
      <c r="J3523" s="167" t="s">
        <v>11243</v>
      </c>
      <c r="K3523" s="167">
        <v>73006459</v>
      </c>
      <c r="L3523" s="167">
        <v>0</v>
      </c>
    </row>
    <row r="3524" spans="1:12" x14ac:dyDescent="0.2">
      <c r="A3524" s="167" t="s">
        <v>6424</v>
      </c>
      <c r="B3524" s="167" t="s">
        <v>7411</v>
      </c>
      <c r="D3524" s="167" t="s">
        <v>7273</v>
      </c>
      <c r="E3524" s="167" t="s">
        <v>6422</v>
      </c>
      <c r="F3524" s="167" t="s">
        <v>6423</v>
      </c>
      <c r="G3524" s="167" t="s">
        <v>188</v>
      </c>
      <c r="H3524" s="167" t="s">
        <v>10</v>
      </c>
      <c r="I3524" s="167" t="s">
        <v>13036</v>
      </c>
      <c r="J3524" s="167" t="s">
        <v>11463</v>
      </c>
      <c r="K3524" s="167">
        <v>24696901</v>
      </c>
      <c r="L3524" s="167">
        <v>24696901</v>
      </c>
    </row>
    <row r="3525" spans="1:12" x14ac:dyDescent="0.2">
      <c r="A3525" s="167" t="s">
        <v>9739</v>
      </c>
      <c r="B3525" s="167" t="s">
        <v>10118</v>
      </c>
      <c r="D3525" s="167" t="s">
        <v>10118</v>
      </c>
      <c r="E3525" s="167" t="s">
        <v>9739</v>
      </c>
      <c r="F3525" s="167" t="s">
        <v>1408</v>
      </c>
      <c r="G3525" s="167" t="s">
        <v>11639</v>
      </c>
      <c r="H3525" s="167" t="s">
        <v>5</v>
      </c>
      <c r="I3525" s="167" t="s">
        <v>13036</v>
      </c>
      <c r="J3525" s="167" t="s">
        <v>13791</v>
      </c>
      <c r="K3525" s="167">
        <v>27666283</v>
      </c>
      <c r="L3525" s="167">
        <v>27666283</v>
      </c>
    </row>
    <row r="3526" spans="1:12" x14ac:dyDescent="0.2">
      <c r="A3526" s="167" t="s">
        <v>9740</v>
      </c>
      <c r="B3526" s="167" t="s">
        <v>10119</v>
      </c>
      <c r="D3526" s="167" t="s">
        <v>7411</v>
      </c>
      <c r="E3526" s="167" t="s">
        <v>6424</v>
      </c>
      <c r="F3526" s="167" t="s">
        <v>6425</v>
      </c>
      <c r="G3526" s="167" t="s">
        <v>11639</v>
      </c>
      <c r="H3526" s="167" t="s">
        <v>3</v>
      </c>
      <c r="I3526" s="167" t="s">
        <v>13036</v>
      </c>
      <c r="J3526" s="167" t="s">
        <v>12991</v>
      </c>
      <c r="K3526" s="167">
        <v>27612915</v>
      </c>
      <c r="L3526" s="167">
        <v>27611126</v>
      </c>
    </row>
    <row r="3527" spans="1:12" x14ac:dyDescent="0.2">
      <c r="A3527" s="167" t="s">
        <v>6117</v>
      </c>
      <c r="B3527" s="167" t="s">
        <v>7257</v>
      </c>
      <c r="D3527" s="167" t="s">
        <v>7465</v>
      </c>
      <c r="E3527" s="167" t="s">
        <v>6426</v>
      </c>
      <c r="F3527" s="167" t="s">
        <v>6427</v>
      </c>
      <c r="G3527" s="167" t="s">
        <v>198</v>
      </c>
      <c r="H3527" s="167" t="s">
        <v>5</v>
      </c>
      <c r="I3527" s="167" t="s">
        <v>13036</v>
      </c>
      <c r="J3527" s="167" t="s">
        <v>8585</v>
      </c>
      <c r="K3527" s="167">
        <v>22492227</v>
      </c>
      <c r="L3527" s="167">
        <v>22492227</v>
      </c>
    </row>
    <row r="3528" spans="1:12" x14ac:dyDescent="0.2">
      <c r="A3528" s="167" t="s">
        <v>9741</v>
      </c>
      <c r="B3528" s="167" t="s">
        <v>7787</v>
      </c>
      <c r="D3528" s="167" t="s">
        <v>7297</v>
      </c>
      <c r="E3528" s="167" t="s">
        <v>6428</v>
      </c>
      <c r="F3528" s="167" t="s">
        <v>6429</v>
      </c>
      <c r="G3528" s="167" t="s">
        <v>11631</v>
      </c>
      <c r="H3528" s="167" t="s">
        <v>9</v>
      </c>
      <c r="I3528" s="167" t="s">
        <v>13036</v>
      </c>
      <c r="J3528" s="167" t="s">
        <v>12264</v>
      </c>
      <c r="K3528" s="167">
        <v>22142297</v>
      </c>
      <c r="L3528" s="167">
        <v>22142297</v>
      </c>
    </row>
    <row r="3529" spans="1:12" x14ac:dyDescent="0.2">
      <c r="A3529" s="167" t="s">
        <v>9742</v>
      </c>
      <c r="B3529" s="167" t="s">
        <v>3071</v>
      </c>
      <c r="D3529" s="167" t="s">
        <v>7375</v>
      </c>
      <c r="E3529" s="167" t="s">
        <v>6430</v>
      </c>
      <c r="F3529" s="167" t="s">
        <v>490</v>
      </c>
      <c r="G3529" s="167" t="s">
        <v>4176</v>
      </c>
      <c r="H3529" s="167" t="s">
        <v>9</v>
      </c>
      <c r="I3529" s="167" t="s">
        <v>13036</v>
      </c>
      <c r="J3529" s="167" t="s">
        <v>11518</v>
      </c>
      <c r="K3529" s="167">
        <v>26820611</v>
      </c>
      <c r="L3529" s="167">
        <v>83162201</v>
      </c>
    </row>
    <row r="3530" spans="1:12" x14ac:dyDescent="0.2">
      <c r="A3530" s="167" t="s">
        <v>9743</v>
      </c>
      <c r="B3530" s="167" t="s">
        <v>10120</v>
      </c>
      <c r="D3530" s="167" t="s">
        <v>10109</v>
      </c>
      <c r="E3530" s="167" t="s">
        <v>9730</v>
      </c>
      <c r="F3530" s="167" t="s">
        <v>12582</v>
      </c>
      <c r="G3530" s="167" t="s">
        <v>4176</v>
      </c>
      <c r="H3530" s="167" t="s">
        <v>10</v>
      </c>
      <c r="I3530" s="167" t="s">
        <v>13036</v>
      </c>
      <c r="J3530" s="167" t="s">
        <v>11236</v>
      </c>
      <c r="K3530" s="167">
        <v>88689115</v>
      </c>
      <c r="L3530" s="167">
        <v>0</v>
      </c>
    </row>
    <row r="3531" spans="1:12" x14ac:dyDescent="0.2">
      <c r="A3531" s="167" t="s">
        <v>9744</v>
      </c>
      <c r="B3531" s="167" t="s">
        <v>10121</v>
      </c>
      <c r="D3531" s="167" t="s">
        <v>7368</v>
      </c>
      <c r="E3531" s="167" t="s">
        <v>6431</v>
      </c>
      <c r="F3531" s="167" t="s">
        <v>3143</v>
      </c>
      <c r="G3531" s="167" t="s">
        <v>188</v>
      </c>
      <c r="H3531" s="167" t="s">
        <v>6</v>
      </c>
      <c r="I3531" s="167" t="s">
        <v>13036</v>
      </c>
      <c r="J3531" s="167" t="s">
        <v>3753</v>
      </c>
      <c r="K3531" s="167">
        <v>24741697</v>
      </c>
      <c r="L3531" s="167">
        <v>24741697</v>
      </c>
    </row>
    <row r="3532" spans="1:12" x14ac:dyDescent="0.2">
      <c r="A3532" s="167" t="s">
        <v>9745</v>
      </c>
      <c r="B3532" s="167" t="s">
        <v>10122</v>
      </c>
      <c r="D3532" s="167" t="s">
        <v>10106</v>
      </c>
      <c r="E3532" s="167" t="s">
        <v>9727</v>
      </c>
      <c r="F3532" s="167" t="s">
        <v>11230</v>
      </c>
      <c r="G3532" s="167" t="s">
        <v>3524</v>
      </c>
      <c r="H3532" s="167" t="s">
        <v>9</v>
      </c>
      <c r="I3532" s="167" t="s">
        <v>13036</v>
      </c>
      <c r="J3532" s="167" t="s">
        <v>11231</v>
      </c>
      <c r="K3532" s="167">
        <v>89023649</v>
      </c>
      <c r="L3532" s="167">
        <v>0</v>
      </c>
    </row>
    <row r="3533" spans="1:12" x14ac:dyDescent="0.2">
      <c r="A3533" s="167" t="s">
        <v>9746</v>
      </c>
      <c r="B3533" s="167" t="s">
        <v>10123</v>
      </c>
      <c r="D3533" s="167" t="s">
        <v>7284</v>
      </c>
      <c r="E3533" s="167" t="s">
        <v>6432</v>
      </c>
      <c r="F3533" s="167" t="s">
        <v>6433</v>
      </c>
      <c r="G3533" s="167" t="s">
        <v>116</v>
      </c>
      <c r="H3533" s="167" t="s">
        <v>6</v>
      </c>
      <c r="I3533" s="167" t="s">
        <v>13036</v>
      </c>
      <c r="J3533" s="167" t="s">
        <v>12992</v>
      </c>
      <c r="K3533" s="167">
        <v>27897145</v>
      </c>
      <c r="L3533" s="167">
        <v>0</v>
      </c>
    </row>
    <row r="3534" spans="1:12" x14ac:dyDescent="0.2">
      <c r="A3534" s="167" t="s">
        <v>6440</v>
      </c>
      <c r="B3534" s="167" t="s">
        <v>7397</v>
      </c>
      <c r="D3534" s="167" t="s">
        <v>7462</v>
      </c>
      <c r="E3534" s="167" t="s">
        <v>6434</v>
      </c>
      <c r="F3534" s="167" t="s">
        <v>6435</v>
      </c>
      <c r="G3534" s="167" t="s">
        <v>116</v>
      </c>
      <c r="H3534" s="167" t="s">
        <v>19</v>
      </c>
      <c r="I3534" s="167" t="s">
        <v>13036</v>
      </c>
      <c r="J3534" s="167" t="s">
        <v>12227</v>
      </c>
      <c r="K3534" s="167">
        <v>0</v>
      </c>
      <c r="L3534" s="167">
        <v>0</v>
      </c>
    </row>
    <row r="3535" spans="1:12" x14ac:dyDescent="0.2">
      <c r="A3535" s="167" t="s">
        <v>6434</v>
      </c>
      <c r="B3535" s="167" t="s">
        <v>7462</v>
      </c>
      <c r="D3535" s="167" t="s">
        <v>10132</v>
      </c>
      <c r="E3535" s="167" t="s">
        <v>9756</v>
      </c>
      <c r="F3535" s="167" t="s">
        <v>13792</v>
      </c>
      <c r="G3535" s="167" t="s">
        <v>116</v>
      </c>
      <c r="H3535" s="167" t="s">
        <v>19</v>
      </c>
      <c r="I3535" s="167" t="s">
        <v>13036</v>
      </c>
      <c r="J3535" s="167" t="s">
        <v>13793</v>
      </c>
      <c r="K3535" s="167">
        <v>86241371</v>
      </c>
      <c r="L3535" s="167">
        <v>0</v>
      </c>
    </row>
    <row r="3536" spans="1:12" x14ac:dyDescent="0.2">
      <c r="A3536" s="167" t="s">
        <v>9747</v>
      </c>
      <c r="B3536" s="167" t="s">
        <v>10124</v>
      </c>
      <c r="D3536" s="167" t="s">
        <v>10125</v>
      </c>
      <c r="E3536" s="167" t="s">
        <v>9748</v>
      </c>
      <c r="F3536" s="167" t="s">
        <v>11249</v>
      </c>
      <c r="G3536" s="167" t="s">
        <v>116</v>
      </c>
      <c r="H3536" s="167" t="s">
        <v>189</v>
      </c>
      <c r="I3536" s="167" t="s">
        <v>13036</v>
      </c>
      <c r="J3536" s="167" t="s">
        <v>12583</v>
      </c>
      <c r="K3536" s="167">
        <v>0</v>
      </c>
      <c r="L3536" s="167">
        <v>0</v>
      </c>
    </row>
    <row r="3537" spans="1:12" x14ac:dyDescent="0.2">
      <c r="A3537" s="167" t="s">
        <v>6436</v>
      </c>
      <c r="B3537" s="167" t="s">
        <v>7438</v>
      </c>
      <c r="D3537" s="167" t="s">
        <v>7438</v>
      </c>
      <c r="E3537" s="167" t="s">
        <v>6436</v>
      </c>
      <c r="F3537" s="167" t="s">
        <v>6539</v>
      </c>
      <c r="G3537" s="167" t="s">
        <v>5785</v>
      </c>
      <c r="H3537" s="167" t="s">
        <v>12</v>
      </c>
      <c r="I3537" s="167" t="s">
        <v>13036</v>
      </c>
      <c r="J3537" s="167" t="s">
        <v>11609</v>
      </c>
      <c r="K3537" s="167">
        <v>44090966</v>
      </c>
      <c r="L3537" s="167">
        <v>0</v>
      </c>
    </row>
    <row r="3538" spans="1:12" x14ac:dyDescent="0.2">
      <c r="A3538" s="167" t="s">
        <v>9748</v>
      </c>
      <c r="B3538" s="167" t="s">
        <v>10125</v>
      </c>
      <c r="D3538" s="167" t="s">
        <v>10131</v>
      </c>
      <c r="E3538" s="167" t="s">
        <v>9755</v>
      </c>
      <c r="F3538" s="167" t="s">
        <v>177</v>
      </c>
      <c r="G3538" s="167" t="s">
        <v>11639</v>
      </c>
      <c r="H3538" s="167" t="s">
        <v>7</v>
      </c>
      <c r="I3538" s="167" t="s">
        <v>13036</v>
      </c>
      <c r="J3538" s="167" t="s">
        <v>11255</v>
      </c>
      <c r="K3538" s="167">
        <v>86165471</v>
      </c>
      <c r="L3538" s="167">
        <v>0</v>
      </c>
    </row>
    <row r="3539" spans="1:12" x14ac:dyDescent="0.2">
      <c r="A3539" s="167" t="s">
        <v>9749</v>
      </c>
      <c r="B3539" s="167" t="s">
        <v>10126</v>
      </c>
      <c r="D3539" s="167" t="s">
        <v>7293</v>
      </c>
      <c r="E3539" s="167" t="s">
        <v>6437</v>
      </c>
      <c r="F3539" s="167" t="s">
        <v>6438</v>
      </c>
      <c r="G3539" s="167" t="s">
        <v>5785</v>
      </c>
      <c r="H3539" s="167" t="s">
        <v>12</v>
      </c>
      <c r="I3539" s="167" t="s">
        <v>13036</v>
      </c>
      <c r="J3539" s="167" t="s">
        <v>13794</v>
      </c>
      <c r="K3539" s="167">
        <v>44090967</v>
      </c>
      <c r="L3539" s="167">
        <v>0</v>
      </c>
    </row>
    <row r="3540" spans="1:12" x14ac:dyDescent="0.2">
      <c r="A3540" s="167" t="s">
        <v>6450</v>
      </c>
      <c r="B3540" s="167" t="s">
        <v>7324</v>
      </c>
      <c r="D3540" s="167" t="s">
        <v>10127</v>
      </c>
      <c r="E3540" s="167" t="s">
        <v>9750</v>
      </c>
      <c r="F3540" s="167" t="s">
        <v>581</v>
      </c>
      <c r="G3540" s="167" t="s">
        <v>73</v>
      </c>
      <c r="H3540" s="167" t="s">
        <v>4</v>
      </c>
      <c r="I3540" s="167" t="s">
        <v>13036</v>
      </c>
      <c r="J3540" s="167" t="s">
        <v>12584</v>
      </c>
      <c r="K3540" s="167">
        <v>24477318</v>
      </c>
      <c r="L3540" s="167">
        <v>0</v>
      </c>
    </row>
    <row r="3541" spans="1:12" x14ac:dyDescent="0.2">
      <c r="A3541" s="167" t="s">
        <v>9750</v>
      </c>
      <c r="B3541" s="167" t="s">
        <v>10127</v>
      </c>
      <c r="D3541" s="167" t="s">
        <v>7287</v>
      </c>
      <c r="E3541" s="167" t="s">
        <v>6439</v>
      </c>
      <c r="F3541" s="167" t="s">
        <v>104</v>
      </c>
      <c r="G3541" s="167" t="s">
        <v>495</v>
      </c>
      <c r="H3541" s="167" t="s">
        <v>3</v>
      </c>
      <c r="I3541" s="167" t="s">
        <v>13036</v>
      </c>
      <c r="J3541" s="167" t="s">
        <v>8548</v>
      </c>
      <c r="K3541" s="167">
        <v>25461300</v>
      </c>
      <c r="L3541" s="167">
        <v>25461300</v>
      </c>
    </row>
    <row r="3542" spans="1:12" x14ac:dyDescent="0.2">
      <c r="A3542" s="167" t="s">
        <v>9751</v>
      </c>
      <c r="B3542" s="167" t="s">
        <v>31</v>
      </c>
      <c r="D3542" s="167" t="s">
        <v>10128</v>
      </c>
      <c r="E3542" s="167" t="s">
        <v>9752</v>
      </c>
      <c r="F3542" s="167" t="s">
        <v>11252</v>
      </c>
      <c r="G3542" s="167" t="s">
        <v>3524</v>
      </c>
      <c r="H3542" s="167" t="s">
        <v>10</v>
      </c>
      <c r="I3542" s="167" t="s">
        <v>13036</v>
      </c>
      <c r="J3542" s="167" t="s">
        <v>11253</v>
      </c>
      <c r="K3542" s="167">
        <v>88099336</v>
      </c>
      <c r="L3542" s="167">
        <v>0</v>
      </c>
    </row>
    <row r="3543" spans="1:12" x14ac:dyDescent="0.2">
      <c r="A3543" s="167" t="s">
        <v>9752</v>
      </c>
      <c r="B3543" s="167" t="s">
        <v>10128</v>
      </c>
      <c r="D3543" s="167" t="s">
        <v>10129</v>
      </c>
      <c r="E3543" s="167" t="s">
        <v>9753</v>
      </c>
      <c r="F3543" s="167" t="s">
        <v>11254</v>
      </c>
      <c r="G3543" s="167" t="s">
        <v>11656</v>
      </c>
      <c r="H3543" s="167" t="s">
        <v>9</v>
      </c>
      <c r="I3543" s="167" t="s">
        <v>13036</v>
      </c>
      <c r="J3543" s="167" t="s">
        <v>13795</v>
      </c>
      <c r="K3543" s="167">
        <v>83602028</v>
      </c>
      <c r="L3543" s="167">
        <v>0</v>
      </c>
    </row>
    <row r="3544" spans="1:12" x14ac:dyDescent="0.2">
      <c r="A3544" s="167" t="s">
        <v>9753</v>
      </c>
      <c r="B3544" s="167" t="s">
        <v>10129</v>
      </c>
      <c r="D3544" s="167" t="s">
        <v>7397</v>
      </c>
      <c r="E3544" s="167" t="s">
        <v>6440</v>
      </c>
      <c r="F3544" s="167" t="s">
        <v>6538</v>
      </c>
      <c r="G3544" s="167" t="s">
        <v>11639</v>
      </c>
      <c r="H3544" s="167" t="s">
        <v>7</v>
      </c>
      <c r="I3544" s="167" t="s">
        <v>13036</v>
      </c>
      <c r="J3544" s="167" t="s">
        <v>12182</v>
      </c>
      <c r="K3544" s="167">
        <v>22064521</v>
      </c>
      <c r="L3544" s="167">
        <v>0</v>
      </c>
    </row>
    <row r="3545" spans="1:12" x14ac:dyDescent="0.2">
      <c r="A3545" s="167" t="s">
        <v>6442</v>
      </c>
      <c r="B3545" s="167" t="s">
        <v>7286</v>
      </c>
      <c r="D3545" s="167" t="s">
        <v>7378</v>
      </c>
      <c r="E3545" s="167" t="s">
        <v>6441</v>
      </c>
      <c r="F3545" s="167" t="s">
        <v>307</v>
      </c>
      <c r="G3545" s="167" t="s">
        <v>11639</v>
      </c>
      <c r="H3545" s="167" t="s">
        <v>4</v>
      </c>
      <c r="I3545" s="167" t="s">
        <v>13036</v>
      </c>
      <c r="J3545" s="167" t="s">
        <v>12828</v>
      </c>
      <c r="K3545" s="167">
        <v>27643223</v>
      </c>
      <c r="L3545" s="167">
        <v>27643223</v>
      </c>
    </row>
    <row r="3546" spans="1:12" x14ac:dyDescent="0.2">
      <c r="A3546" s="167" t="s">
        <v>6443</v>
      </c>
      <c r="B3546" s="167" t="s">
        <v>7355</v>
      </c>
      <c r="D3546" s="167" t="s">
        <v>7286</v>
      </c>
      <c r="E3546" s="167" t="s">
        <v>6442</v>
      </c>
      <c r="F3546" s="167" t="s">
        <v>5010</v>
      </c>
      <c r="G3546" s="167" t="s">
        <v>11639</v>
      </c>
      <c r="H3546" s="167" t="s">
        <v>6</v>
      </c>
      <c r="I3546" s="167" t="s">
        <v>13036</v>
      </c>
      <c r="J3546" s="167" t="s">
        <v>8269</v>
      </c>
      <c r="K3546" s="167">
        <v>27640119</v>
      </c>
      <c r="L3546" s="167">
        <v>0</v>
      </c>
    </row>
    <row r="3547" spans="1:12" x14ac:dyDescent="0.2">
      <c r="A3547" s="167" t="s">
        <v>6432</v>
      </c>
      <c r="B3547" s="167" t="s">
        <v>7284</v>
      </c>
      <c r="D3547" s="167" t="s">
        <v>10130</v>
      </c>
      <c r="E3547" s="167" t="s">
        <v>9754</v>
      </c>
      <c r="F3547" s="167" t="s">
        <v>692</v>
      </c>
      <c r="G3547" s="167" t="s">
        <v>11639</v>
      </c>
      <c r="H3547" s="167" t="s">
        <v>3</v>
      </c>
      <c r="I3547" s="167" t="s">
        <v>13036</v>
      </c>
      <c r="J3547" s="167" t="s">
        <v>12994</v>
      </c>
      <c r="K3547" s="167">
        <v>27665602</v>
      </c>
      <c r="L3547" s="167">
        <v>77665602</v>
      </c>
    </row>
    <row r="3548" spans="1:12" x14ac:dyDescent="0.2">
      <c r="A3548" s="167" t="s">
        <v>7970</v>
      </c>
      <c r="B3548" s="167" t="s">
        <v>8271</v>
      </c>
      <c r="D3548" s="167" t="s">
        <v>7355</v>
      </c>
      <c r="E3548" s="167" t="s">
        <v>6443</v>
      </c>
      <c r="F3548" s="167" t="s">
        <v>6444</v>
      </c>
      <c r="G3548" s="167" t="s">
        <v>797</v>
      </c>
      <c r="H3548" s="167" t="s">
        <v>5</v>
      </c>
      <c r="I3548" s="167" t="s">
        <v>13036</v>
      </c>
      <c r="J3548" s="167" t="s">
        <v>10712</v>
      </c>
      <c r="K3548" s="167">
        <v>26711409</v>
      </c>
      <c r="L3548" s="167">
        <v>26711409</v>
      </c>
    </row>
    <row r="3549" spans="1:12" x14ac:dyDescent="0.2">
      <c r="A3549" s="167" t="s">
        <v>9754</v>
      </c>
      <c r="B3549" s="167" t="s">
        <v>10130</v>
      </c>
      <c r="D3549" s="167" t="s">
        <v>7327</v>
      </c>
      <c r="E3549" s="167" t="s">
        <v>6445</v>
      </c>
      <c r="F3549" s="167" t="s">
        <v>6446</v>
      </c>
      <c r="G3549" s="167" t="s">
        <v>797</v>
      </c>
      <c r="H3549" s="167" t="s">
        <v>4</v>
      </c>
      <c r="I3549" s="167" t="s">
        <v>13036</v>
      </c>
      <c r="J3549" s="167" t="s">
        <v>4122</v>
      </c>
      <c r="K3549" s="167">
        <v>26657204</v>
      </c>
      <c r="L3549" s="167">
        <v>26657204</v>
      </c>
    </row>
    <row r="3550" spans="1:12" x14ac:dyDescent="0.2">
      <c r="A3550" s="167" t="s">
        <v>6445</v>
      </c>
      <c r="B3550" s="167" t="s">
        <v>7327</v>
      </c>
      <c r="D3550" s="167" t="s">
        <v>10135</v>
      </c>
      <c r="E3550" s="167" t="s">
        <v>9759</v>
      </c>
      <c r="F3550" s="167" t="s">
        <v>1265</v>
      </c>
      <c r="G3550" s="167" t="s">
        <v>1655</v>
      </c>
      <c r="H3550" s="167" t="s">
        <v>5</v>
      </c>
      <c r="I3550" s="167" t="s">
        <v>13036</v>
      </c>
      <c r="J3550" s="167" t="s">
        <v>12585</v>
      </c>
      <c r="K3550" s="167">
        <v>26931093</v>
      </c>
      <c r="L3550" s="167">
        <v>26955509</v>
      </c>
    </row>
    <row r="3551" spans="1:12" x14ac:dyDescent="0.2">
      <c r="A3551" s="167" t="s">
        <v>6437</v>
      </c>
      <c r="B3551" s="167" t="s">
        <v>7293</v>
      </c>
      <c r="D3551" s="167" t="s">
        <v>10134</v>
      </c>
      <c r="E3551" s="167" t="s">
        <v>9758</v>
      </c>
      <c r="F3551" s="167" t="s">
        <v>11257</v>
      </c>
      <c r="G3551" s="167" t="s">
        <v>1655</v>
      </c>
      <c r="H3551" s="167" t="s">
        <v>6</v>
      </c>
      <c r="I3551" s="167" t="s">
        <v>13036</v>
      </c>
      <c r="J3551" s="167" t="s">
        <v>10856</v>
      </c>
      <c r="K3551" s="167">
        <v>22005292</v>
      </c>
      <c r="L3551" s="167">
        <v>0</v>
      </c>
    </row>
    <row r="3552" spans="1:12" x14ac:dyDescent="0.2">
      <c r="A3552" s="167" t="s">
        <v>9755</v>
      </c>
      <c r="B3552" s="167" t="s">
        <v>10131</v>
      </c>
      <c r="D3552" s="167" t="s">
        <v>8271</v>
      </c>
      <c r="E3552" s="167" t="s">
        <v>7970</v>
      </c>
      <c r="F3552" s="167" t="s">
        <v>1119</v>
      </c>
      <c r="G3552" s="167" t="s">
        <v>1259</v>
      </c>
      <c r="H3552" s="167" t="s">
        <v>4</v>
      </c>
      <c r="I3552" s="167" t="s">
        <v>13036</v>
      </c>
      <c r="J3552" s="167" t="s">
        <v>8270</v>
      </c>
      <c r="K3552" s="167">
        <v>22005835</v>
      </c>
      <c r="L3552" s="167">
        <v>0</v>
      </c>
    </row>
    <row r="3553" spans="1:12" x14ac:dyDescent="0.2">
      <c r="A3553" s="167" t="s">
        <v>9756</v>
      </c>
      <c r="B3553" s="167" t="s">
        <v>10132</v>
      </c>
      <c r="D3553" s="167" t="s">
        <v>10136</v>
      </c>
      <c r="E3553" s="167" t="s">
        <v>9760</v>
      </c>
      <c r="F3553" s="167" t="s">
        <v>767</v>
      </c>
      <c r="G3553" s="167" t="s">
        <v>11656</v>
      </c>
      <c r="H3553" s="167" t="s">
        <v>7</v>
      </c>
      <c r="I3553" s="167" t="s">
        <v>13036</v>
      </c>
      <c r="J3553" s="167" t="s">
        <v>11611</v>
      </c>
      <c r="K3553" s="167">
        <v>89191452</v>
      </c>
      <c r="L3553" s="167">
        <v>0</v>
      </c>
    </row>
    <row r="3554" spans="1:12" x14ac:dyDescent="0.2">
      <c r="A3554" s="167" t="s">
        <v>9757</v>
      </c>
      <c r="B3554" s="167" t="s">
        <v>10133</v>
      </c>
      <c r="D3554" s="167" t="s">
        <v>10124</v>
      </c>
      <c r="E3554" s="167" t="s">
        <v>9747</v>
      </c>
      <c r="F3554" s="167" t="s">
        <v>11248</v>
      </c>
      <c r="G3554" s="167" t="s">
        <v>11656</v>
      </c>
      <c r="H3554" s="167" t="s">
        <v>4</v>
      </c>
      <c r="I3554" s="167" t="s">
        <v>13036</v>
      </c>
      <c r="J3554" s="167" t="s">
        <v>13796</v>
      </c>
      <c r="K3554" s="167">
        <v>0</v>
      </c>
      <c r="L3554" s="167">
        <v>0</v>
      </c>
    </row>
    <row r="3555" spans="1:12" x14ac:dyDescent="0.2">
      <c r="A3555" s="167" t="s">
        <v>6447</v>
      </c>
      <c r="B3555" s="167" t="s">
        <v>7285</v>
      </c>
      <c r="D3555" s="167" t="s">
        <v>7285</v>
      </c>
      <c r="E3555" s="167" t="s">
        <v>6447</v>
      </c>
      <c r="F3555" s="167" t="s">
        <v>463</v>
      </c>
      <c r="G3555" s="167" t="s">
        <v>188</v>
      </c>
      <c r="H3555" s="167" t="s">
        <v>14</v>
      </c>
      <c r="I3555" s="167" t="s">
        <v>13036</v>
      </c>
      <c r="J3555" s="167" t="s">
        <v>13797</v>
      </c>
      <c r="K3555" s="167">
        <v>41051059</v>
      </c>
      <c r="L3555" s="167">
        <v>24717306</v>
      </c>
    </row>
    <row r="3556" spans="1:12" x14ac:dyDescent="0.2">
      <c r="A3556" s="167" t="s">
        <v>9758</v>
      </c>
      <c r="B3556" s="167" t="s">
        <v>10134</v>
      </c>
      <c r="D3556" s="167" t="s">
        <v>7171</v>
      </c>
      <c r="E3556" s="167" t="s">
        <v>6448</v>
      </c>
      <c r="F3556" s="167" t="s">
        <v>7172</v>
      </c>
      <c r="G3556" s="167" t="s">
        <v>188</v>
      </c>
      <c r="H3556" s="167" t="s">
        <v>17</v>
      </c>
      <c r="I3556" s="167" t="s">
        <v>13036</v>
      </c>
      <c r="J3556" s="167" t="s">
        <v>11471</v>
      </c>
      <c r="K3556" s="167">
        <v>24780180</v>
      </c>
      <c r="L3556" s="167">
        <v>24780180</v>
      </c>
    </row>
    <row r="3557" spans="1:12" x14ac:dyDescent="0.2">
      <c r="A3557" s="167" t="s">
        <v>9759</v>
      </c>
      <c r="B3557" s="167" t="s">
        <v>10135</v>
      </c>
      <c r="D3557" s="167" t="s">
        <v>10126</v>
      </c>
      <c r="E3557" s="167" t="s">
        <v>9749</v>
      </c>
      <c r="F3557" s="167" t="s">
        <v>11250</v>
      </c>
      <c r="G3557" s="167" t="s">
        <v>41</v>
      </c>
      <c r="H3557" s="167" t="s">
        <v>5</v>
      </c>
      <c r="I3557" s="167" t="s">
        <v>13036</v>
      </c>
      <c r="J3557" s="167" t="s">
        <v>12228</v>
      </c>
      <c r="K3557" s="167">
        <v>22300209</v>
      </c>
      <c r="L3557" s="167">
        <v>0</v>
      </c>
    </row>
    <row r="3558" spans="1:12" x14ac:dyDescent="0.2">
      <c r="A3558" s="167" t="s">
        <v>6439</v>
      </c>
      <c r="B3558" s="167" t="s">
        <v>7287</v>
      </c>
      <c r="D3558" s="167" t="s">
        <v>10123</v>
      </c>
      <c r="E3558" s="167" t="s">
        <v>9746</v>
      </c>
      <c r="F3558" s="167" t="s">
        <v>11247</v>
      </c>
      <c r="G3558" s="167" t="s">
        <v>11657</v>
      </c>
      <c r="H3558" s="167" t="s">
        <v>3</v>
      </c>
      <c r="I3558" s="167" t="s">
        <v>13036</v>
      </c>
      <c r="J3558" s="167" t="s">
        <v>11612</v>
      </c>
      <c r="K3558" s="167">
        <v>0</v>
      </c>
      <c r="L3558" s="167">
        <v>0</v>
      </c>
    </row>
    <row r="3559" spans="1:12" x14ac:dyDescent="0.2">
      <c r="A3559" s="167" t="s">
        <v>9760</v>
      </c>
      <c r="B3559" s="167" t="s">
        <v>10136</v>
      </c>
      <c r="D3559" s="167" t="s">
        <v>10133</v>
      </c>
      <c r="E3559" s="167" t="s">
        <v>9757</v>
      </c>
      <c r="F3559" s="167" t="s">
        <v>1160</v>
      </c>
      <c r="G3559" s="167" t="s">
        <v>11667</v>
      </c>
      <c r="H3559" s="167" t="s">
        <v>7</v>
      </c>
      <c r="I3559" s="167" t="s">
        <v>13036</v>
      </c>
      <c r="J3559" s="167" t="s">
        <v>11256</v>
      </c>
      <c r="K3559" s="167">
        <v>22001102</v>
      </c>
      <c r="L3559" s="167">
        <v>27300159</v>
      </c>
    </row>
    <row r="3560" spans="1:12" x14ac:dyDescent="0.2">
      <c r="A3560" s="167" t="s">
        <v>6441</v>
      </c>
      <c r="B3560" s="167" t="s">
        <v>7378</v>
      </c>
      <c r="D3560" s="167" t="s">
        <v>10120</v>
      </c>
      <c r="E3560" s="167" t="s">
        <v>9743</v>
      </c>
      <c r="F3560" s="167" t="s">
        <v>11246</v>
      </c>
      <c r="G3560" s="167" t="s">
        <v>11667</v>
      </c>
      <c r="H3560" s="167" t="s">
        <v>18</v>
      </c>
      <c r="I3560" s="167" t="s">
        <v>13036</v>
      </c>
      <c r="J3560" s="167" t="s">
        <v>12586</v>
      </c>
      <c r="K3560" s="167">
        <v>86473453</v>
      </c>
      <c r="L3560" s="167">
        <v>27300159</v>
      </c>
    </row>
    <row r="3561" spans="1:12" x14ac:dyDescent="0.2">
      <c r="A3561" s="167" t="s">
        <v>6468</v>
      </c>
      <c r="B3561" s="167" t="s">
        <v>7388</v>
      </c>
      <c r="D3561" s="167" t="s">
        <v>10121</v>
      </c>
      <c r="E3561" s="167" t="s">
        <v>9744</v>
      </c>
      <c r="F3561" s="167" t="s">
        <v>204</v>
      </c>
      <c r="G3561" s="167" t="s">
        <v>11667</v>
      </c>
      <c r="H3561" s="167" t="s">
        <v>18</v>
      </c>
      <c r="I3561" s="167" t="s">
        <v>13036</v>
      </c>
      <c r="J3561" s="167" t="s">
        <v>12587</v>
      </c>
      <c r="K3561" s="167">
        <v>89583193</v>
      </c>
      <c r="L3561" s="167">
        <v>27300159</v>
      </c>
    </row>
    <row r="3562" spans="1:12" x14ac:dyDescent="0.2">
      <c r="A3562" s="167" t="s">
        <v>9761</v>
      </c>
      <c r="B3562" s="167" t="s">
        <v>10137</v>
      </c>
      <c r="D3562" s="167" t="s">
        <v>10122</v>
      </c>
      <c r="E3562" s="167" t="s">
        <v>9745</v>
      </c>
      <c r="F3562" s="167" t="s">
        <v>1432</v>
      </c>
      <c r="G3562" s="167" t="s">
        <v>11667</v>
      </c>
      <c r="H3562" s="167" t="s">
        <v>14</v>
      </c>
      <c r="I3562" s="167" t="s">
        <v>13036</v>
      </c>
      <c r="J3562" s="167" t="s">
        <v>12995</v>
      </c>
      <c r="K3562" s="167">
        <v>83047883</v>
      </c>
      <c r="L3562" s="167">
        <v>0</v>
      </c>
    </row>
    <row r="3563" spans="1:12" x14ac:dyDescent="0.2">
      <c r="A3563" s="167" t="s">
        <v>6465</v>
      </c>
      <c r="B3563" s="167" t="s">
        <v>7394</v>
      </c>
      <c r="D3563" s="167" t="s">
        <v>7324</v>
      </c>
      <c r="E3563" s="167" t="s">
        <v>6450</v>
      </c>
      <c r="F3563" s="167" t="s">
        <v>692</v>
      </c>
      <c r="G3563" s="167" t="s">
        <v>11657</v>
      </c>
      <c r="H3563" s="167" t="s">
        <v>7</v>
      </c>
      <c r="I3563" s="167" t="s">
        <v>13036</v>
      </c>
      <c r="J3563" s="167" t="s">
        <v>12996</v>
      </c>
      <c r="K3563" s="167">
        <v>27726147</v>
      </c>
      <c r="L3563" s="167">
        <v>27726147</v>
      </c>
    </row>
    <row r="3564" spans="1:12" x14ac:dyDescent="0.2">
      <c r="A3564" s="167" t="s">
        <v>9762</v>
      </c>
      <c r="B3564" s="167" t="s">
        <v>10138</v>
      </c>
      <c r="D3564" s="167" t="s">
        <v>10150</v>
      </c>
      <c r="E3564" s="167" t="s">
        <v>9774</v>
      </c>
      <c r="F3564" s="167" t="s">
        <v>11270</v>
      </c>
      <c r="G3564" s="167" t="s">
        <v>3524</v>
      </c>
      <c r="H3564" s="167" t="s">
        <v>13</v>
      </c>
      <c r="I3564" s="167" t="s">
        <v>13036</v>
      </c>
      <c r="J3564" s="167" t="s">
        <v>11613</v>
      </c>
      <c r="K3564" s="167">
        <v>86895010</v>
      </c>
      <c r="L3564" s="167">
        <v>25140059</v>
      </c>
    </row>
    <row r="3565" spans="1:12" x14ac:dyDescent="0.2">
      <c r="A3565" s="167" t="s">
        <v>6475</v>
      </c>
      <c r="B3565" s="167" t="s">
        <v>7362</v>
      </c>
      <c r="D3565" s="167" t="s">
        <v>10185</v>
      </c>
      <c r="E3565" s="167" t="s">
        <v>9810</v>
      </c>
      <c r="F3565" s="167" t="s">
        <v>11310</v>
      </c>
      <c r="G3565" s="167" t="s">
        <v>3524</v>
      </c>
      <c r="H3565" s="167" t="s">
        <v>13</v>
      </c>
      <c r="I3565" s="167" t="s">
        <v>13036</v>
      </c>
      <c r="J3565" s="167" t="s">
        <v>11311</v>
      </c>
      <c r="K3565" s="167">
        <v>86626382</v>
      </c>
      <c r="L3565" s="167">
        <v>84747930</v>
      </c>
    </row>
    <row r="3566" spans="1:12" x14ac:dyDescent="0.2">
      <c r="A3566" s="167" t="s">
        <v>6454</v>
      </c>
      <c r="B3566" s="167" t="s">
        <v>7389</v>
      </c>
      <c r="D3566" s="167" t="s">
        <v>10139</v>
      </c>
      <c r="E3566" s="167" t="s">
        <v>9763</v>
      </c>
      <c r="F3566" s="167" t="s">
        <v>11261</v>
      </c>
      <c r="G3566" s="167" t="s">
        <v>3524</v>
      </c>
      <c r="H3566" s="167" t="s">
        <v>10</v>
      </c>
      <c r="I3566" s="167" t="s">
        <v>13036</v>
      </c>
      <c r="J3566" s="167" t="s">
        <v>11614</v>
      </c>
      <c r="K3566" s="167">
        <v>84529528</v>
      </c>
      <c r="L3566" s="167">
        <v>0</v>
      </c>
    </row>
    <row r="3567" spans="1:12" x14ac:dyDescent="0.2">
      <c r="A3567" s="167" t="s">
        <v>9763</v>
      </c>
      <c r="B3567" s="167" t="s">
        <v>10139</v>
      </c>
      <c r="D3567" s="167" t="s">
        <v>7404</v>
      </c>
      <c r="E3567" s="167" t="s">
        <v>6451</v>
      </c>
      <c r="F3567" s="167" t="s">
        <v>6452</v>
      </c>
      <c r="G3567" s="167" t="s">
        <v>3524</v>
      </c>
      <c r="H3567" s="167" t="s">
        <v>10</v>
      </c>
      <c r="I3567" s="167" t="s">
        <v>13036</v>
      </c>
      <c r="J3567" s="167" t="s">
        <v>12230</v>
      </c>
      <c r="K3567" s="167">
        <v>22064643</v>
      </c>
      <c r="L3567" s="167">
        <v>88230830</v>
      </c>
    </row>
    <row r="3568" spans="1:12" x14ac:dyDescent="0.2">
      <c r="A3568" s="167" t="s">
        <v>6453</v>
      </c>
      <c r="B3568" s="167" t="s">
        <v>7428</v>
      </c>
      <c r="D3568" s="167" t="s">
        <v>10149</v>
      </c>
      <c r="E3568" s="167" t="s">
        <v>9773</v>
      </c>
      <c r="F3568" s="167" t="s">
        <v>11269</v>
      </c>
      <c r="G3568" s="167" t="s">
        <v>3524</v>
      </c>
      <c r="H3568" s="167" t="s">
        <v>10</v>
      </c>
      <c r="I3568" s="167" t="s">
        <v>13036</v>
      </c>
      <c r="J3568" s="167" t="s">
        <v>12987</v>
      </c>
      <c r="K3568" s="167">
        <v>85190483</v>
      </c>
      <c r="L3568" s="167">
        <v>0</v>
      </c>
    </row>
    <row r="3569" spans="1:12" x14ac:dyDescent="0.2">
      <c r="A3569" s="167" t="s">
        <v>9764</v>
      </c>
      <c r="B3569" s="167" t="s">
        <v>10140</v>
      </c>
      <c r="D3569" s="167" t="s">
        <v>10147</v>
      </c>
      <c r="E3569" s="167" t="s">
        <v>9771</v>
      </c>
      <c r="F3569" s="167" t="s">
        <v>11266</v>
      </c>
      <c r="G3569" s="167" t="s">
        <v>3524</v>
      </c>
      <c r="H3569" s="167" t="s">
        <v>10</v>
      </c>
      <c r="I3569" s="167" t="s">
        <v>13036</v>
      </c>
      <c r="J3569" s="167" t="s">
        <v>12997</v>
      </c>
      <c r="K3569" s="167">
        <v>88865539</v>
      </c>
      <c r="L3569" s="167">
        <v>0</v>
      </c>
    </row>
    <row r="3570" spans="1:12" x14ac:dyDescent="0.2">
      <c r="A3570" s="167" t="s">
        <v>9765</v>
      </c>
      <c r="B3570" s="167" t="s">
        <v>10141</v>
      </c>
      <c r="D3570" s="167" t="s">
        <v>10146</v>
      </c>
      <c r="E3570" s="167" t="s">
        <v>9770</v>
      </c>
      <c r="F3570" s="167" t="s">
        <v>11265</v>
      </c>
      <c r="G3570" s="167" t="s">
        <v>3524</v>
      </c>
      <c r="H3570" s="167" t="s">
        <v>13</v>
      </c>
      <c r="I3570" s="167" t="s">
        <v>13036</v>
      </c>
      <c r="J3570" s="167" t="s">
        <v>12998</v>
      </c>
      <c r="K3570" s="167">
        <v>84932879</v>
      </c>
      <c r="L3570" s="167">
        <v>0</v>
      </c>
    </row>
    <row r="3571" spans="1:12" x14ac:dyDescent="0.2">
      <c r="A3571" s="167" t="s">
        <v>6431</v>
      </c>
      <c r="B3571" s="167" t="s">
        <v>7368</v>
      </c>
      <c r="D3571" s="167" t="s">
        <v>10143</v>
      </c>
      <c r="E3571" s="167" t="s">
        <v>9767</v>
      </c>
      <c r="F3571" s="167" t="s">
        <v>12588</v>
      </c>
      <c r="G3571" s="167" t="s">
        <v>3524</v>
      </c>
      <c r="H3571" s="167" t="s">
        <v>13</v>
      </c>
      <c r="I3571" s="167" t="s">
        <v>13036</v>
      </c>
      <c r="J3571" s="167" t="s">
        <v>12999</v>
      </c>
      <c r="K3571" s="167">
        <v>85532644</v>
      </c>
      <c r="L3571" s="167">
        <v>0</v>
      </c>
    </row>
    <row r="3572" spans="1:12" x14ac:dyDescent="0.2">
      <c r="A3572" s="167" t="s">
        <v>6460</v>
      </c>
      <c r="B3572" s="167" t="s">
        <v>7304</v>
      </c>
      <c r="D3572" s="167" t="s">
        <v>7428</v>
      </c>
      <c r="E3572" s="167" t="s">
        <v>6453</v>
      </c>
      <c r="F3572" s="167" t="s">
        <v>6115</v>
      </c>
      <c r="G3572" s="167" t="s">
        <v>3524</v>
      </c>
      <c r="H3572" s="167" t="s">
        <v>13</v>
      </c>
      <c r="I3572" s="167" t="s">
        <v>13036</v>
      </c>
      <c r="J3572" s="167" t="s">
        <v>13798</v>
      </c>
      <c r="K3572" s="167">
        <v>25140623</v>
      </c>
      <c r="L3572" s="167">
        <v>0</v>
      </c>
    </row>
    <row r="3573" spans="1:12" x14ac:dyDescent="0.2">
      <c r="A3573" s="167" t="s">
        <v>9766</v>
      </c>
      <c r="B3573" s="167" t="s">
        <v>10142</v>
      </c>
      <c r="D3573" s="167" t="s">
        <v>7389</v>
      </c>
      <c r="E3573" s="167" t="s">
        <v>6454</v>
      </c>
      <c r="F3573" s="167" t="s">
        <v>5363</v>
      </c>
      <c r="G3573" s="167" t="s">
        <v>3524</v>
      </c>
      <c r="H3573" s="167" t="s">
        <v>10</v>
      </c>
      <c r="I3573" s="167" t="s">
        <v>13036</v>
      </c>
      <c r="J3573" s="167" t="s">
        <v>6789</v>
      </c>
      <c r="K3573" s="167">
        <v>25140441</v>
      </c>
      <c r="L3573" s="167">
        <v>0</v>
      </c>
    </row>
    <row r="3574" spans="1:12" x14ac:dyDescent="0.2">
      <c r="A3574" s="167" t="s">
        <v>9767</v>
      </c>
      <c r="B3574" s="167" t="s">
        <v>10143</v>
      </c>
      <c r="D3574" s="167" t="s">
        <v>7371</v>
      </c>
      <c r="E3574" s="167" t="s">
        <v>6455</v>
      </c>
      <c r="F3574" s="167" t="s">
        <v>6456</v>
      </c>
      <c r="G3574" s="167" t="s">
        <v>3524</v>
      </c>
      <c r="H3574" s="167" t="s">
        <v>3</v>
      </c>
      <c r="I3574" s="167" t="s">
        <v>13036</v>
      </c>
      <c r="J3574" s="167" t="s">
        <v>13799</v>
      </c>
      <c r="K3574" s="167">
        <v>25351205</v>
      </c>
      <c r="L3574" s="167">
        <v>88449483</v>
      </c>
    </row>
    <row r="3575" spans="1:12" x14ac:dyDescent="0.2">
      <c r="A3575" s="167" t="s">
        <v>9768</v>
      </c>
      <c r="B3575" s="167" t="s">
        <v>10144</v>
      </c>
      <c r="D3575" s="167" t="s">
        <v>7351</v>
      </c>
      <c r="E3575" s="167" t="s">
        <v>6458</v>
      </c>
      <c r="F3575" s="167" t="s">
        <v>6032</v>
      </c>
      <c r="G3575" s="167" t="s">
        <v>3524</v>
      </c>
      <c r="H3575" s="167" t="s">
        <v>3</v>
      </c>
      <c r="I3575" s="167" t="s">
        <v>13036</v>
      </c>
      <c r="J3575" s="167" t="s">
        <v>13800</v>
      </c>
      <c r="K3575" s="167">
        <v>25321301</v>
      </c>
      <c r="L3575" s="167">
        <v>25321301</v>
      </c>
    </row>
    <row r="3576" spans="1:12" x14ac:dyDescent="0.2">
      <c r="A3576" s="167" t="s">
        <v>9769</v>
      </c>
      <c r="B3576" s="167" t="s">
        <v>10145</v>
      </c>
      <c r="D3576" s="167" t="s">
        <v>7358</v>
      </c>
      <c r="E3576" s="167" t="s">
        <v>6459</v>
      </c>
      <c r="F3576" s="167" t="s">
        <v>490</v>
      </c>
      <c r="G3576" s="167" t="s">
        <v>73</v>
      </c>
      <c r="H3576" s="167" t="s">
        <v>10</v>
      </c>
      <c r="I3576" s="167" t="s">
        <v>13036</v>
      </c>
      <c r="J3576" s="167" t="s">
        <v>12231</v>
      </c>
      <c r="K3576" s="167">
        <v>24631455</v>
      </c>
      <c r="L3576" s="167">
        <v>0</v>
      </c>
    </row>
    <row r="3577" spans="1:12" x14ac:dyDescent="0.2">
      <c r="A3577" s="167" t="s">
        <v>9770</v>
      </c>
      <c r="B3577" s="167" t="s">
        <v>10146</v>
      </c>
      <c r="D3577" s="167" t="s">
        <v>7304</v>
      </c>
      <c r="E3577" s="167" t="s">
        <v>6460</v>
      </c>
      <c r="F3577" s="167" t="s">
        <v>2267</v>
      </c>
      <c r="G3577" s="167" t="s">
        <v>797</v>
      </c>
      <c r="H3577" s="167" t="s">
        <v>4</v>
      </c>
      <c r="I3577" s="167" t="s">
        <v>13036</v>
      </c>
      <c r="J3577" s="167" t="s">
        <v>10529</v>
      </c>
      <c r="K3577" s="167">
        <v>26671071</v>
      </c>
      <c r="L3577" s="167">
        <v>26671071</v>
      </c>
    </row>
    <row r="3578" spans="1:12" x14ac:dyDescent="0.2">
      <c r="A3578" s="167" t="s">
        <v>9771</v>
      </c>
      <c r="B3578" s="167" t="s">
        <v>10147</v>
      </c>
      <c r="D3578" s="167" t="s">
        <v>10141</v>
      </c>
      <c r="E3578" s="167" t="s">
        <v>9765</v>
      </c>
      <c r="F3578" s="167" t="s">
        <v>104</v>
      </c>
      <c r="G3578" s="167" t="s">
        <v>11657</v>
      </c>
      <c r="H3578" s="167" t="s">
        <v>9</v>
      </c>
      <c r="I3578" s="167" t="s">
        <v>13036</v>
      </c>
      <c r="J3578" s="167" t="s">
        <v>11820</v>
      </c>
      <c r="K3578" s="167">
        <v>71219490</v>
      </c>
      <c r="L3578" s="167">
        <v>0</v>
      </c>
    </row>
    <row r="3579" spans="1:12" x14ac:dyDescent="0.2">
      <c r="A3579" s="167" t="s">
        <v>6470</v>
      </c>
      <c r="B3579" s="167" t="s">
        <v>7360</v>
      </c>
      <c r="D3579" s="167" t="s">
        <v>7370</v>
      </c>
      <c r="E3579" s="167" t="s">
        <v>6461</v>
      </c>
      <c r="F3579" s="167" t="s">
        <v>6462</v>
      </c>
      <c r="G3579" s="167" t="s">
        <v>1259</v>
      </c>
      <c r="H3579" s="167" t="s">
        <v>3</v>
      </c>
      <c r="I3579" s="167" t="s">
        <v>13036</v>
      </c>
      <c r="J3579" s="167" t="s">
        <v>6463</v>
      </c>
      <c r="K3579" s="167">
        <v>27771603</v>
      </c>
      <c r="L3579" s="167">
        <v>27777049</v>
      </c>
    </row>
    <row r="3580" spans="1:12" x14ac:dyDescent="0.2">
      <c r="A3580" s="167" t="s">
        <v>6466</v>
      </c>
      <c r="B3580" s="167" t="s">
        <v>7339</v>
      </c>
      <c r="D3580" s="167" t="s">
        <v>10142</v>
      </c>
      <c r="E3580" s="167" t="s">
        <v>9766</v>
      </c>
      <c r="F3580" s="167" t="s">
        <v>1076</v>
      </c>
      <c r="G3580" s="167" t="s">
        <v>11667</v>
      </c>
      <c r="H3580" s="167" t="s">
        <v>13</v>
      </c>
      <c r="I3580" s="167" t="s">
        <v>13036</v>
      </c>
      <c r="J3580" s="167" t="s">
        <v>11262</v>
      </c>
      <c r="K3580" s="167">
        <v>83580763</v>
      </c>
      <c r="L3580" s="167">
        <v>27867373</v>
      </c>
    </row>
    <row r="3581" spans="1:12" x14ac:dyDescent="0.2">
      <c r="A3581" s="167" t="s">
        <v>9772</v>
      </c>
      <c r="B3581" s="167" t="s">
        <v>10148</v>
      </c>
      <c r="D3581" s="167" t="s">
        <v>7406</v>
      </c>
      <c r="E3581" s="167" t="s">
        <v>6464</v>
      </c>
      <c r="F3581" s="167" t="s">
        <v>5010</v>
      </c>
      <c r="G3581" s="167" t="s">
        <v>116</v>
      </c>
      <c r="H3581" s="167" t="s">
        <v>5</v>
      </c>
      <c r="I3581" s="167" t="s">
        <v>13036</v>
      </c>
      <c r="J3581" s="167" t="s">
        <v>12046</v>
      </c>
      <c r="K3581" s="167">
        <v>27355041</v>
      </c>
      <c r="L3581" s="167">
        <v>27355041</v>
      </c>
    </row>
    <row r="3582" spans="1:12" x14ac:dyDescent="0.2">
      <c r="A3582" s="167" t="s">
        <v>9773</v>
      </c>
      <c r="B3582" s="167" t="s">
        <v>10149</v>
      </c>
      <c r="D3582" s="167" t="s">
        <v>10137</v>
      </c>
      <c r="E3582" s="167" t="s">
        <v>9761</v>
      </c>
      <c r="F3582" s="167" t="s">
        <v>11259</v>
      </c>
      <c r="G3582" s="167" t="s">
        <v>169</v>
      </c>
      <c r="H3582" s="167" t="s">
        <v>12</v>
      </c>
      <c r="I3582" s="167" t="s">
        <v>13036</v>
      </c>
      <c r="J3582" s="167" t="s">
        <v>13801</v>
      </c>
      <c r="K3582" s="167">
        <v>44056281</v>
      </c>
      <c r="L3582" s="167">
        <v>0</v>
      </c>
    </row>
    <row r="3583" spans="1:12" x14ac:dyDescent="0.2">
      <c r="A3583" s="167" t="s">
        <v>6451</v>
      </c>
      <c r="B3583" s="167" t="s">
        <v>7404</v>
      </c>
      <c r="D3583" s="167" t="s">
        <v>10138</v>
      </c>
      <c r="E3583" s="167" t="s">
        <v>9762</v>
      </c>
      <c r="F3583" s="167" t="s">
        <v>2688</v>
      </c>
      <c r="G3583" s="167" t="s">
        <v>169</v>
      </c>
      <c r="H3583" s="167" t="s">
        <v>3</v>
      </c>
      <c r="I3583" s="167" t="s">
        <v>13036</v>
      </c>
      <c r="J3583" s="167" t="s">
        <v>11260</v>
      </c>
      <c r="K3583" s="167">
        <v>44057995</v>
      </c>
      <c r="L3583" s="167">
        <v>0</v>
      </c>
    </row>
    <row r="3584" spans="1:12" x14ac:dyDescent="0.2">
      <c r="A3584" s="167" t="s">
        <v>9774</v>
      </c>
      <c r="B3584" s="167" t="s">
        <v>10150</v>
      </c>
      <c r="D3584" s="167" t="s">
        <v>7394</v>
      </c>
      <c r="E3584" s="167" t="s">
        <v>6465</v>
      </c>
      <c r="F3584" s="167" t="s">
        <v>1064</v>
      </c>
      <c r="G3584" s="167" t="s">
        <v>169</v>
      </c>
      <c r="H3584" s="167" t="s">
        <v>12</v>
      </c>
      <c r="I3584" s="167" t="s">
        <v>13036</v>
      </c>
      <c r="J3584" s="167" t="s">
        <v>13802</v>
      </c>
      <c r="K3584" s="167">
        <v>24708313</v>
      </c>
      <c r="L3584" s="167">
        <v>24708313</v>
      </c>
    </row>
    <row r="3585" spans="1:13" x14ac:dyDescent="0.2">
      <c r="A3585" s="167" t="s">
        <v>6472</v>
      </c>
      <c r="B3585" s="167" t="s">
        <v>7395</v>
      </c>
      <c r="D3585" s="167" t="s">
        <v>10148</v>
      </c>
      <c r="E3585" s="167" t="s">
        <v>9772</v>
      </c>
      <c r="F3585" s="167" t="s">
        <v>11267</v>
      </c>
      <c r="G3585" s="167" t="s">
        <v>11656</v>
      </c>
      <c r="H3585" s="167" t="s">
        <v>5</v>
      </c>
      <c r="I3585" s="167" t="s">
        <v>13036</v>
      </c>
      <c r="J3585" s="167" t="s">
        <v>11268</v>
      </c>
      <c r="K3585" s="167">
        <v>88571306</v>
      </c>
      <c r="L3585" s="167">
        <v>0</v>
      </c>
    </row>
    <row r="3586" spans="1:13" x14ac:dyDescent="0.2">
      <c r="A3586" s="167" t="s">
        <v>6459</v>
      </c>
      <c r="B3586" s="167" t="s">
        <v>7358</v>
      </c>
      <c r="D3586" s="167" t="s">
        <v>7339</v>
      </c>
      <c r="E3586" s="167" t="s">
        <v>6466</v>
      </c>
      <c r="F3586" s="167" t="s">
        <v>6467</v>
      </c>
      <c r="G3586" s="167" t="s">
        <v>11656</v>
      </c>
      <c r="H3586" s="167" t="s">
        <v>3</v>
      </c>
      <c r="I3586" s="167" t="s">
        <v>13036</v>
      </c>
      <c r="J3586" s="167" t="s">
        <v>8272</v>
      </c>
      <c r="K3586" s="167">
        <v>84757646</v>
      </c>
      <c r="L3586" s="167">
        <v>0</v>
      </c>
    </row>
    <row r="3587" spans="1:13" x14ac:dyDescent="0.2">
      <c r="A3587" s="167" t="s">
        <v>9775</v>
      </c>
      <c r="B3587" s="167" t="s">
        <v>10151</v>
      </c>
      <c r="D3587" s="167" t="s">
        <v>7388</v>
      </c>
      <c r="E3587" s="167" t="s">
        <v>6468</v>
      </c>
      <c r="F3587" s="167" t="s">
        <v>6469</v>
      </c>
      <c r="G3587" s="167" t="s">
        <v>11635</v>
      </c>
      <c r="H3587" s="167" t="s">
        <v>12</v>
      </c>
      <c r="I3587" s="167" t="s">
        <v>13036</v>
      </c>
      <c r="J3587" s="167" t="s">
        <v>13803</v>
      </c>
      <c r="K3587" s="167">
        <v>27550459</v>
      </c>
      <c r="L3587" s="167">
        <v>27550459</v>
      </c>
    </row>
    <row r="3588" spans="1:13" x14ac:dyDescent="0.2">
      <c r="A3588" s="167" t="s">
        <v>6458</v>
      </c>
      <c r="B3588" s="167" t="s">
        <v>7351</v>
      </c>
      <c r="D3588" s="167" t="s">
        <v>8612</v>
      </c>
      <c r="E3588" s="167" t="s">
        <v>11368</v>
      </c>
      <c r="F3588" s="167" t="s">
        <v>8610</v>
      </c>
      <c r="G3588" s="167" t="s">
        <v>11635</v>
      </c>
      <c r="H3588" s="167" t="s">
        <v>10</v>
      </c>
      <c r="I3588" s="167" t="s">
        <v>13036</v>
      </c>
      <c r="J3588" s="167" t="s">
        <v>8611</v>
      </c>
      <c r="K3588" s="167">
        <v>27971103</v>
      </c>
      <c r="L3588" s="167">
        <v>0</v>
      </c>
    </row>
    <row r="3589" spans="1:13" x14ac:dyDescent="0.2">
      <c r="A3589" s="167" t="s">
        <v>6455</v>
      </c>
      <c r="B3589" s="167" t="s">
        <v>7371</v>
      </c>
      <c r="D3589" s="167" t="s">
        <v>10152</v>
      </c>
      <c r="E3589" s="167" t="s">
        <v>9776</v>
      </c>
      <c r="F3589" s="167" t="s">
        <v>11273</v>
      </c>
      <c r="G3589" s="167" t="s">
        <v>117</v>
      </c>
      <c r="H3589" s="167" t="s">
        <v>4</v>
      </c>
      <c r="I3589" s="167" t="s">
        <v>13036</v>
      </c>
      <c r="J3589" s="167" t="s">
        <v>11274</v>
      </c>
      <c r="K3589" s="167">
        <v>85061551</v>
      </c>
      <c r="L3589" s="167">
        <v>26393028</v>
      </c>
    </row>
    <row r="3590" spans="1:13" x14ac:dyDescent="0.2">
      <c r="A3590" s="167" t="s">
        <v>9776</v>
      </c>
      <c r="B3590" s="167" t="s">
        <v>10152</v>
      </c>
      <c r="D3590" s="167" t="s">
        <v>7360</v>
      </c>
      <c r="E3590" s="167" t="s">
        <v>6470</v>
      </c>
      <c r="F3590" s="167" t="s">
        <v>1847</v>
      </c>
      <c r="G3590" s="167" t="s">
        <v>117</v>
      </c>
      <c r="H3590" s="167" t="s">
        <v>7</v>
      </c>
      <c r="I3590" s="167" t="s">
        <v>13036</v>
      </c>
      <c r="J3590" s="167" t="s">
        <v>12196</v>
      </c>
      <c r="K3590" s="167">
        <v>26645545</v>
      </c>
      <c r="L3590" s="167">
        <v>0</v>
      </c>
      <c r="M3590" s="43">
        <v>8</v>
      </c>
    </row>
    <row r="3591" spans="1:13" x14ac:dyDescent="0.2">
      <c r="A3591" s="167" t="s">
        <v>6471</v>
      </c>
      <c r="B3591" s="167" t="s">
        <v>7383</v>
      </c>
      <c r="D3591" s="167" t="s">
        <v>10151</v>
      </c>
      <c r="E3591" s="167" t="s">
        <v>9775</v>
      </c>
      <c r="F3591" s="167" t="s">
        <v>11271</v>
      </c>
      <c r="G3591" s="167" t="s">
        <v>11639</v>
      </c>
      <c r="H3591" s="167" t="s">
        <v>3</v>
      </c>
      <c r="I3591" s="167" t="s">
        <v>13036</v>
      </c>
      <c r="J3591" s="167" t="s">
        <v>11272</v>
      </c>
      <c r="K3591" s="167">
        <v>85368491</v>
      </c>
      <c r="L3591" s="167">
        <v>0</v>
      </c>
    </row>
    <row r="3592" spans="1:13" x14ac:dyDescent="0.2">
      <c r="A3592" s="167" t="s">
        <v>9777</v>
      </c>
      <c r="B3592" s="167" t="s">
        <v>10153</v>
      </c>
      <c r="D3592" s="167" t="s">
        <v>10153</v>
      </c>
      <c r="E3592" s="167" t="s">
        <v>9777</v>
      </c>
      <c r="F3592" s="167" t="s">
        <v>11275</v>
      </c>
      <c r="G3592" s="167" t="s">
        <v>5785</v>
      </c>
      <c r="H3592" s="167" t="s">
        <v>9</v>
      </c>
      <c r="I3592" s="167" t="s">
        <v>13036</v>
      </c>
      <c r="J3592" s="167" t="s">
        <v>13804</v>
      </c>
      <c r="K3592" s="167">
        <v>44092463</v>
      </c>
      <c r="L3592" s="167">
        <v>0</v>
      </c>
    </row>
    <row r="3593" spans="1:13" x14ac:dyDescent="0.2">
      <c r="A3593" s="167" t="s">
        <v>6461</v>
      </c>
      <c r="B3593" s="167" t="s">
        <v>7370</v>
      </c>
      <c r="D3593" s="167" t="s">
        <v>7383</v>
      </c>
      <c r="E3593" s="167" t="s">
        <v>6471</v>
      </c>
      <c r="F3593" s="167" t="s">
        <v>282</v>
      </c>
      <c r="G3593" s="167" t="s">
        <v>5785</v>
      </c>
      <c r="H3593" s="167" t="s">
        <v>9</v>
      </c>
      <c r="I3593" s="167" t="s">
        <v>13036</v>
      </c>
      <c r="J3593" s="167" t="s">
        <v>13805</v>
      </c>
      <c r="K3593" s="167">
        <v>84690191</v>
      </c>
      <c r="L3593" s="167">
        <v>0</v>
      </c>
    </row>
    <row r="3594" spans="1:13" x14ac:dyDescent="0.2">
      <c r="A3594" s="167" t="s">
        <v>6464</v>
      </c>
      <c r="B3594" s="167" t="s">
        <v>7406</v>
      </c>
      <c r="D3594" s="167" t="s">
        <v>7395</v>
      </c>
      <c r="E3594" s="167" t="s">
        <v>6472</v>
      </c>
      <c r="F3594" s="167" t="s">
        <v>6473</v>
      </c>
      <c r="G3594" s="167" t="s">
        <v>5785</v>
      </c>
      <c r="H3594" s="167" t="s">
        <v>9</v>
      </c>
      <c r="I3594" s="167" t="s">
        <v>13036</v>
      </c>
      <c r="J3594" s="167" t="s">
        <v>6474</v>
      </c>
      <c r="K3594" s="167">
        <v>89154871</v>
      </c>
      <c r="L3594" s="167">
        <v>0</v>
      </c>
    </row>
    <row r="3595" spans="1:13" x14ac:dyDescent="0.2">
      <c r="A3595" s="167" t="s">
        <v>9778</v>
      </c>
      <c r="B3595" s="167" t="s">
        <v>10154</v>
      </c>
      <c r="D3595" s="167" t="s">
        <v>7362</v>
      </c>
      <c r="E3595" s="167" t="s">
        <v>6475</v>
      </c>
      <c r="F3595" s="167" t="s">
        <v>6476</v>
      </c>
      <c r="G3595" s="167" t="s">
        <v>5785</v>
      </c>
      <c r="H3595" s="167" t="s">
        <v>9</v>
      </c>
      <c r="I3595" s="167" t="s">
        <v>13036</v>
      </c>
      <c r="J3595" s="167" t="s">
        <v>11617</v>
      </c>
      <c r="K3595" s="167">
        <v>87231731</v>
      </c>
      <c r="L3595" s="167">
        <v>27677382</v>
      </c>
    </row>
    <row r="3596" spans="1:13" x14ac:dyDescent="0.2">
      <c r="A3596" s="167" t="s">
        <v>6493</v>
      </c>
      <c r="B3596" s="167" t="s">
        <v>7405</v>
      </c>
      <c r="D3596" s="167" t="s">
        <v>10140</v>
      </c>
      <c r="E3596" s="167" t="s">
        <v>9764</v>
      </c>
      <c r="F3596" s="167" t="s">
        <v>1759</v>
      </c>
      <c r="G3596" s="167" t="s">
        <v>41</v>
      </c>
      <c r="H3596" s="167" t="s">
        <v>9</v>
      </c>
      <c r="I3596" s="167" t="s">
        <v>13036</v>
      </c>
      <c r="J3596" s="167" t="s">
        <v>13806</v>
      </c>
      <c r="K3596" s="167">
        <v>24104951</v>
      </c>
      <c r="L3596" s="167">
        <v>0</v>
      </c>
    </row>
    <row r="3597" spans="1:13" x14ac:dyDescent="0.2">
      <c r="A3597" s="167" t="s">
        <v>9779</v>
      </c>
      <c r="B3597" s="167" t="s">
        <v>10155</v>
      </c>
      <c r="D3597" s="167" t="s">
        <v>10145</v>
      </c>
      <c r="E3597" s="167" t="s">
        <v>9769</v>
      </c>
      <c r="F3597" s="167" t="s">
        <v>11264</v>
      </c>
      <c r="G3597" s="167" t="s">
        <v>3524</v>
      </c>
      <c r="H3597" s="167" t="s">
        <v>9</v>
      </c>
      <c r="I3597" s="167" t="s">
        <v>13036</v>
      </c>
      <c r="J3597" s="167" t="s">
        <v>13000</v>
      </c>
      <c r="K3597" s="167">
        <v>83580466</v>
      </c>
      <c r="L3597" s="167">
        <v>83381537</v>
      </c>
    </row>
    <row r="3598" spans="1:13" x14ac:dyDescent="0.2">
      <c r="A3598" s="167" t="s">
        <v>9780</v>
      </c>
      <c r="B3598" s="167" t="s">
        <v>10156</v>
      </c>
      <c r="D3598" s="167" t="s">
        <v>10144</v>
      </c>
      <c r="E3598" s="167" t="s">
        <v>9768</v>
      </c>
      <c r="F3598" s="167" t="s">
        <v>11263</v>
      </c>
      <c r="G3598" s="167" t="s">
        <v>3524</v>
      </c>
      <c r="H3598" s="167" t="s">
        <v>9</v>
      </c>
      <c r="I3598" s="167" t="s">
        <v>13036</v>
      </c>
      <c r="J3598" s="167" t="s">
        <v>13001</v>
      </c>
      <c r="K3598" s="167">
        <v>85949188</v>
      </c>
      <c r="L3598" s="167">
        <v>0</v>
      </c>
    </row>
    <row r="3599" spans="1:13" x14ac:dyDescent="0.2">
      <c r="A3599" s="167" t="s">
        <v>9781</v>
      </c>
      <c r="B3599" s="167" t="s">
        <v>10157</v>
      </c>
      <c r="D3599" s="167" t="s">
        <v>8617</v>
      </c>
      <c r="E3599" s="167" t="s">
        <v>8389</v>
      </c>
      <c r="F3599" s="167" t="s">
        <v>8618</v>
      </c>
      <c r="G3599" s="167" t="s">
        <v>11667</v>
      </c>
      <c r="H3599" s="167" t="s">
        <v>13</v>
      </c>
      <c r="I3599" s="167" t="s">
        <v>13036</v>
      </c>
      <c r="J3599" s="167" t="s">
        <v>12590</v>
      </c>
      <c r="K3599" s="167">
        <v>22001385</v>
      </c>
      <c r="L3599" s="167">
        <v>0</v>
      </c>
    </row>
    <row r="3600" spans="1:13" x14ac:dyDescent="0.2">
      <c r="A3600" s="167" t="s">
        <v>6489</v>
      </c>
      <c r="B3600" s="167" t="s">
        <v>7444</v>
      </c>
      <c r="D3600" s="167" t="s">
        <v>10166</v>
      </c>
      <c r="E3600" s="167" t="s">
        <v>9791</v>
      </c>
      <c r="F3600" s="167" t="s">
        <v>11292</v>
      </c>
      <c r="G3600" s="167" t="s">
        <v>116</v>
      </c>
      <c r="H3600" s="167" t="s">
        <v>189</v>
      </c>
      <c r="I3600" s="167" t="s">
        <v>13036</v>
      </c>
      <c r="J3600" s="167" t="s">
        <v>10950</v>
      </c>
      <c r="K3600" s="167">
        <v>85207324</v>
      </c>
      <c r="L3600" s="167">
        <v>0</v>
      </c>
    </row>
    <row r="3601" spans="1:12" x14ac:dyDescent="0.2">
      <c r="A3601" s="167" t="s">
        <v>6491</v>
      </c>
      <c r="B3601" s="167" t="s">
        <v>7401</v>
      </c>
      <c r="D3601" s="167" t="s">
        <v>10169</v>
      </c>
      <c r="E3601" s="167" t="s">
        <v>9794</v>
      </c>
      <c r="F3601" s="167" t="s">
        <v>451</v>
      </c>
      <c r="G3601" s="167" t="s">
        <v>1259</v>
      </c>
      <c r="H3601" s="167" t="s">
        <v>5</v>
      </c>
      <c r="I3601" s="167" t="s">
        <v>13036</v>
      </c>
      <c r="J3601" s="167" t="s">
        <v>13807</v>
      </c>
      <c r="K3601" s="167">
        <v>0</v>
      </c>
      <c r="L3601" s="167">
        <v>0</v>
      </c>
    </row>
    <row r="3602" spans="1:12" x14ac:dyDescent="0.2">
      <c r="A3602" s="167" t="s">
        <v>9782</v>
      </c>
      <c r="B3602" s="167" t="s">
        <v>10158</v>
      </c>
      <c r="D3602" s="167" t="s">
        <v>7417</v>
      </c>
      <c r="E3602" s="167" t="s">
        <v>6477</v>
      </c>
      <c r="F3602" s="167" t="s">
        <v>6478</v>
      </c>
      <c r="G3602" s="167" t="s">
        <v>4503</v>
      </c>
      <c r="H3602" s="167" t="s">
        <v>4</v>
      </c>
      <c r="I3602" s="167" t="s">
        <v>13036</v>
      </c>
      <c r="J3602" s="167" t="s">
        <v>13002</v>
      </c>
      <c r="K3602" s="167">
        <v>26420001</v>
      </c>
      <c r="L3602" s="167">
        <v>26420001</v>
      </c>
    </row>
    <row r="3603" spans="1:12" x14ac:dyDescent="0.2">
      <c r="A3603" s="167" t="s">
        <v>9783</v>
      </c>
      <c r="B3603" s="167" t="s">
        <v>10159</v>
      </c>
      <c r="D3603" s="167" t="s">
        <v>7416</v>
      </c>
      <c r="E3603" s="167" t="s">
        <v>6479</v>
      </c>
      <c r="F3603" s="167" t="s">
        <v>6480</v>
      </c>
      <c r="G3603" s="167" t="s">
        <v>4503</v>
      </c>
      <c r="H3603" s="167" t="s">
        <v>3</v>
      </c>
      <c r="I3603" s="167" t="s">
        <v>13036</v>
      </c>
      <c r="J3603" s="167" t="s">
        <v>13808</v>
      </c>
      <c r="K3603" s="167">
        <v>26410147</v>
      </c>
      <c r="L3603" s="167">
        <v>26411080</v>
      </c>
    </row>
    <row r="3604" spans="1:12" x14ac:dyDescent="0.2">
      <c r="A3604" s="167" t="s">
        <v>9784</v>
      </c>
      <c r="B3604" s="167" t="s">
        <v>174</v>
      </c>
      <c r="D3604" s="167" t="s">
        <v>10168</v>
      </c>
      <c r="E3604" s="167" t="s">
        <v>9793</v>
      </c>
      <c r="F3604" s="167" t="s">
        <v>11117</v>
      </c>
      <c r="G3604" s="167" t="s">
        <v>1655</v>
      </c>
      <c r="H3604" s="167" t="s">
        <v>6</v>
      </c>
      <c r="I3604" s="167" t="s">
        <v>13036</v>
      </c>
      <c r="J3604" s="167" t="s">
        <v>13809</v>
      </c>
      <c r="K3604" s="167">
        <v>26780615</v>
      </c>
      <c r="L3604" s="167">
        <v>0</v>
      </c>
    </row>
    <row r="3605" spans="1:12" x14ac:dyDescent="0.2">
      <c r="A3605" s="167" t="s">
        <v>9785</v>
      </c>
      <c r="B3605" s="167" t="s">
        <v>10160</v>
      </c>
      <c r="D3605" s="167" t="s">
        <v>10162</v>
      </c>
      <c r="E3605" s="167" t="s">
        <v>9787</v>
      </c>
      <c r="F3605" s="167" t="s">
        <v>11285</v>
      </c>
      <c r="G3605" s="167" t="s">
        <v>3524</v>
      </c>
      <c r="H3605" s="167" t="s">
        <v>12</v>
      </c>
      <c r="I3605" s="167" t="s">
        <v>13036</v>
      </c>
      <c r="J3605" s="167" t="s">
        <v>13810</v>
      </c>
      <c r="K3605" s="167">
        <v>84760720</v>
      </c>
      <c r="L3605" s="167">
        <v>0</v>
      </c>
    </row>
    <row r="3606" spans="1:12" x14ac:dyDescent="0.2">
      <c r="A3606" s="167" t="s">
        <v>9786</v>
      </c>
      <c r="B3606" s="167" t="s">
        <v>10161</v>
      </c>
      <c r="D3606" s="167" t="s">
        <v>7418</v>
      </c>
      <c r="E3606" s="167" t="s">
        <v>6481</v>
      </c>
      <c r="F3606" s="167" t="s">
        <v>6482</v>
      </c>
      <c r="G3606" s="167" t="s">
        <v>4176</v>
      </c>
      <c r="H3606" s="167" t="s">
        <v>4</v>
      </c>
      <c r="I3606" s="167" t="s">
        <v>13036</v>
      </c>
      <c r="J3606" s="167" t="s">
        <v>8273</v>
      </c>
      <c r="K3606" s="167">
        <v>26851690</v>
      </c>
      <c r="L3606" s="167">
        <v>26851690</v>
      </c>
    </row>
    <row r="3607" spans="1:12" x14ac:dyDescent="0.2">
      <c r="A3607" s="167" t="s">
        <v>6483</v>
      </c>
      <c r="B3607" s="167" t="s">
        <v>7377</v>
      </c>
      <c r="D3607" s="167" t="s">
        <v>7377</v>
      </c>
      <c r="E3607" s="167" t="s">
        <v>6483</v>
      </c>
      <c r="F3607" s="167" t="s">
        <v>12591</v>
      </c>
      <c r="G3607" s="167" t="s">
        <v>204</v>
      </c>
      <c r="H3607" s="167" t="s">
        <v>4</v>
      </c>
      <c r="I3607" s="167" t="s">
        <v>13036</v>
      </c>
      <c r="J3607" s="167" t="s">
        <v>13811</v>
      </c>
      <c r="K3607" s="167">
        <v>25374864</v>
      </c>
      <c r="L3607" s="167">
        <v>83639777</v>
      </c>
    </row>
    <row r="3608" spans="1:12" x14ac:dyDescent="0.2">
      <c r="A3608" s="167" t="s">
        <v>9787</v>
      </c>
      <c r="B3608" s="167" t="s">
        <v>10162</v>
      </c>
      <c r="D3608" s="167" t="s">
        <v>7380</v>
      </c>
      <c r="E3608" s="167" t="s">
        <v>6484</v>
      </c>
      <c r="F3608" s="167" t="s">
        <v>8274</v>
      </c>
      <c r="G3608" s="167" t="s">
        <v>11667</v>
      </c>
      <c r="H3608" s="167" t="s">
        <v>3</v>
      </c>
      <c r="I3608" s="167" t="s">
        <v>13036</v>
      </c>
      <c r="J3608" s="167" t="s">
        <v>12527</v>
      </c>
      <c r="K3608" s="167">
        <v>27305520</v>
      </c>
      <c r="L3608" s="167">
        <v>27305520</v>
      </c>
    </row>
    <row r="3609" spans="1:12" x14ac:dyDescent="0.2">
      <c r="A3609" s="167" t="s">
        <v>9788</v>
      </c>
      <c r="B3609" s="167" t="s">
        <v>10163</v>
      </c>
      <c r="D3609" s="167" t="s">
        <v>7381</v>
      </c>
      <c r="E3609" s="167" t="s">
        <v>6485</v>
      </c>
      <c r="F3609" s="167" t="s">
        <v>837</v>
      </c>
      <c r="G3609" s="167" t="s">
        <v>188</v>
      </c>
      <c r="H3609" s="167" t="s">
        <v>3</v>
      </c>
      <c r="I3609" s="167" t="s">
        <v>13036</v>
      </c>
      <c r="J3609" s="167" t="s">
        <v>6486</v>
      </c>
      <c r="K3609" s="167">
        <v>24721391</v>
      </c>
      <c r="L3609" s="167">
        <v>24721527</v>
      </c>
    </row>
    <row r="3610" spans="1:12" x14ac:dyDescent="0.2">
      <c r="A3610" s="167" t="s">
        <v>9789</v>
      </c>
      <c r="B3610" s="167" t="s">
        <v>10164</v>
      </c>
      <c r="D3610" s="167" t="s">
        <v>10158</v>
      </c>
      <c r="E3610" s="167" t="s">
        <v>9782</v>
      </c>
      <c r="F3610" s="167" t="s">
        <v>11282</v>
      </c>
      <c r="G3610" s="167" t="s">
        <v>11657</v>
      </c>
      <c r="H3610" s="167" t="s">
        <v>6</v>
      </c>
      <c r="I3610" s="167" t="s">
        <v>13036</v>
      </c>
      <c r="J3610" s="167" t="s">
        <v>12592</v>
      </c>
      <c r="K3610" s="167">
        <v>0</v>
      </c>
      <c r="L3610" s="167">
        <v>0</v>
      </c>
    </row>
    <row r="3611" spans="1:12" x14ac:dyDescent="0.2">
      <c r="A3611" s="167" t="s">
        <v>6485</v>
      </c>
      <c r="B3611" s="167" t="s">
        <v>7381</v>
      </c>
      <c r="D3611" s="167" t="s">
        <v>10154</v>
      </c>
      <c r="E3611" s="167" t="s">
        <v>9778</v>
      </c>
      <c r="F3611" s="167" t="s">
        <v>11277</v>
      </c>
      <c r="G3611" s="167" t="s">
        <v>11667</v>
      </c>
      <c r="H3611" s="167" t="s">
        <v>18</v>
      </c>
      <c r="I3611" s="167" t="s">
        <v>13036</v>
      </c>
      <c r="J3611" s="167" t="s">
        <v>12233</v>
      </c>
      <c r="K3611" s="167">
        <v>84852602</v>
      </c>
      <c r="L3611" s="167">
        <v>0</v>
      </c>
    </row>
    <row r="3612" spans="1:12" x14ac:dyDescent="0.2">
      <c r="A3612" s="167" t="s">
        <v>9790</v>
      </c>
      <c r="B3612" s="167" t="s">
        <v>10165</v>
      </c>
      <c r="D3612" s="167" t="s">
        <v>7408</v>
      </c>
      <c r="E3612" s="167" t="s">
        <v>6487</v>
      </c>
      <c r="F3612" s="167" t="s">
        <v>6488</v>
      </c>
      <c r="G3612" s="167" t="s">
        <v>5785</v>
      </c>
      <c r="H3612" s="167" t="s">
        <v>12</v>
      </c>
      <c r="I3612" s="167" t="s">
        <v>13036</v>
      </c>
      <c r="J3612" s="167" t="s">
        <v>12224</v>
      </c>
      <c r="K3612" s="167">
        <v>44090969</v>
      </c>
      <c r="L3612" s="167">
        <v>27632900</v>
      </c>
    </row>
    <row r="3613" spans="1:12" x14ac:dyDescent="0.2">
      <c r="A3613" s="167" t="s">
        <v>9791</v>
      </c>
      <c r="B3613" s="167" t="s">
        <v>10166</v>
      </c>
      <c r="D3613" s="167" t="s">
        <v>10163</v>
      </c>
      <c r="E3613" s="167" t="s">
        <v>9788</v>
      </c>
      <c r="F3613" s="167" t="s">
        <v>11286</v>
      </c>
      <c r="G3613" s="167" t="s">
        <v>11656</v>
      </c>
      <c r="H3613" s="167" t="s">
        <v>9</v>
      </c>
      <c r="I3613" s="167" t="s">
        <v>13036</v>
      </c>
      <c r="J3613" s="167" t="s">
        <v>11287</v>
      </c>
      <c r="K3613" s="167">
        <v>86062102</v>
      </c>
      <c r="L3613" s="167">
        <v>0</v>
      </c>
    </row>
    <row r="3614" spans="1:12" x14ac:dyDescent="0.2">
      <c r="A3614" s="167" t="s">
        <v>6492</v>
      </c>
      <c r="B3614" s="167" t="s">
        <v>7426</v>
      </c>
      <c r="D3614" s="167" t="s">
        <v>7444</v>
      </c>
      <c r="E3614" s="167" t="s">
        <v>6489</v>
      </c>
      <c r="F3614" s="167" t="s">
        <v>6490</v>
      </c>
      <c r="G3614" s="167" t="s">
        <v>11656</v>
      </c>
      <c r="H3614" s="167" t="s">
        <v>9</v>
      </c>
      <c r="I3614" s="167" t="s">
        <v>13036</v>
      </c>
      <c r="J3614" s="167" t="s">
        <v>13812</v>
      </c>
      <c r="K3614" s="167">
        <v>63673671</v>
      </c>
      <c r="L3614" s="167">
        <v>0</v>
      </c>
    </row>
    <row r="3615" spans="1:12" x14ac:dyDescent="0.2">
      <c r="A3615" s="167" t="s">
        <v>6484</v>
      </c>
      <c r="B3615" s="167" t="s">
        <v>7380</v>
      </c>
      <c r="D3615" s="167" t="s">
        <v>7401</v>
      </c>
      <c r="E3615" s="167" t="s">
        <v>6491</v>
      </c>
      <c r="F3615" s="167" t="s">
        <v>6796</v>
      </c>
      <c r="G3615" s="167" t="s">
        <v>11656</v>
      </c>
      <c r="H3615" s="167" t="s">
        <v>6</v>
      </c>
      <c r="I3615" s="167" t="s">
        <v>13036</v>
      </c>
      <c r="J3615" s="167" t="s">
        <v>13813</v>
      </c>
      <c r="K3615" s="167">
        <v>0</v>
      </c>
      <c r="L3615" s="167">
        <v>0</v>
      </c>
    </row>
    <row r="3616" spans="1:12" x14ac:dyDescent="0.2">
      <c r="A3616" s="167" t="s">
        <v>6487</v>
      </c>
      <c r="B3616" s="167" t="s">
        <v>7408</v>
      </c>
      <c r="D3616" s="167" t="s">
        <v>7426</v>
      </c>
      <c r="E3616" s="167" t="s">
        <v>6492</v>
      </c>
      <c r="F3616" s="167" t="s">
        <v>1455</v>
      </c>
      <c r="G3616" s="167" t="s">
        <v>11635</v>
      </c>
      <c r="H3616" s="167" t="s">
        <v>5</v>
      </c>
      <c r="I3616" s="167" t="s">
        <v>13036</v>
      </c>
      <c r="J3616" s="167" t="s">
        <v>8578</v>
      </c>
      <c r="K3616" s="167">
        <v>0</v>
      </c>
      <c r="L3616" s="167">
        <v>0</v>
      </c>
    </row>
    <row r="3617" spans="1:12" x14ac:dyDescent="0.2">
      <c r="A3617" s="167" t="s">
        <v>9792</v>
      </c>
      <c r="B3617" s="167" t="s">
        <v>10167</v>
      </c>
      <c r="D3617" s="167" t="s">
        <v>10165</v>
      </c>
      <c r="E3617" s="167" t="s">
        <v>9790</v>
      </c>
      <c r="F3617" s="167" t="s">
        <v>11290</v>
      </c>
      <c r="G3617" s="167" t="s">
        <v>3524</v>
      </c>
      <c r="H3617" s="167" t="s">
        <v>13</v>
      </c>
      <c r="I3617" s="167" t="s">
        <v>13036</v>
      </c>
      <c r="J3617" s="167" t="s">
        <v>11291</v>
      </c>
      <c r="K3617" s="167">
        <v>87768632</v>
      </c>
      <c r="L3617" s="167">
        <v>85461045</v>
      </c>
    </row>
    <row r="3618" spans="1:12" x14ac:dyDescent="0.2">
      <c r="A3618" s="167" t="s">
        <v>6481</v>
      </c>
      <c r="B3618" s="167" t="s">
        <v>7418</v>
      </c>
      <c r="D3618" s="167" t="s">
        <v>10167</v>
      </c>
      <c r="E3618" s="167" t="s">
        <v>9792</v>
      </c>
      <c r="F3618" s="167" t="s">
        <v>13004</v>
      </c>
      <c r="G3618" s="167" t="s">
        <v>3524</v>
      </c>
      <c r="H3618" s="167" t="s">
        <v>13</v>
      </c>
      <c r="I3618" s="167" t="s">
        <v>13036</v>
      </c>
      <c r="J3618" s="167" t="s">
        <v>11294</v>
      </c>
      <c r="K3618" s="167">
        <v>86621223</v>
      </c>
      <c r="L3618" s="167">
        <v>86621223</v>
      </c>
    </row>
    <row r="3619" spans="1:12" x14ac:dyDescent="0.2">
      <c r="A3619" s="167" t="s">
        <v>6479</v>
      </c>
      <c r="B3619" s="167" t="s">
        <v>7416</v>
      </c>
      <c r="D3619" s="167" t="s">
        <v>10164</v>
      </c>
      <c r="E3619" s="167" t="s">
        <v>9789</v>
      </c>
      <c r="F3619" s="167" t="s">
        <v>11288</v>
      </c>
      <c r="G3619" s="167" t="s">
        <v>3524</v>
      </c>
      <c r="H3619" s="167" t="s">
        <v>10</v>
      </c>
      <c r="I3619" s="167" t="s">
        <v>13036</v>
      </c>
      <c r="J3619" s="167" t="s">
        <v>11289</v>
      </c>
      <c r="K3619" s="167">
        <v>84184218</v>
      </c>
      <c r="L3619" s="167">
        <v>0</v>
      </c>
    </row>
    <row r="3620" spans="1:12" x14ac:dyDescent="0.2">
      <c r="A3620" s="167" t="s">
        <v>9793</v>
      </c>
      <c r="B3620" s="167" t="s">
        <v>10168</v>
      </c>
      <c r="D3620" s="167" t="s">
        <v>10160</v>
      </c>
      <c r="E3620" s="167" t="s">
        <v>9785</v>
      </c>
      <c r="F3620" s="167" t="s">
        <v>13005</v>
      </c>
      <c r="G3620" s="167" t="s">
        <v>3524</v>
      </c>
      <c r="H3620" s="167" t="s">
        <v>9</v>
      </c>
      <c r="I3620" s="167" t="s">
        <v>13036</v>
      </c>
      <c r="J3620" s="167" t="s">
        <v>13814</v>
      </c>
      <c r="K3620" s="167">
        <v>87757796</v>
      </c>
      <c r="L3620" s="167">
        <v>0</v>
      </c>
    </row>
    <row r="3621" spans="1:12" x14ac:dyDescent="0.2">
      <c r="A3621" s="167" t="s">
        <v>9794</v>
      </c>
      <c r="B3621" s="167" t="s">
        <v>10169</v>
      </c>
      <c r="D3621" s="167" t="s">
        <v>10159</v>
      </c>
      <c r="E3621" s="167" t="s">
        <v>9783</v>
      </c>
      <c r="F3621" s="167" t="s">
        <v>11283</v>
      </c>
      <c r="G3621" s="167" t="s">
        <v>3524</v>
      </c>
      <c r="H3621" s="167" t="s">
        <v>13</v>
      </c>
      <c r="I3621" s="167" t="s">
        <v>13036</v>
      </c>
      <c r="J3621" s="167" t="s">
        <v>13815</v>
      </c>
      <c r="K3621" s="167">
        <v>85491329</v>
      </c>
      <c r="L3621" s="167">
        <v>0</v>
      </c>
    </row>
    <row r="3622" spans="1:12" x14ac:dyDescent="0.2">
      <c r="A3622" s="167" t="s">
        <v>6411</v>
      </c>
      <c r="B3622" s="167" t="s">
        <v>7402</v>
      </c>
      <c r="D3622" s="167" t="s">
        <v>10157</v>
      </c>
      <c r="E3622" s="167" t="s">
        <v>9781</v>
      </c>
      <c r="F3622" s="167" t="s">
        <v>11281</v>
      </c>
      <c r="G3622" s="167" t="s">
        <v>3524</v>
      </c>
      <c r="H3622" s="167" t="s">
        <v>9</v>
      </c>
      <c r="I3622" s="167" t="s">
        <v>13036</v>
      </c>
      <c r="J3622" s="167" t="s">
        <v>13006</v>
      </c>
      <c r="K3622" s="167">
        <v>85435953</v>
      </c>
      <c r="L3622" s="167">
        <v>0</v>
      </c>
    </row>
    <row r="3623" spans="1:12" x14ac:dyDescent="0.2">
      <c r="A3623" s="167" t="s">
        <v>8389</v>
      </c>
      <c r="B3623" s="167" t="s">
        <v>8617</v>
      </c>
      <c r="D3623" s="167" t="s">
        <v>10156</v>
      </c>
      <c r="E3623" s="167" t="s">
        <v>9780</v>
      </c>
      <c r="F3623" s="167" t="s">
        <v>11280</v>
      </c>
      <c r="G3623" s="167" t="s">
        <v>3524</v>
      </c>
      <c r="H3623" s="167" t="s">
        <v>13</v>
      </c>
      <c r="I3623" s="167" t="s">
        <v>13036</v>
      </c>
      <c r="J3623" s="167" t="s">
        <v>13816</v>
      </c>
      <c r="K3623" s="167">
        <v>22064940</v>
      </c>
      <c r="L3623" s="167">
        <v>87129132</v>
      </c>
    </row>
    <row r="3624" spans="1:12" x14ac:dyDescent="0.2">
      <c r="A3624" s="167" t="s">
        <v>6477</v>
      </c>
      <c r="B3624" s="167" t="s">
        <v>7417</v>
      </c>
      <c r="D3624" s="167" t="s">
        <v>10155</v>
      </c>
      <c r="E3624" s="167" t="s">
        <v>9779</v>
      </c>
      <c r="F3624" s="167" t="s">
        <v>11278</v>
      </c>
      <c r="G3624" s="167" t="s">
        <v>3524</v>
      </c>
      <c r="H3624" s="167" t="s">
        <v>10</v>
      </c>
      <c r="I3624" s="167" t="s">
        <v>13036</v>
      </c>
      <c r="J3624" s="167" t="s">
        <v>11279</v>
      </c>
      <c r="K3624" s="167">
        <v>85013081</v>
      </c>
      <c r="L3624" s="167">
        <v>89055891</v>
      </c>
    </row>
    <row r="3625" spans="1:12" x14ac:dyDescent="0.2">
      <c r="A3625" s="167" t="s">
        <v>9795</v>
      </c>
      <c r="B3625" s="167" t="s">
        <v>10170</v>
      </c>
      <c r="D3625" s="167" t="s">
        <v>7405</v>
      </c>
      <c r="E3625" s="167" t="s">
        <v>6493</v>
      </c>
      <c r="F3625" s="167" t="s">
        <v>6494</v>
      </c>
      <c r="G3625" s="167" t="s">
        <v>3524</v>
      </c>
      <c r="H3625" s="167" t="s">
        <v>9</v>
      </c>
      <c r="I3625" s="167" t="s">
        <v>13036</v>
      </c>
      <c r="J3625" s="167" t="s">
        <v>13008</v>
      </c>
      <c r="K3625" s="167">
        <v>84551435</v>
      </c>
      <c r="L3625" s="167">
        <v>0</v>
      </c>
    </row>
    <row r="3626" spans="1:12" x14ac:dyDescent="0.2">
      <c r="A3626" s="167" t="s">
        <v>9796</v>
      </c>
      <c r="B3626" s="167" t="s">
        <v>10171</v>
      </c>
      <c r="D3626" s="167" t="s">
        <v>10161</v>
      </c>
      <c r="E3626" s="167" t="s">
        <v>9786</v>
      </c>
      <c r="F3626" s="167" t="s">
        <v>11284</v>
      </c>
      <c r="G3626" s="167" t="s">
        <v>116</v>
      </c>
      <c r="H3626" s="167" t="s">
        <v>189</v>
      </c>
      <c r="I3626" s="167" t="s">
        <v>13036</v>
      </c>
      <c r="J3626" s="167" t="s">
        <v>12593</v>
      </c>
      <c r="K3626" s="167">
        <v>85697720</v>
      </c>
      <c r="L3626" s="167">
        <v>0</v>
      </c>
    </row>
    <row r="3627" spans="1:12" x14ac:dyDescent="0.2">
      <c r="A3627" s="167" t="s">
        <v>9797</v>
      </c>
      <c r="B3627" s="167" t="s">
        <v>10172</v>
      </c>
      <c r="D3627" s="167" t="s">
        <v>7396</v>
      </c>
      <c r="E3627" s="167" t="s">
        <v>6495</v>
      </c>
      <c r="F3627" s="167" t="s">
        <v>11397</v>
      </c>
      <c r="G3627" s="167" t="s">
        <v>175</v>
      </c>
      <c r="H3627" s="167" t="s">
        <v>3</v>
      </c>
      <c r="I3627" s="167" t="s">
        <v>13039</v>
      </c>
      <c r="J3627" s="167" t="s">
        <v>6791</v>
      </c>
      <c r="K3627" s="167">
        <v>22633661</v>
      </c>
      <c r="L3627" s="167">
        <v>0</v>
      </c>
    </row>
    <row r="3628" spans="1:12" x14ac:dyDescent="0.2">
      <c r="A3628" s="167" t="s">
        <v>6496</v>
      </c>
      <c r="B3628" s="167" t="s">
        <v>7434</v>
      </c>
      <c r="D3628" s="167" t="s">
        <v>7434</v>
      </c>
      <c r="E3628" s="167" t="s">
        <v>6496</v>
      </c>
      <c r="F3628" s="167" t="s">
        <v>6497</v>
      </c>
      <c r="G3628" s="167" t="s">
        <v>204</v>
      </c>
      <c r="H3628" s="167" t="s">
        <v>4</v>
      </c>
      <c r="I3628" s="167" t="s">
        <v>13036</v>
      </c>
      <c r="J3628" s="167" t="s">
        <v>13009</v>
      </c>
      <c r="K3628" s="167">
        <v>25301889</v>
      </c>
      <c r="L3628" s="167">
        <v>25301889</v>
      </c>
    </row>
    <row r="3629" spans="1:12" x14ac:dyDescent="0.2">
      <c r="A3629" s="167" t="s">
        <v>8319</v>
      </c>
      <c r="B3629" s="167" t="s">
        <v>8328</v>
      </c>
      <c r="D3629" s="167" t="s">
        <v>10171</v>
      </c>
      <c r="E3629" s="167" t="s">
        <v>9796</v>
      </c>
      <c r="F3629" s="167" t="s">
        <v>1354</v>
      </c>
      <c r="G3629" s="167" t="s">
        <v>11667</v>
      </c>
      <c r="H3629" s="167" t="s">
        <v>18</v>
      </c>
      <c r="I3629" s="167" t="s">
        <v>13036</v>
      </c>
      <c r="J3629" s="167" t="s">
        <v>12234</v>
      </c>
      <c r="K3629" s="167">
        <v>84891151</v>
      </c>
      <c r="L3629" s="167">
        <v>0</v>
      </c>
    </row>
    <row r="3630" spans="1:12" x14ac:dyDescent="0.2">
      <c r="A3630" s="167" t="s">
        <v>9798</v>
      </c>
      <c r="B3630" s="167" t="s">
        <v>10173</v>
      </c>
      <c r="D3630" s="167" t="s">
        <v>10172</v>
      </c>
      <c r="E3630" s="167" t="s">
        <v>9797</v>
      </c>
      <c r="F3630" s="167" t="s">
        <v>11295</v>
      </c>
      <c r="G3630" s="167" t="s">
        <v>11667</v>
      </c>
      <c r="H3630" s="167" t="s">
        <v>18</v>
      </c>
      <c r="I3630" s="167" t="s">
        <v>13036</v>
      </c>
      <c r="J3630" s="167" t="s">
        <v>12235</v>
      </c>
      <c r="K3630" s="167">
        <v>27300159</v>
      </c>
      <c r="L3630" s="167">
        <v>27300159</v>
      </c>
    </row>
    <row r="3631" spans="1:12" x14ac:dyDescent="0.2">
      <c r="A3631" s="167" t="s">
        <v>6500</v>
      </c>
      <c r="B3631" s="167" t="s">
        <v>7424</v>
      </c>
      <c r="D3631" s="167" t="s">
        <v>8607</v>
      </c>
      <c r="E3631" s="167" t="s">
        <v>8390</v>
      </c>
      <c r="F3631" s="167" t="s">
        <v>8605</v>
      </c>
      <c r="G3631" s="167" t="s">
        <v>11656</v>
      </c>
      <c r="H3631" s="167" t="s">
        <v>5</v>
      </c>
      <c r="I3631" s="167" t="s">
        <v>13036</v>
      </c>
      <c r="J3631" s="167" t="s">
        <v>8606</v>
      </c>
      <c r="K3631" s="167">
        <v>27511175</v>
      </c>
      <c r="L3631" s="167">
        <v>0</v>
      </c>
    </row>
    <row r="3632" spans="1:12" x14ac:dyDescent="0.2">
      <c r="A3632" s="167" t="s">
        <v>9799</v>
      </c>
      <c r="B3632" s="167" t="s">
        <v>10174</v>
      </c>
      <c r="D3632" s="167" t="s">
        <v>10176</v>
      </c>
      <c r="E3632" s="167" t="s">
        <v>9801</v>
      </c>
      <c r="F3632" s="167" t="s">
        <v>11298</v>
      </c>
      <c r="G3632" s="167" t="s">
        <v>11656</v>
      </c>
      <c r="H3632" s="167" t="s">
        <v>4</v>
      </c>
      <c r="I3632" s="167" t="s">
        <v>13036</v>
      </c>
      <c r="J3632" s="167" t="s">
        <v>13817</v>
      </c>
      <c r="K3632" s="167">
        <v>50118430</v>
      </c>
      <c r="L3632" s="167">
        <v>0</v>
      </c>
    </row>
    <row r="3633" spans="1:12" x14ac:dyDescent="0.2">
      <c r="A3633" s="167" t="s">
        <v>6498</v>
      </c>
      <c r="B3633" s="167" t="s">
        <v>7439</v>
      </c>
      <c r="D3633" s="167" t="s">
        <v>8328</v>
      </c>
      <c r="E3633" s="167" t="s">
        <v>8319</v>
      </c>
      <c r="F3633" s="167" t="s">
        <v>8320</v>
      </c>
      <c r="G3633" s="167" t="s">
        <v>11656</v>
      </c>
      <c r="H3633" s="167" t="s">
        <v>5</v>
      </c>
      <c r="I3633" s="167" t="s">
        <v>13036</v>
      </c>
      <c r="J3633" s="167" t="s">
        <v>12594</v>
      </c>
      <c r="K3633" s="167">
        <v>83278162</v>
      </c>
      <c r="L3633" s="167">
        <v>0</v>
      </c>
    </row>
    <row r="3634" spans="1:12" x14ac:dyDescent="0.2">
      <c r="A3634" s="167" t="s">
        <v>9800</v>
      </c>
      <c r="B3634" s="167" t="s">
        <v>10175</v>
      </c>
      <c r="D3634" s="167" t="s">
        <v>10173</v>
      </c>
      <c r="E3634" s="167" t="s">
        <v>9798</v>
      </c>
      <c r="F3634" s="167" t="s">
        <v>11296</v>
      </c>
      <c r="G3634" s="167" t="s">
        <v>11656</v>
      </c>
      <c r="H3634" s="167" t="s">
        <v>5</v>
      </c>
      <c r="I3634" s="167" t="s">
        <v>13036</v>
      </c>
      <c r="J3634" s="167" t="s">
        <v>12595</v>
      </c>
      <c r="K3634" s="167">
        <v>85814904</v>
      </c>
      <c r="L3634" s="167">
        <v>0</v>
      </c>
    </row>
    <row r="3635" spans="1:12" x14ac:dyDescent="0.2">
      <c r="A3635" s="167" t="s">
        <v>8390</v>
      </c>
      <c r="B3635" s="167" t="s">
        <v>8607</v>
      </c>
      <c r="D3635" s="167" t="s">
        <v>10170</v>
      </c>
      <c r="E3635" s="167" t="s">
        <v>9795</v>
      </c>
      <c r="F3635" s="167" t="s">
        <v>7679</v>
      </c>
      <c r="G3635" s="167" t="s">
        <v>117</v>
      </c>
      <c r="H3635" s="167" t="s">
        <v>7</v>
      </c>
      <c r="I3635" s="167" t="s">
        <v>13036</v>
      </c>
      <c r="J3635" s="167" t="s">
        <v>13818</v>
      </c>
      <c r="K3635" s="167">
        <v>26611133</v>
      </c>
      <c r="L3635" s="167">
        <v>26611133</v>
      </c>
    </row>
    <row r="3636" spans="1:12" x14ac:dyDescent="0.2">
      <c r="A3636" s="167" t="s">
        <v>9801</v>
      </c>
      <c r="B3636" s="167" t="s">
        <v>10176</v>
      </c>
      <c r="D3636" s="167" t="s">
        <v>7439</v>
      </c>
      <c r="E3636" s="167" t="s">
        <v>6498</v>
      </c>
      <c r="F3636" s="167" t="s">
        <v>7440</v>
      </c>
      <c r="G3636" s="167" t="s">
        <v>117</v>
      </c>
      <c r="H3636" s="167" t="s">
        <v>4</v>
      </c>
      <c r="I3636" s="167" t="s">
        <v>13036</v>
      </c>
      <c r="J3636" s="167" t="s">
        <v>13010</v>
      </c>
      <c r="K3636" s="167">
        <v>26616630</v>
      </c>
      <c r="L3636" s="167">
        <v>26616630</v>
      </c>
    </row>
    <row r="3637" spans="1:12" x14ac:dyDescent="0.2">
      <c r="A3637" s="167" t="s">
        <v>9802</v>
      </c>
      <c r="B3637" s="167" t="s">
        <v>10177</v>
      </c>
      <c r="D3637" s="167" t="s">
        <v>10174</v>
      </c>
      <c r="E3637" s="167" t="s">
        <v>9799</v>
      </c>
      <c r="F3637" s="167" t="s">
        <v>11297</v>
      </c>
      <c r="G3637" s="167" t="s">
        <v>3524</v>
      </c>
      <c r="H3637" s="167" t="s">
        <v>13</v>
      </c>
      <c r="I3637" s="167" t="s">
        <v>13036</v>
      </c>
      <c r="J3637" s="167" t="s">
        <v>11619</v>
      </c>
      <c r="K3637" s="167">
        <v>84932879</v>
      </c>
      <c r="L3637" s="167">
        <v>0</v>
      </c>
    </row>
    <row r="3638" spans="1:12" x14ac:dyDescent="0.2">
      <c r="A3638" s="167" t="s">
        <v>7588</v>
      </c>
      <c r="B3638" s="167" t="s">
        <v>7590</v>
      </c>
      <c r="D3638" s="167" t="s">
        <v>10175</v>
      </c>
      <c r="E3638" s="167" t="s">
        <v>9800</v>
      </c>
      <c r="F3638" s="167" t="s">
        <v>11398</v>
      </c>
      <c r="G3638" s="167" t="s">
        <v>3524</v>
      </c>
      <c r="H3638" s="167" t="s">
        <v>9</v>
      </c>
      <c r="I3638" s="167" t="s">
        <v>13036</v>
      </c>
      <c r="J3638" s="167" t="s">
        <v>13819</v>
      </c>
      <c r="K3638" s="167">
        <v>22065100</v>
      </c>
      <c r="L3638" s="167">
        <v>85909369</v>
      </c>
    </row>
    <row r="3639" spans="1:12" x14ac:dyDescent="0.2">
      <c r="A3639" s="167" t="s">
        <v>6502</v>
      </c>
      <c r="B3639" s="167" t="s">
        <v>7429</v>
      </c>
      <c r="D3639" s="167" t="s">
        <v>10177</v>
      </c>
      <c r="E3639" s="167" t="s">
        <v>9802</v>
      </c>
      <c r="F3639" s="167" t="s">
        <v>11299</v>
      </c>
      <c r="G3639" s="167" t="s">
        <v>1259</v>
      </c>
      <c r="H3639" s="167" t="s">
        <v>3</v>
      </c>
      <c r="I3639" s="167" t="s">
        <v>13036</v>
      </c>
      <c r="J3639" s="167" t="s">
        <v>12596</v>
      </c>
      <c r="K3639" s="167">
        <v>27773692</v>
      </c>
      <c r="L3639" s="167">
        <v>27773692</v>
      </c>
    </row>
    <row r="3640" spans="1:12" x14ac:dyDescent="0.2">
      <c r="A3640" s="167" t="s">
        <v>9803</v>
      </c>
      <c r="B3640" s="167" t="s">
        <v>10178</v>
      </c>
      <c r="D3640" s="167" t="s">
        <v>7424</v>
      </c>
      <c r="E3640" s="167" t="s">
        <v>6500</v>
      </c>
      <c r="F3640" s="167" t="s">
        <v>713</v>
      </c>
      <c r="G3640" s="167" t="s">
        <v>11635</v>
      </c>
      <c r="H3640" s="167" t="s">
        <v>12</v>
      </c>
      <c r="I3640" s="167" t="s">
        <v>13036</v>
      </c>
      <c r="J3640" s="167" t="s">
        <v>6501</v>
      </c>
      <c r="K3640" s="167">
        <v>27541121</v>
      </c>
      <c r="L3640" s="167">
        <v>27541121</v>
      </c>
    </row>
    <row r="3641" spans="1:12" x14ac:dyDescent="0.2">
      <c r="A3641" s="167" t="s">
        <v>6505</v>
      </c>
      <c r="B3641" s="167" t="s">
        <v>7431</v>
      </c>
      <c r="D3641" s="167" t="s">
        <v>8621</v>
      </c>
      <c r="E3641" s="167" t="s">
        <v>8391</v>
      </c>
      <c r="F3641" s="167" t="s">
        <v>8620</v>
      </c>
      <c r="G3641" s="167" t="s">
        <v>3524</v>
      </c>
      <c r="H3641" s="167" t="s">
        <v>10</v>
      </c>
      <c r="I3641" s="167" t="s">
        <v>13036</v>
      </c>
      <c r="J3641" s="167" t="s">
        <v>13820</v>
      </c>
      <c r="K3641" s="167">
        <v>89837417</v>
      </c>
      <c r="L3641" s="167">
        <v>0</v>
      </c>
    </row>
    <row r="3642" spans="1:12" x14ac:dyDescent="0.2">
      <c r="A3642" s="167" t="s">
        <v>6504</v>
      </c>
      <c r="B3642" s="167" t="s">
        <v>7430</v>
      </c>
      <c r="D3642" s="167" t="s">
        <v>10180</v>
      </c>
      <c r="E3642" s="167" t="s">
        <v>9805</v>
      </c>
      <c r="F3642" s="167" t="s">
        <v>11302</v>
      </c>
      <c r="G3642" s="167" t="s">
        <v>3524</v>
      </c>
      <c r="H3642" s="167" t="s">
        <v>13</v>
      </c>
      <c r="I3642" s="167" t="s">
        <v>13036</v>
      </c>
      <c r="J3642" s="167" t="s">
        <v>13821</v>
      </c>
      <c r="K3642" s="167">
        <v>85204669</v>
      </c>
      <c r="L3642" s="167">
        <v>0</v>
      </c>
    </row>
    <row r="3643" spans="1:12" x14ac:dyDescent="0.2">
      <c r="A3643" s="167" t="s">
        <v>9804</v>
      </c>
      <c r="B3643" s="167" t="s">
        <v>10179</v>
      </c>
      <c r="D3643" s="167" t="s">
        <v>10182</v>
      </c>
      <c r="E3643" s="167" t="s">
        <v>9807</v>
      </c>
      <c r="F3643" s="167" t="s">
        <v>11305</v>
      </c>
      <c r="G3643" s="167" t="s">
        <v>3524</v>
      </c>
      <c r="H3643" s="167" t="s">
        <v>13</v>
      </c>
      <c r="I3643" s="167" t="s">
        <v>13036</v>
      </c>
      <c r="J3643" s="167" t="s">
        <v>12236</v>
      </c>
      <c r="K3643" s="167">
        <v>84244713</v>
      </c>
      <c r="L3643" s="167">
        <v>0</v>
      </c>
    </row>
    <row r="3644" spans="1:12" x14ac:dyDescent="0.2">
      <c r="A3644" s="167" t="s">
        <v>8391</v>
      </c>
      <c r="B3644" s="167" t="s">
        <v>8621</v>
      </c>
      <c r="D3644" s="167" t="s">
        <v>10183</v>
      </c>
      <c r="E3644" s="167" t="s">
        <v>9808</v>
      </c>
      <c r="F3644" s="167" t="s">
        <v>11306</v>
      </c>
      <c r="G3644" s="167" t="s">
        <v>3524</v>
      </c>
      <c r="H3644" s="167" t="s">
        <v>9</v>
      </c>
      <c r="I3644" s="167" t="s">
        <v>13036</v>
      </c>
      <c r="J3644" s="167" t="s">
        <v>11304</v>
      </c>
      <c r="K3644" s="167">
        <v>87043988</v>
      </c>
      <c r="L3644" s="167">
        <v>0</v>
      </c>
    </row>
    <row r="3645" spans="1:12" x14ac:dyDescent="0.2">
      <c r="A3645" s="167" t="s">
        <v>9805</v>
      </c>
      <c r="B3645" s="167" t="s">
        <v>10180</v>
      </c>
      <c r="D3645" s="167" t="s">
        <v>10184</v>
      </c>
      <c r="E3645" s="167" t="s">
        <v>9809</v>
      </c>
      <c r="F3645" s="167" t="s">
        <v>11307</v>
      </c>
      <c r="G3645" s="167" t="s">
        <v>3524</v>
      </c>
      <c r="H3645" s="167" t="s">
        <v>10</v>
      </c>
      <c r="I3645" s="167" t="s">
        <v>13036</v>
      </c>
      <c r="J3645" s="167" t="s">
        <v>13011</v>
      </c>
      <c r="K3645" s="167">
        <v>63086738</v>
      </c>
      <c r="L3645" s="167">
        <v>63086738</v>
      </c>
    </row>
    <row r="3646" spans="1:12" x14ac:dyDescent="0.2">
      <c r="A3646" s="167" t="s">
        <v>9806</v>
      </c>
      <c r="B3646" s="167" t="s">
        <v>10181</v>
      </c>
      <c r="D3646" s="167" t="s">
        <v>10179</v>
      </c>
      <c r="E3646" s="167" t="s">
        <v>9804</v>
      </c>
      <c r="F3646" s="167" t="s">
        <v>11301</v>
      </c>
      <c r="G3646" s="167" t="s">
        <v>188</v>
      </c>
      <c r="H3646" s="167" t="s">
        <v>18</v>
      </c>
      <c r="I3646" s="167" t="s">
        <v>13036</v>
      </c>
      <c r="J3646" s="167" t="s">
        <v>12237</v>
      </c>
      <c r="K3646" s="167">
        <v>24673035</v>
      </c>
      <c r="L3646" s="167">
        <v>24673035</v>
      </c>
    </row>
    <row r="3647" spans="1:12" x14ac:dyDescent="0.2">
      <c r="A3647" s="167" t="s">
        <v>9807</v>
      </c>
      <c r="B3647" s="167" t="s">
        <v>10182</v>
      </c>
      <c r="D3647" s="167" t="s">
        <v>10178</v>
      </c>
      <c r="E3647" s="167" t="s">
        <v>9803</v>
      </c>
      <c r="F3647" s="167" t="s">
        <v>11300</v>
      </c>
      <c r="G3647" s="167" t="s">
        <v>11656</v>
      </c>
      <c r="H3647" s="167" t="s">
        <v>7</v>
      </c>
      <c r="I3647" s="167" t="s">
        <v>13036</v>
      </c>
      <c r="J3647" s="167" t="s">
        <v>12238</v>
      </c>
      <c r="K3647" s="167">
        <v>0</v>
      </c>
      <c r="L3647" s="167">
        <v>0</v>
      </c>
    </row>
    <row r="3648" spans="1:12" x14ac:dyDescent="0.2">
      <c r="A3648" s="167" t="s">
        <v>9808</v>
      </c>
      <c r="B3648" s="167" t="s">
        <v>10183</v>
      </c>
      <c r="D3648" s="167" t="s">
        <v>7429</v>
      </c>
      <c r="E3648" s="167" t="s">
        <v>6502</v>
      </c>
      <c r="F3648" s="167" t="s">
        <v>7591</v>
      </c>
      <c r="G3648" s="167" t="s">
        <v>11639</v>
      </c>
      <c r="H3648" s="167" t="s">
        <v>7</v>
      </c>
      <c r="I3648" s="167" t="s">
        <v>13036</v>
      </c>
      <c r="J3648" s="167" t="s">
        <v>10703</v>
      </c>
      <c r="K3648" s="167">
        <v>24762129</v>
      </c>
      <c r="L3648" s="167">
        <v>0</v>
      </c>
    </row>
    <row r="3649" spans="1:12" x14ac:dyDescent="0.2">
      <c r="A3649" s="167" t="s">
        <v>9809</v>
      </c>
      <c r="B3649" s="167" t="s">
        <v>10184</v>
      </c>
      <c r="D3649" s="167" t="s">
        <v>7430</v>
      </c>
      <c r="E3649" s="167" t="s">
        <v>6504</v>
      </c>
      <c r="F3649" s="167" t="s">
        <v>4287</v>
      </c>
      <c r="G3649" s="167" t="s">
        <v>188</v>
      </c>
      <c r="H3649" s="167" t="s">
        <v>3</v>
      </c>
      <c r="I3649" s="167" t="s">
        <v>13036</v>
      </c>
      <c r="J3649" s="167" t="s">
        <v>12597</v>
      </c>
      <c r="K3649" s="167">
        <v>85792763</v>
      </c>
      <c r="L3649" s="167">
        <v>0</v>
      </c>
    </row>
    <row r="3650" spans="1:12" x14ac:dyDescent="0.2">
      <c r="A3650" s="167" t="s">
        <v>6507</v>
      </c>
      <c r="B3650" s="167" t="s">
        <v>7432</v>
      </c>
      <c r="D3650" s="167" t="s">
        <v>7431</v>
      </c>
      <c r="E3650" s="167" t="s">
        <v>6505</v>
      </c>
      <c r="F3650" s="167" t="s">
        <v>6506</v>
      </c>
      <c r="G3650" s="167" t="s">
        <v>188</v>
      </c>
      <c r="H3650" s="167" t="s">
        <v>6</v>
      </c>
      <c r="I3650" s="167" t="s">
        <v>13036</v>
      </c>
      <c r="J3650" s="167" t="s">
        <v>13822</v>
      </c>
      <c r="K3650" s="167">
        <v>24743233</v>
      </c>
      <c r="L3650" s="167">
        <v>0</v>
      </c>
    </row>
    <row r="3651" spans="1:12" x14ac:dyDescent="0.2">
      <c r="A3651" s="167" t="s">
        <v>9810</v>
      </c>
      <c r="B3651" s="167" t="s">
        <v>10185</v>
      </c>
      <c r="D3651" s="167" t="s">
        <v>7432</v>
      </c>
      <c r="E3651" s="167" t="s">
        <v>6507</v>
      </c>
      <c r="F3651" s="167" t="s">
        <v>6508</v>
      </c>
      <c r="G3651" s="167" t="s">
        <v>204</v>
      </c>
      <c r="H3651" s="167" t="s">
        <v>5</v>
      </c>
      <c r="I3651" s="167" t="s">
        <v>13036</v>
      </c>
      <c r="J3651" s="167" t="s">
        <v>13823</v>
      </c>
      <c r="K3651" s="167">
        <v>25711454</v>
      </c>
      <c r="L3651" s="167">
        <v>25711454</v>
      </c>
    </row>
    <row r="3652" spans="1:12" x14ac:dyDescent="0.2">
      <c r="A3652" s="167" t="s">
        <v>6509</v>
      </c>
      <c r="B3652" s="167" t="s">
        <v>7450</v>
      </c>
      <c r="D3652" s="167" t="s">
        <v>10181</v>
      </c>
      <c r="E3652" s="167" t="s">
        <v>9806</v>
      </c>
      <c r="F3652" s="167" t="s">
        <v>11303</v>
      </c>
      <c r="G3652" s="167" t="s">
        <v>11656</v>
      </c>
      <c r="H3652" s="167" t="s">
        <v>9</v>
      </c>
      <c r="I3652" s="167" t="s">
        <v>13036</v>
      </c>
      <c r="J3652" s="167" t="s">
        <v>13012</v>
      </c>
      <c r="K3652" s="167">
        <v>84016332</v>
      </c>
      <c r="L3652" s="167">
        <v>0</v>
      </c>
    </row>
    <row r="3653" spans="1:12" x14ac:dyDescent="0.2">
      <c r="A3653" s="167" t="s">
        <v>9811</v>
      </c>
      <c r="B3653" s="167" t="s">
        <v>10186</v>
      </c>
      <c r="D3653" s="167" t="s">
        <v>7590</v>
      </c>
      <c r="E3653" s="167" t="s">
        <v>7588</v>
      </c>
      <c r="F3653" s="167" t="s">
        <v>7589</v>
      </c>
      <c r="G3653" s="167" t="s">
        <v>11667</v>
      </c>
      <c r="H3653" s="167" t="s">
        <v>4</v>
      </c>
      <c r="I3653" s="167" t="s">
        <v>13036</v>
      </c>
      <c r="J3653" s="167" t="s">
        <v>13824</v>
      </c>
      <c r="K3653" s="167">
        <v>60050694</v>
      </c>
      <c r="L3653" s="167">
        <v>0</v>
      </c>
    </row>
    <row r="3654" spans="1:12" x14ac:dyDescent="0.2">
      <c r="A3654" s="167" t="s">
        <v>6511</v>
      </c>
      <c r="B3654" s="167" t="s">
        <v>7443</v>
      </c>
      <c r="D3654" s="167" t="s">
        <v>7450</v>
      </c>
      <c r="E3654" s="167" t="s">
        <v>6509</v>
      </c>
      <c r="F3654" s="167" t="s">
        <v>6510</v>
      </c>
      <c r="G3654" s="167" t="s">
        <v>188</v>
      </c>
      <c r="H3654" s="167" t="s">
        <v>189</v>
      </c>
      <c r="I3654" s="167" t="s">
        <v>13036</v>
      </c>
      <c r="J3654" s="167" t="s">
        <v>8275</v>
      </c>
      <c r="K3654" s="167">
        <v>24610579</v>
      </c>
      <c r="L3654" s="167">
        <v>24610579</v>
      </c>
    </row>
    <row r="3655" spans="1:12" x14ac:dyDescent="0.2">
      <c r="A3655" s="167" t="s">
        <v>9812</v>
      </c>
      <c r="B3655" s="167" t="s">
        <v>10187</v>
      </c>
      <c r="D3655" s="167" t="s">
        <v>10186</v>
      </c>
      <c r="E3655" s="167" t="s">
        <v>9811</v>
      </c>
      <c r="F3655" s="167" t="s">
        <v>1160</v>
      </c>
      <c r="G3655" s="167" t="s">
        <v>11656</v>
      </c>
      <c r="H3655" s="167" t="s">
        <v>6</v>
      </c>
      <c r="I3655" s="167" t="s">
        <v>13036</v>
      </c>
      <c r="J3655" s="167" t="s">
        <v>12239</v>
      </c>
      <c r="K3655" s="167">
        <v>0</v>
      </c>
      <c r="L3655" s="167">
        <v>0</v>
      </c>
    </row>
    <row r="3656" spans="1:12" x14ac:dyDescent="0.2">
      <c r="A3656" s="167" t="s">
        <v>7971</v>
      </c>
      <c r="B3656" s="167" t="s">
        <v>8279</v>
      </c>
      <c r="D3656" s="167" t="s">
        <v>7443</v>
      </c>
      <c r="E3656" s="167" t="s">
        <v>6511</v>
      </c>
      <c r="F3656" s="167" t="s">
        <v>6512</v>
      </c>
      <c r="G3656" s="167" t="s">
        <v>198</v>
      </c>
      <c r="H3656" s="167" t="s">
        <v>5</v>
      </c>
      <c r="I3656" s="167" t="s">
        <v>13036</v>
      </c>
      <c r="J3656" s="167" t="s">
        <v>11991</v>
      </c>
      <c r="K3656" s="167">
        <v>26534812</v>
      </c>
      <c r="L3656" s="167">
        <v>26524812</v>
      </c>
    </row>
    <row r="3657" spans="1:12" x14ac:dyDescent="0.2">
      <c r="A3657" s="167" t="s">
        <v>8296</v>
      </c>
      <c r="B3657" s="167" t="s">
        <v>8325</v>
      </c>
      <c r="D3657" s="167" t="s">
        <v>10187</v>
      </c>
      <c r="E3657" s="167" t="s">
        <v>9812</v>
      </c>
      <c r="F3657" s="167" t="s">
        <v>11312</v>
      </c>
      <c r="G3657" s="167" t="s">
        <v>11667</v>
      </c>
      <c r="H3657" s="167" t="s">
        <v>9</v>
      </c>
      <c r="I3657" s="167" t="s">
        <v>13036</v>
      </c>
      <c r="J3657" s="167" t="s">
        <v>13825</v>
      </c>
      <c r="K3657" s="167">
        <v>60087916</v>
      </c>
      <c r="L3657" s="167">
        <v>0</v>
      </c>
    </row>
    <row r="3658" spans="1:12" x14ac:dyDescent="0.2">
      <c r="A3658" s="167" t="s">
        <v>9813</v>
      </c>
      <c r="B3658" s="167" t="s">
        <v>10188</v>
      </c>
      <c r="D3658" s="167" t="s">
        <v>8325</v>
      </c>
      <c r="E3658" s="167" t="s">
        <v>8296</v>
      </c>
      <c r="F3658" s="167" t="s">
        <v>8297</v>
      </c>
      <c r="G3658" s="167" t="s">
        <v>11667</v>
      </c>
      <c r="H3658" s="167" t="s">
        <v>18</v>
      </c>
      <c r="I3658" s="167" t="s">
        <v>13036</v>
      </c>
      <c r="J3658" s="167" t="s">
        <v>11314</v>
      </c>
      <c r="K3658" s="167">
        <v>27300159</v>
      </c>
      <c r="L3658" s="167">
        <v>0</v>
      </c>
    </row>
    <row r="3659" spans="1:12" x14ac:dyDescent="0.2">
      <c r="A3659" s="167" t="s">
        <v>6513</v>
      </c>
      <c r="B3659" s="167" t="s">
        <v>7467</v>
      </c>
      <c r="D3659" s="167" t="s">
        <v>10188</v>
      </c>
      <c r="E3659" s="167" t="s">
        <v>9813</v>
      </c>
      <c r="F3659" s="167" t="s">
        <v>10745</v>
      </c>
      <c r="G3659" s="167" t="s">
        <v>11656</v>
      </c>
      <c r="H3659" s="167" t="s">
        <v>9</v>
      </c>
      <c r="I3659" s="167" t="s">
        <v>13036</v>
      </c>
      <c r="J3659" s="167" t="s">
        <v>11315</v>
      </c>
      <c r="K3659" s="167">
        <v>85469186</v>
      </c>
      <c r="L3659" s="167">
        <v>0</v>
      </c>
    </row>
    <row r="3660" spans="1:12" x14ac:dyDescent="0.2">
      <c r="A3660" s="167" t="s">
        <v>8392</v>
      </c>
      <c r="B3660" s="167" t="s">
        <v>8616</v>
      </c>
      <c r="D3660" s="167" t="s">
        <v>7467</v>
      </c>
      <c r="E3660" s="167" t="s">
        <v>6513</v>
      </c>
      <c r="F3660" s="167" t="s">
        <v>1345</v>
      </c>
      <c r="G3660" s="167" t="s">
        <v>188</v>
      </c>
      <c r="H3660" s="167" t="s">
        <v>13</v>
      </c>
      <c r="I3660" s="167" t="s">
        <v>13036</v>
      </c>
      <c r="J3660" s="167" t="s">
        <v>6514</v>
      </c>
      <c r="K3660" s="167">
        <v>41051137</v>
      </c>
      <c r="L3660" s="167">
        <v>0</v>
      </c>
    </row>
    <row r="3661" spans="1:12" x14ac:dyDescent="0.2">
      <c r="A3661" s="167" t="s">
        <v>6521</v>
      </c>
      <c r="B3661" s="167" t="s">
        <v>7470</v>
      </c>
      <c r="D3661" s="167" t="s">
        <v>8616</v>
      </c>
      <c r="E3661" s="167" t="s">
        <v>8392</v>
      </c>
      <c r="F3661" s="167" t="s">
        <v>8614</v>
      </c>
      <c r="G3661" s="167" t="s">
        <v>11667</v>
      </c>
      <c r="H3661" s="167" t="s">
        <v>18</v>
      </c>
      <c r="I3661" s="167" t="s">
        <v>13036</v>
      </c>
      <c r="J3661" s="167" t="s">
        <v>13826</v>
      </c>
      <c r="K3661" s="167">
        <v>27300159</v>
      </c>
      <c r="L3661" s="167">
        <v>0</v>
      </c>
    </row>
    <row r="3662" spans="1:12" x14ac:dyDescent="0.2">
      <c r="A3662" s="167" t="s">
        <v>9814</v>
      </c>
      <c r="B3662" s="167" t="s">
        <v>10189</v>
      </c>
      <c r="D3662" s="167" t="s">
        <v>8279</v>
      </c>
      <c r="E3662" s="167" t="s">
        <v>7971</v>
      </c>
      <c r="F3662" s="167" t="s">
        <v>8277</v>
      </c>
      <c r="G3662" s="167" t="s">
        <v>5785</v>
      </c>
      <c r="H3662" s="167" t="s">
        <v>9</v>
      </c>
      <c r="I3662" s="167" t="s">
        <v>13036</v>
      </c>
      <c r="J3662" s="167" t="s">
        <v>12240</v>
      </c>
      <c r="K3662" s="167">
        <v>86145788</v>
      </c>
      <c r="L3662" s="167">
        <v>0</v>
      </c>
    </row>
    <row r="3663" spans="1:12" x14ac:dyDescent="0.2">
      <c r="A3663" s="167" t="s">
        <v>6495</v>
      </c>
      <c r="B3663" s="167" t="s">
        <v>7396</v>
      </c>
      <c r="D3663" s="167" t="s">
        <v>10190</v>
      </c>
      <c r="E3663" s="167" t="s">
        <v>9815</v>
      </c>
      <c r="F3663" s="167" t="s">
        <v>11317</v>
      </c>
      <c r="G3663" s="167" t="s">
        <v>169</v>
      </c>
      <c r="H3663" s="167" t="s">
        <v>7</v>
      </c>
      <c r="I3663" s="167" t="s">
        <v>13036</v>
      </c>
      <c r="J3663" s="167" t="s">
        <v>13013</v>
      </c>
      <c r="K3663" s="167">
        <v>41051100</v>
      </c>
      <c r="L3663" s="167">
        <v>0</v>
      </c>
    </row>
    <row r="3664" spans="1:12" x14ac:dyDescent="0.2">
      <c r="A3664" s="167" t="s">
        <v>9815</v>
      </c>
      <c r="B3664" s="167" t="s">
        <v>10190</v>
      </c>
      <c r="D3664" s="167" t="s">
        <v>7454</v>
      </c>
      <c r="E3664" s="167" t="s">
        <v>6515</v>
      </c>
      <c r="F3664" s="167" t="s">
        <v>7455</v>
      </c>
      <c r="G3664" s="167" t="s">
        <v>116</v>
      </c>
      <c r="H3664" s="167" t="s">
        <v>19</v>
      </c>
      <c r="I3664" s="167" t="s">
        <v>13036</v>
      </c>
      <c r="J3664" s="167" t="s">
        <v>12242</v>
      </c>
      <c r="K3664" s="167">
        <v>0</v>
      </c>
      <c r="L3664" s="167">
        <v>0</v>
      </c>
    </row>
    <row r="3665" spans="1:12" x14ac:dyDescent="0.2">
      <c r="A3665" s="167" t="s">
        <v>9816</v>
      </c>
      <c r="B3665" s="167" t="s">
        <v>10191</v>
      </c>
      <c r="D3665" s="167" t="s">
        <v>10192</v>
      </c>
      <c r="E3665" s="167" t="s">
        <v>9817</v>
      </c>
      <c r="F3665" s="167" t="s">
        <v>1455</v>
      </c>
      <c r="G3665" s="167" t="s">
        <v>1655</v>
      </c>
      <c r="H3665" s="167" t="s">
        <v>7</v>
      </c>
      <c r="I3665" s="167" t="s">
        <v>13036</v>
      </c>
      <c r="J3665" s="167" t="s">
        <v>11320</v>
      </c>
      <c r="K3665" s="167">
        <v>26938124</v>
      </c>
      <c r="L3665" s="167">
        <v>26938585</v>
      </c>
    </row>
    <row r="3666" spans="1:12" x14ac:dyDescent="0.2">
      <c r="A3666" s="167" t="s">
        <v>6515</v>
      </c>
      <c r="B3666" s="167" t="s">
        <v>7454</v>
      </c>
      <c r="D3666" s="167" t="s">
        <v>9980</v>
      </c>
      <c r="E3666" s="167" t="s">
        <v>9342</v>
      </c>
      <c r="F3666" s="167" t="s">
        <v>7793</v>
      </c>
      <c r="G3666" s="167" t="s">
        <v>117</v>
      </c>
      <c r="H3666" s="167" t="s">
        <v>5</v>
      </c>
      <c r="I3666" s="167" t="s">
        <v>13036</v>
      </c>
      <c r="J3666" s="167" t="s">
        <v>10885</v>
      </c>
      <c r="K3666" s="167">
        <v>0</v>
      </c>
      <c r="L3666" s="167">
        <v>0</v>
      </c>
    </row>
    <row r="3667" spans="1:12" x14ac:dyDescent="0.2">
      <c r="A3667" s="167" t="s">
        <v>9817</v>
      </c>
      <c r="B3667" s="167" t="s">
        <v>10192</v>
      </c>
      <c r="D3667" s="167" t="s">
        <v>10195</v>
      </c>
      <c r="E3667" s="167" t="s">
        <v>9820</v>
      </c>
      <c r="F3667" s="167" t="s">
        <v>11323</v>
      </c>
      <c r="G3667" s="167" t="s">
        <v>11656</v>
      </c>
      <c r="H3667" s="167" t="s">
        <v>7</v>
      </c>
      <c r="I3667" s="167" t="s">
        <v>13036</v>
      </c>
      <c r="J3667" s="167" t="s">
        <v>13827</v>
      </c>
      <c r="K3667" s="167">
        <v>0</v>
      </c>
      <c r="L3667" s="167">
        <v>0</v>
      </c>
    </row>
    <row r="3668" spans="1:12" x14ac:dyDescent="0.2">
      <c r="A3668" s="167" t="s">
        <v>9818</v>
      </c>
      <c r="B3668" s="167" t="s">
        <v>10193</v>
      </c>
      <c r="D3668" s="167" t="s">
        <v>7458</v>
      </c>
      <c r="E3668" s="167" t="s">
        <v>6516</v>
      </c>
      <c r="F3668" s="167" t="s">
        <v>7459</v>
      </c>
      <c r="G3668" s="167" t="s">
        <v>11667</v>
      </c>
      <c r="H3668" s="167" t="s">
        <v>18</v>
      </c>
      <c r="I3668" s="167" t="s">
        <v>13036</v>
      </c>
      <c r="J3668" s="167" t="s">
        <v>12598</v>
      </c>
      <c r="K3668" s="167">
        <v>27300159</v>
      </c>
      <c r="L3668" s="167">
        <v>27300159</v>
      </c>
    </row>
    <row r="3669" spans="1:12" x14ac:dyDescent="0.2">
      <c r="A3669" s="167" t="s">
        <v>9819</v>
      </c>
      <c r="B3669" s="167" t="s">
        <v>10194</v>
      </c>
      <c r="D3669" s="167" t="s">
        <v>10196</v>
      </c>
      <c r="E3669" s="167" t="s">
        <v>9821</v>
      </c>
      <c r="F3669" s="167" t="s">
        <v>11324</v>
      </c>
      <c r="G3669" s="167" t="s">
        <v>11656</v>
      </c>
      <c r="H3669" s="167" t="s">
        <v>7</v>
      </c>
      <c r="I3669" s="167" t="s">
        <v>13036</v>
      </c>
      <c r="J3669" s="167" t="s">
        <v>13828</v>
      </c>
      <c r="K3669" s="167">
        <v>0</v>
      </c>
      <c r="L3669" s="167">
        <v>0</v>
      </c>
    </row>
    <row r="3670" spans="1:12" x14ac:dyDescent="0.2">
      <c r="A3670" s="167" t="s">
        <v>9820</v>
      </c>
      <c r="B3670" s="167" t="s">
        <v>10195</v>
      </c>
      <c r="D3670" s="167" t="s">
        <v>10204</v>
      </c>
      <c r="E3670" s="167" t="s">
        <v>9829</v>
      </c>
      <c r="F3670" s="167" t="s">
        <v>11334</v>
      </c>
      <c r="G3670" s="167" t="s">
        <v>11656</v>
      </c>
      <c r="H3670" s="167" t="s">
        <v>6</v>
      </c>
      <c r="I3670" s="167" t="s">
        <v>13036</v>
      </c>
      <c r="J3670" s="167" t="s">
        <v>12599</v>
      </c>
      <c r="K3670" s="167">
        <v>83799409</v>
      </c>
      <c r="L3670" s="167">
        <v>0</v>
      </c>
    </row>
    <row r="3671" spans="1:12" x14ac:dyDescent="0.2">
      <c r="A3671" s="167" t="s">
        <v>9821</v>
      </c>
      <c r="B3671" s="167" t="s">
        <v>10196</v>
      </c>
      <c r="D3671" s="167" t="s">
        <v>10203</v>
      </c>
      <c r="E3671" s="167" t="s">
        <v>9828</v>
      </c>
      <c r="F3671" s="167" t="s">
        <v>11333</v>
      </c>
      <c r="G3671" s="167" t="s">
        <v>11656</v>
      </c>
      <c r="H3671" s="167" t="s">
        <v>6</v>
      </c>
      <c r="I3671" s="167" t="s">
        <v>13036</v>
      </c>
      <c r="J3671" s="167" t="s">
        <v>11621</v>
      </c>
      <c r="K3671" s="167">
        <v>0</v>
      </c>
      <c r="L3671" s="167">
        <v>0</v>
      </c>
    </row>
    <row r="3672" spans="1:12" x14ac:dyDescent="0.2">
      <c r="A3672" s="167" t="s">
        <v>9822</v>
      </c>
      <c r="B3672" s="167" t="s">
        <v>10197</v>
      </c>
      <c r="D3672" s="167" t="s">
        <v>10202</v>
      </c>
      <c r="E3672" s="167" t="s">
        <v>9827</v>
      </c>
      <c r="F3672" s="167" t="s">
        <v>11331</v>
      </c>
      <c r="G3672" s="167" t="s">
        <v>11656</v>
      </c>
      <c r="H3672" s="167" t="s">
        <v>6</v>
      </c>
      <c r="I3672" s="167" t="s">
        <v>13036</v>
      </c>
      <c r="J3672" s="167" t="s">
        <v>11332</v>
      </c>
      <c r="K3672" s="167">
        <v>88559138</v>
      </c>
      <c r="L3672" s="167">
        <v>0</v>
      </c>
    </row>
    <row r="3673" spans="1:12" x14ac:dyDescent="0.2">
      <c r="A3673" s="167" t="s">
        <v>9823</v>
      </c>
      <c r="B3673" s="167" t="s">
        <v>10198</v>
      </c>
      <c r="D3673" s="167" t="s">
        <v>10201</v>
      </c>
      <c r="E3673" s="167" t="s">
        <v>9826</v>
      </c>
      <c r="F3673" s="167" t="s">
        <v>11329</v>
      </c>
      <c r="G3673" s="167" t="s">
        <v>11656</v>
      </c>
      <c r="H3673" s="167" t="s">
        <v>6</v>
      </c>
      <c r="I3673" s="167" t="s">
        <v>13036</v>
      </c>
      <c r="J3673" s="167" t="s">
        <v>11330</v>
      </c>
      <c r="K3673" s="167">
        <v>84374703</v>
      </c>
      <c r="L3673" s="167">
        <v>0</v>
      </c>
    </row>
    <row r="3674" spans="1:12" x14ac:dyDescent="0.2">
      <c r="A3674" s="167" t="s">
        <v>9824</v>
      </c>
      <c r="B3674" s="167" t="s">
        <v>10199</v>
      </c>
      <c r="D3674" s="167" t="s">
        <v>10200</v>
      </c>
      <c r="E3674" s="167" t="s">
        <v>9825</v>
      </c>
      <c r="F3674" s="167" t="s">
        <v>11328</v>
      </c>
      <c r="G3674" s="167" t="s">
        <v>11656</v>
      </c>
      <c r="H3674" s="167" t="s">
        <v>6</v>
      </c>
      <c r="I3674" s="167" t="s">
        <v>13036</v>
      </c>
      <c r="J3674" s="167" t="s">
        <v>12243</v>
      </c>
      <c r="K3674" s="167">
        <v>86281226</v>
      </c>
      <c r="L3674" s="167">
        <v>0</v>
      </c>
    </row>
    <row r="3675" spans="1:12" x14ac:dyDescent="0.2">
      <c r="A3675" s="167" t="s">
        <v>6517</v>
      </c>
      <c r="B3675" s="167" t="s">
        <v>7460</v>
      </c>
      <c r="D3675" s="167" t="s">
        <v>7460</v>
      </c>
      <c r="E3675" s="167" t="s">
        <v>6517</v>
      </c>
      <c r="F3675" s="167" t="s">
        <v>6518</v>
      </c>
      <c r="G3675" s="167" t="s">
        <v>11656</v>
      </c>
      <c r="H3675" s="167" t="s">
        <v>7</v>
      </c>
      <c r="I3675" s="167" t="s">
        <v>13036</v>
      </c>
      <c r="J3675" s="167" t="s">
        <v>6835</v>
      </c>
      <c r="K3675" s="167">
        <v>89856091</v>
      </c>
      <c r="L3675" s="167">
        <v>0</v>
      </c>
    </row>
    <row r="3676" spans="1:12" x14ac:dyDescent="0.2">
      <c r="A3676" s="167" t="s">
        <v>6519</v>
      </c>
      <c r="B3676" s="167" t="s">
        <v>7463</v>
      </c>
      <c r="D3676" s="167" t="s">
        <v>10210</v>
      </c>
      <c r="E3676" s="167" t="s">
        <v>9835</v>
      </c>
      <c r="F3676" s="167" t="s">
        <v>12600</v>
      </c>
      <c r="G3676" s="167" t="s">
        <v>11667</v>
      </c>
      <c r="H3676" s="167" t="s">
        <v>18</v>
      </c>
      <c r="I3676" s="167" t="s">
        <v>13036</v>
      </c>
      <c r="J3676" s="167" t="s">
        <v>11827</v>
      </c>
      <c r="K3676" s="167">
        <v>64682494</v>
      </c>
      <c r="L3676" s="167">
        <v>0</v>
      </c>
    </row>
    <row r="3677" spans="1:12" x14ac:dyDescent="0.2">
      <c r="A3677" s="167" t="s">
        <v>9825</v>
      </c>
      <c r="B3677" s="167" t="s">
        <v>10200</v>
      </c>
      <c r="D3677" s="167" t="s">
        <v>10198</v>
      </c>
      <c r="E3677" s="167" t="s">
        <v>9823</v>
      </c>
      <c r="F3677" s="167" t="s">
        <v>11326</v>
      </c>
      <c r="G3677" s="167" t="s">
        <v>11656</v>
      </c>
      <c r="H3677" s="167" t="s">
        <v>7</v>
      </c>
      <c r="I3677" s="167" t="s">
        <v>13036</v>
      </c>
      <c r="J3677" s="167" t="s">
        <v>12244</v>
      </c>
      <c r="K3677" s="167">
        <v>0</v>
      </c>
      <c r="L3677" s="167">
        <v>0</v>
      </c>
    </row>
    <row r="3678" spans="1:12" x14ac:dyDescent="0.2">
      <c r="A3678" s="167" t="s">
        <v>9826</v>
      </c>
      <c r="B3678" s="167" t="s">
        <v>10201</v>
      </c>
      <c r="D3678" s="167" t="s">
        <v>10208</v>
      </c>
      <c r="E3678" s="167" t="s">
        <v>9833</v>
      </c>
      <c r="F3678" s="167" t="s">
        <v>11339</v>
      </c>
      <c r="G3678" s="167" t="s">
        <v>3524</v>
      </c>
      <c r="H3678" s="167" t="s">
        <v>9</v>
      </c>
      <c r="I3678" s="167" t="s">
        <v>13036</v>
      </c>
      <c r="J3678" s="167" t="s">
        <v>13014</v>
      </c>
      <c r="K3678" s="167">
        <v>89424006</v>
      </c>
      <c r="L3678" s="167">
        <v>0</v>
      </c>
    </row>
    <row r="3679" spans="1:12" x14ac:dyDescent="0.2">
      <c r="A3679" s="167" t="s">
        <v>9827</v>
      </c>
      <c r="B3679" s="167" t="s">
        <v>10202</v>
      </c>
      <c r="D3679" s="167" t="s">
        <v>10209</v>
      </c>
      <c r="E3679" s="167" t="s">
        <v>9834</v>
      </c>
      <c r="F3679" s="167" t="s">
        <v>11341</v>
      </c>
      <c r="G3679" s="167" t="s">
        <v>3524</v>
      </c>
      <c r="H3679" s="167" t="s">
        <v>13</v>
      </c>
      <c r="I3679" s="167" t="s">
        <v>13036</v>
      </c>
      <c r="J3679" s="167" t="s">
        <v>13015</v>
      </c>
      <c r="K3679" s="167">
        <v>87681154</v>
      </c>
      <c r="L3679" s="167">
        <v>87283132</v>
      </c>
    </row>
    <row r="3680" spans="1:12" x14ac:dyDescent="0.2">
      <c r="A3680" s="167" t="s">
        <v>9828</v>
      </c>
      <c r="B3680" s="167" t="s">
        <v>10203</v>
      </c>
      <c r="D3680" s="167" t="s">
        <v>10194</v>
      </c>
      <c r="E3680" s="167" t="s">
        <v>9819</v>
      </c>
      <c r="F3680" s="167" t="s">
        <v>204</v>
      </c>
      <c r="G3680" s="167" t="s">
        <v>11656</v>
      </c>
      <c r="H3680" s="167" t="s">
        <v>7</v>
      </c>
      <c r="I3680" s="167" t="s">
        <v>13036</v>
      </c>
      <c r="J3680" s="167" t="s">
        <v>12245</v>
      </c>
      <c r="K3680" s="167">
        <v>84569296</v>
      </c>
      <c r="L3680" s="167">
        <v>0</v>
      </c>
    </row>
    <row r="3681" spans="1:12" x14ac:dyDescent="0.2">
      <c r="A3681" s="167" t="s">
        <v>9829</v>
      </c>
      <c r="B3681" s="167" t="s">
        <v>10204</v>
      </c>
      <c r="D3681" s="167" t="s">
        <v>10207</v>
      </c>
      <c r="E3681" s="167" t="s">
        <v>9832</v>
      </c>
      <c r="F3681" s="167" t="s">
        <v>11337</v>
      </c>
      <c r="G3681" s="167" t="s">
        <v>3524</v>
      </c>
      <c r="H3681" s="167" t="s">
        <v>9</v>
      </c>
      <c r="I3681" s="167" t="s">
        <v>13036</v>
      </c>
      <c r="J3681" s="167" t="s">
        <v>11338</v>
      </c>
      <c r="K3681" s="167">
        <v>83268884</v>
      </c>
      <c r="L3681" s="167">
        <v>0</v>
      </c>
    </row>
    <row r="3682" spans="1:12" x14ac:dyDescent="0.2">
      <c r="A3682" s="167" t="s">
        <v>9830</v>
      </c>
      <c r="B3682" s="167" t="s">
        <v>10205</v>
      </c>
      <c r="D3682" s="167" t="s">
        <v>10205</v>
      </c>
      <c r="E3682" s="167" t="s">
        <v>9830</v>
      </c>
      <c r="F3682" s="167" t="s">
        <v>11335</v>
      </c>
      <c r="G3682" s="167" t="s">
        <v>11656</v>
      </c>
      <c r="H3682" s="167" t="s">
        <v>6</v>
      </c>
      <c r="I3682" s="167" t="s">
        <v>13036</v>
      </c>
      <c r="J3682" s="167" t="s">
        <v>12246</v>
      </c>
      <c r="K3682" s="167">
        <v>84374873</v>
      </c>
      <c r="L3682" s="167">
        <v>0</v>
      </c>
    </row>
    <row r="3683" spans="1:12" x14ac:dyDescent="0.2">
      <c r="A3683" s="167" t="s">
        <v>9831</v>
      </c>
      <c r="B3683" s="167" t="s">
        <v>10206</v>
      </c>
      <c r="D3683" s="167" t="s">
        <v>10206</v>
      </c>
      <c r="E3683" s="167" t="s">
        <v>9831</v>
      </c>
      <c r="F3683" s="167" t="s">
        <v>11336</v>
      </c>
      <c r="G3683" s="167" t="s">
        <v>3524</v>
      </c>
      <c r="H3683" s="167" t="s">
        <v>9</v>
      </c>
      <c r="I3683" s="167" t="s">
        <v>13036</v>
      </c>
      <c r="J3683" s="167" t="s">
        <v>13016</v>
      </c>
      <c r="K3683" s="167">
        <v>25560698</v>
      </c>
      <c r="L3683" s="167">
        <v>87077883</v>
      </c>
    </row>
    <row r="3684" spans="1:12" x14ac:dyDescent="0.2">
      <c r="A3684" s="167" t="s">
        <v>9832</v>
      </c>
      <c r="B3684" s="167" t="s">
        <v>10207</v>
      </c>
      <c r="D3684" s="167" t="s">
        <v>10197</v>
      </c>
      <c r="E3684" s="167" t="s">
        <v>9822</v>
      </c>
      <c r="F3684" s="167" t="s">
        <v>11325</v>
      </c>
      <c r="G3684" s="167" t="s">
        <v>11656</v>
      </c>
      <c r="H3684" s="167" t="s">
        <v>7</v>
      </c>
      <c r="I3684" s="167" t="s">
        <v>13036</v>
      </c>
      <c r="J3684" s="167" t="s">
        <v>12247</v>
      </c>
      <c r="K3684" s="167">
        <v>0</v>
      </c>
      <c r="L3684" s="167">
        <v>0</v>
      </c>
    </row>
    <row r="3685" spans="1:12" x14ac:dyDescent="0.2">
      <c r="A3685" s="167" t="s">
        <v>9833</v>
      </c>
      <c r="B3685" s="167" t="s">
        <v>10208</v>
      </c>
      <c r="D3685" s="167" t="s">
        <v>10199</v>
      </c>
      <c r="E3685" s="167" t="s">
        <v>9824</v>
      </c>
      <c r="F3685" s="167" t="s">
        <v>11327</v>
      </c>
      <c r="G3685" s="167" t="s">
        <v>11656</v>
      </c>
      <c r="H3685" s="167" t="s">
        <v>7</v>
      </c>
      <c r="I3685" s="167" t="s">
        <v>13036</v>
      </c>
      <c r="J3685" s="167" t="s">
        <v>12601</v>
      </c>
      <c r="K3685" s="167">
        <v>86248978</v>
      </c>
      <c r="L3685" s="167">
        <v>0</v>
      </c>
    </row>
    <row r="3686" spans="1:12" x14ac:dyDescent="0.2">
      <c r="A3686" s="167" t="s">
        <v>9834</v>
      </c>
      <c r="B3686" s="167" t="s">
        <v>10209</v>
      </c>
      <c r="D3686" s="167" t="s">
        <v>7463</v>
      </c>
      <c r="E3686" s="167" t="s">
        <v>6519</v>
      </c>
      <c r="F3686" s="167" t="s">
        <v>6520</v>
      </c>
      <c r="G3686" s="167" t="s">
        <v>11635</v>
      </c>
      <c r="H3686" s="167" t="s">
        <v>5</v>
      </c>
      <c r="I3686" s="167" t="s">
        <v>13036</v>
      </c>
      <c r="J3686" s="167" t="s">
        <v>12602</v>
      </c>
      <c r="K3686" s="167">
        <v>22001659</v>
      </c>
      <c r="L3686" s="167">
        <v>0</v>
      </c>
    </row>
    <row r="3687" spans="1:12" x14ac:dyDescent="0.2">
      <c r="A3687" s="167" t="s">
        <v>6516</v>
      </c>
      <c r="B3687" s="167" t="s">
        <v>7458</v>
      </c>
      <c r="D3687" s="167" t="s">
        <v>7470</v>
      </c>
      <c r="E3687" s="167" t="s">
        <v>6521</v>
      </c>
      <c r="F3687" s="167" t="s">
        <v>8280</v>
      </c>
      <c r="G3687" s="167" t="s">
        <v>74</v>
      </c>
      <c r="H3687" s="167" t="s">
        <v>13</v>
      </c>
      <c r="I3687" s="167" t="s">
        <v>13036</v>
      </c>
      <c r="J3687" s="167" t="s">
        <v>6522</v>
      </c>
      <c r="K3687" s="167">
        <v>24282410</v>
      </c>
      <c r="L3687" s="167">
        <v>24282410</v>
      </c>
    </row>
    <row r="3688" spans="1:12" x14ac:dyDescent="0.2">
      <c r="A3688" s="167" t="s">
        <v>9835</v>
      </c>
      <c r="B3688" s="167" t="s">
        <v>10210</v>
      </c>
      <c r="D3688" s="167" t="s">
        <v>10189</v>
      </c>
      <c r="E3688" s="167" t="s">
        <v>9814</v>
      </c>
      <c r="F3688" s="167" t="s">
        <v>11316</v>
      </c>
      <c r="G3688" s="167" t="s">
        <v>11656</v>
      </c>
      <c r="H3688" s="167" t="s">
        <v>9</v>
      </c>
      <c r="I3688" s="167" t="s">
        <v>13036</v>
      </c>
      <c r="J3688" s="167" t="s">
        <v>12603</v>
      </c>
      <c r="K3688" s="167">
        <v>61311043</v>
      </c>
      <c r="L3688" s="167">
        <v>0</v>
      </c>
    </row>
    <row r="3689" spans="1:12" x14ac:dyDescent="0.2">
      <c r="A3689" s="167" t="s">
        <v>9836</v>
      </c>
      <c r="B3689" s="167" t="s">
        <v>10211</v>
      </c>
      <c r="D3689" s="167" t="s">
        <v>10193</v>
      </c>
      <c r="E3689" s="167" t="s">
        <v>9818</v>
      </c>
      <c r="F3689" s="167" t="s">
        <v>11321</v>
      </c>
      <c r="G3689" s="167" t="s">
        <v>11667</v>
      </c>
      <c r="H3689" s="167" t="s">
        <v>18</v>
      </c>
      <c r="I3689" s="167" t="s">
        <v>13036</v>
      </c>
      <c r="J3689" s="167" t="s">
        <v>11322</v>
      </c>
      <c r="K3689" s="167">
        <v>27300159</v>
      </c>
      <c r="L3689" s="167">
        <v>27300159</v>
      </c>
    </row>
    <row r="3690" spans="1:12" x14ac:dyDescent="0.2">
      <c r="A3690" s="167" t="s">
        <v>9837</v>
      </c>
      <c r="B3690" s="167" t="s">
        <v>10212</v>
      </c>
      <c r="D3690" s="167" t="s">
        <v>10211</v>
      </c>
      <c r="E3690" s="167" t="s">
        <v>9836</v>
      </c>
      <c r="F3690" s="167" t="s">
        <v>11342</v>
      </c>
      <c r="G3690" s="167" t="s">
        <v>5785</v>
      </c>
      <c r="H3690" s="167" t="s">
        <v>12</v>
      </c>
      <c r="I3690" s="167" t="s">
        <v>13036</v>
      </c>
      <c r="J3690" s="167" t="s">
        <v>12248</v>
      </c>
      <c r="K3690" s="167">
        <v>44090970</v>
      </c>
      <c r="L3690" s="167">
        <v>0</v>
      </c>
    </row>
    <row r="3691" spans="1:12" x14ac:dyDescent="0.2">
      <c r="A3691" s="167" t="s">
        <v>7745</v>
      </c>
      <c r="B3691" s="167" t="s">
        <v>7747</v>
      </c>
      <c r="D3691" s="167" t="s">
        <v>10212</v>
      </c>
      <c r="E3691" s="167" t="s">
        <v>9837</v>
      </c>
      <c r="F3691" s="167" t="s">
        <v>12604</v>
      </c>
      <c r="G3691" s="167" t="s">
        <v>3524</v>
      </c>
      <c r="H3691" s="167" t="s">
        <v>13</v>
      </c>
      <c r="I3691" s="167" t="s">
        <v>13036</v>
      </c>
      <c r="J3691" s="167" t="s">
        <v>13829</v>
      </c>
      <c r="K3691" s="167">
        <v>86360509</v>
      </c>
      <c r="L3691" s="167">
        <v>86172139</v>
      </c>
    </row>
    <row r="3692" spans="1:12" x14ac:dyDescent="0.2">
      <c r="A3692" s="167" t="s">
        <v>7748</v>
      </c>
      <c r="B3692" s="167" t="s">
        <v>7750</v>
      </c>
      <c r="D3692" s="167" t="s">
        <v>8281</v>
      </c>
      <c r="E3692" s="167" t="s">
        <v>7972</v>
      </c>
      <c r="F3692" s="167" t="s">
        <v>376</v>
      </c>
      <c r="G3692" s="167" t="s">
        <v>188</v>
      </c>
      <c r="H3692" s="167" t="s">
        <v>13</v>
      </c>
      <c r="I3692" s="167" t="s">
        <v>13036</v>
      </c>
      <c r="J3692" s="167" t="s">
        <v>13017</v>
      </c>
      <c r="K3692" s="167">
        <v>41051079</v>
      </c>
      <c r="L3692" s="167">
        <v>41051079</v>
      </c>
    </row>
    <row r="3693" spans="1:12" x14ac:dyDescent="0.2">
      <c r="A3693" s="167" t="s">
        <v>9838</v>
      </c>
      <c r="B3693" s="167" t="s">
        <v>10213</v>
      </c>
      <c r="D3693" s="167" t="s">
        <v>7760</v>
      </c>
      <c r="E3693" s="167" t="s">
        <v>7757</v>
      </c>
      <c r="F3693" s="167" t="s">
        <v>7759</v>
      </c>
      <c r="G3693" s="167" t="s">
        <v>3524</v>
      </c>
      <c r="H3693" s="167" t="s">
        <v>3</v>
      </c>
      <c r="I3693" s="167" t="s">
        <v>13036</v>
      </c>
      <c r="J3693" s="167" t="s">
        <v>13018</v>
      </c>
      <c r="K3693" s="167">
        <v>25312907</v>
      </c>
      <c r="L3693" s="167">
        <v>0</v>
      </c>
    </row>
    <row r="3694" spans="1:12" x14ac:dyDescent="0.2">
      <c r="A3694" s="167" t="s">
        <v>7751</v>
      </c>
      <c r="B3694" s="167" t="s">
        <v>7753</v>
      </c>
      <c r="D3694" s="167" t="s">
        <v>7753</v>
      </c>
      <c r="E3694" s="167" t="s">
        <v>7751</v>
      </c>
      <c r="F3694" s="167" t="s">
        <v>7752</v>
      </c>
      <c r="G3694" s="167" t="s">
        <v>11657</v>
      </c>
      <c r="H3694" s="167" t="s">
        <v>9</v>
      </c>
      <c r="I3694" s="167" t="s">
        <v>13036</v>
      </c>
      <c r="J3694" s="167" t="s">
        <v>12605</v>
      </c>
      <c r="K3694" s="167">
        <v>71216857</v>
      </c>
      <c r="L3694" s="167">
        <v>0</v>
      </c>
    </row>
    <row r="3695" spans="1:12" x14ac:dyDescent="0.2">
      <c r="A3695" s="167" t="s">
        <v>7972</v>
      </c>
      <c r="B3695" s="167" t="s">
        <v>8281</v>
      </c>
      <c r="D3695" s="167" t="s">
        <v>10213</v>
      </c>
      <c r="E3695" s="167" t="s">
        <v>9838</v>
      </c>
      <c r="F3695" s="167" t="s">
        <v>2735</v>
      </c>
      <c r="G3695" s="167" t="s">
        <v>4503</v>
      </c>
      <c r="H3695" s="167" t="s">
        <v>4</v>
      </c>
      <c r="I3695" s="167" t="s">
        <v>13036</v>
      </c>
      <c r="J3695" s="167" t="s">
        <v>12249</v>
      </c>
      <c r="K3695" s="167">
        <v>83894743</v>
      </c>
      <c r="L3695" s="167">
        <v>0</v>
      </c>
    </row>
    <row r="3696" spans="1:12" x14ac:dyDescent="0.2">
      <c r="A3696" s="167" t="s">
        <v>7754</v>
      </c>
      <c r="B3696" s="167" t="s">
        <v>7756</v>
      </c>
      <c r="D3696" s="167" t="s">
        <v>7747</v>
      </c>
      <c r="E3696" s="167" t="s">
        <v>7745</v>
      </c>
      <c r="F3696" s="167" t="s">
        <v>7746</v>
      </c>
      <c r="G3696" s="167" t="s">
        <v>5785</v>
      </c>
      <c r="H3696" s="167" t="s">
        <v>7</v>
      </c>
      <c r="I3696" s="167" t="s">
        <v>13036</v>
      </c>
      <c r="J3696" s="167" t="s">
        <v>13830</v>
      </c>
      <c r="K3696" s="167">
        <v>88684878</v>
      </c>
      <c r="L3696" s="167">
        <v>0</v>
      </c>
    </row>
    <row r="3697" spans="1:12" x14ac:dyDescent="0.2">
      <c r="A3697" s="167" t="s">
        <v>9839</v>
      </c>
      <c r="B3697" s="167" t="s">
        <v>10214</v>
      </c>
      <c r="D3697" s="167" t="s">
        <v>10214</v>
      </c>
      <c r="E3697" s="167" t="s">
        <v>9839</v>
      </c>
      <c r="F3697" s="167" t="s">
        <v>11343</v>
      </c>
      <c r="G3697" s="167" t="s">
        <v>11656</v>
      </c>
      <c r="H3697" s="167" t="s">
        <v>6</v>
      </c>
      <c r="I3697" s="167" t="s">
        <v>13036</v>
      </c>
      <c r="J3697" s="167" t="s">
        <v>13019</v>
      </c>
      <c r="K3697" s="167">
        <v>86740026</v>
      </c>
      <c r="L3697" s="167">
        <v>0</v>
      </c>
    </row>
    <row r="3698" spans="1:12" x14ac:dyDescent="0.2">
      <c r="A3698" s="167" t="s">
        <v>9840</v>
      </c>
      <c r="B3698" s="167" t="s">
        <v>10215</v>
      </c>
      <c r="D3698" s="167" t="s">
        <v>10215</v>
      </c>
      <c r="E3698" s="167" t="s">
        <v>9840</v>
      </c>
      <c r="F3698" s="167" t="s">
        <v>11344</v>
      </c>
      <c r="G3698" s="167" t="s">
        <v>11656</v>
      </c>
      <c r="H3698" s="167" t="s">
        <v>9</v>
      </c>
      <c r="I3698" s="167" t="s">
        <v>13036</v>
      </c>
      <c r="J3698" s="167" t="s">
        <v>13020</v>
      </c>
      <c r="K3698" s="167">
        <v>22064946</v>
      </c>
      <c r="L3698" s="167">
        <v>0</v>
      </c>
    </row>
    <row r="3699" spans="1:12" x14ac:dyDescent="0.2">
      <c r="A3699" s="167" t="s">
        <v>9841</v>
      </c>
      <c r="B3699" s="167" t="s">
        <v>10216</v>
      </c>
      <c r="D3699" s="167" t="s">
        <v>10216</v>
      </c>
      <c r="E3699" s="167" t="s">
        <v>9841</v>
      </c>
      <c r="F3699" s="167" t="s">
        <v>11345</v>
      </c>
      <c r="G3699" s="167" t="s">
        <v>11656</v>
      </c>
      <c r="H3699" s="167" t="s">
        <v>9</v>
      </c>
      <c r="I3699" s="167" t="s">
        <v>13036</v>
      </c>
      <c r="J3699" s="167" t="s">
        <v>13021</v>
      </c>
      <c r="K3699" s="167">
        <v>62791067</v>
      </c>
      <c r="L3699" s="167">
        <v>0</v>
      </c>
    </row>
    <row r="3700" spans="1:12" x14ac:dyDescent="0.2">
      <c r="A3700" s="167" t="s">
        <v>7757</v>
      </c>
      <c r="B3700" s="167" t="s">
        <v>7760</v>
      </c>
      <c r="D3700" s="167" t="s">
        <v>7750</v>
      </c>
      <c r="E3700" s="167" t="s">
        <v>7748</v>
      </c>
      <c r="F3700" s="167" t="s">
        <v>3346</v>
      </c>
      <c r="G3700" s="167" t="s">
        <v>495</v>
      </c>
      <c r="H3700" s="167" t="s">
        <v>3</v>
      </c>
      <c r="I3700" s="167" t="s">
        <v>13036</v>
      </c>
      <c r="J3700" s="167" t="s">
        <v>12619</v>
      </c>
      <c r="K3700" s="167">
        <v>25466027</v>
      </c>
      <c r="L3700" s="167">
        <v>0</v>
      </c>
    </row>
    <row r="3701" spans="1:12" x14ac:dyDescent="0.2">
      <c r="A3701" s="167" t="s">
        <v>7973</v>
      </c>
      <c r="B3701" s="167" t="s">
        <v>8284</v>
      </c>
      <c r="D3701" s="167" t="s">
        <v>7756</v>
      </c>
      <c r="E3701" s="167" t="s">
        <v>7754</v>
      </c>
      <c r="F3701" s="167" t="s">
        <v>7755</v>
      </c>
      <c r="G3701" s="167" t="s">
        <v>188</v>
      </c>
      <c r="H3701" s="167" t="s">
        <v>13</v>
      </c>
      <c r="I3701" s="167" t="s">
        <v>13036</v>
      </c>
      <c r="J3701" s="167" t="s">
        <v>191</v>
      </c>
      <c r="K3701" s="167">
        <v>41051053</v>
      </c>
      <c r="L3701" s="167">
        <v>24711634</v>
      </c>
    </row>
    <row r="3702" spans="1:12" x14ac:dyDescent="0.2">
      <c r="A3702" s="167" t="s">
        <v>9842</v>
      </c>
      <c r="B3702" s="167" t="s">
        <v>10217</v>
      </c>
      <c r="D3702" s="167" t="s">
        <v>8284</v>
      </c>
      <c r="E3702" s="167" t="s">
        <v>7973</v>
      </c>
      <c r="F3702" s="167" t="s">
        <v>8283</v>
      </c>
      <c r="G3702" s="167" t="s">
        <v>73</v>
      </c>
      <c r="H3702" s="167" t="s">
        <v>13</v>
      </c>
      <c r="I3702" s="167" t="s">
        <v>13036</v>
      </c>
      <c r="J3702" s="167" t="s">
        <v>11854</v>
      </c>
      <c r="K3702" s="167">
        <v>24790154</v>
      </c>
      <c r="L3702" s="167">
        <v>24790168</v>
      </c>
    </row>
    <row r="3703" spans="1:12" x14ac:dyDescent="0.2">
      <c r="A3703" s="167" t="s">
        <v>9843</v>
      </c>
      <c r="B3703" s="167" t="s">
        <v>10218</v>
      </c>
      <c r="D3703" s="167" t="s">
        <v>10217</v>
      </c>
      <c r="E3703" s="167" t="s">
        <v>9842</v>
      </c>
      <c r="F3703" s="167" t="s">
        <v>11346</v>
      </c>
      <c r="G3703" s="167" t="s">
        <v>11656</v>
      </c>
      <c r="H3703" s="167" t="s">
        <v>4</v>
      </c>
      <c r="I3703" s="167" t="s">
        <v>13036</v>
      </c>
      <c r="J3703" s="167" t="s">
        <v>11622</v>
      </c>
      <c r="K3703" s="167">
        <v>50118430</v>
      </c>
      <c r="L3703" s="167">
        <v>0</v>
      </c>
    </row>
    <row r="3704" spans="1:12" x14ac:dyDescent="0.2">
      <c r="A3704" s="167" t="s">
        <v>8394</v>
      </c>
      <c r="B3704" s="167" t="s">
        <v>8604</v>
      </c>
      <c r="D3704" s="167" t="s">
        <v>10218</v>
      </c>
      <c r="E3704" s="167" t="s">
        <v>9843</v>
      </c>
      <c r="F3704" s="167" t="s">
        <v>11347</v>
      </c>
      <c r="G3704" s="167" t="s">
        <v>1655</v>
      </c>
      <c r="H3704" s="167" t="s">
        <v>6</v>
      </c>
      <c r="I3704" s="167" t="s">
        <v>13036</v>
      </c>
      <c r="J3704" s="167" t="s">
        <v>12606</v>
      </c>
      <c r="K3704" s="167">
        <v>0</v>
      </c>
      <c r="L3704" s="167">
        <v>0</v>
      </c>
    </row>
    <row r="3705" spans="1:12" x14ac:dyDescent="0.2">
      <c r="A3705" s="167" t="s">
        <v>9844</v>
      </c>
      <c r="B3705" s="167" t="s">
        <v>10219</v>
      </c>
      <c r="D3705" s="167" t="s">
        <v>8604</v>
      </c>
      <c r="E3705" s="167" t="s">
        <v>8394</v>
      </c>
      <c r="F3705" s="167" t="s">
        <v>1486</v>
      </c>
      <c r="G3705" s="167" t="s">
        <v>74</v>
      </c>
      <c r="H3705" s="167" t="s">
        <v>13</v>
      </c>
      <c r="I3705" s="167" t="s">
        <v>13036</v>
      </c>
      <c r="J3705" s="167" t="s">
        <v>11623</v>
      </c>
      <c r="K3705" s="167">
        <v>24284220</v>
      </c>
      <c r="L3705" s="167">
        <v>0</v>
      </c>
    </row>
    <row r="3706" spans="1:12" x14ac:dyDescent="0.2">
      <c r="A3706" s="167" t="s">
        <v>8395</v>
      </c>
      <c r="B3706" s="167" t="s">
        <v>8609</v>
      </c>
      <c r="D3706" s="167" t="s">
        <v>10219</v>
      </c>
      <c r="E3706" s="167" t="s">
        <v>9844</v>
      </c>
      <c r="F3706" s="167" t="s">
        <v>11348</v>
      </c>
      <c r="G3706" s="167" t="s">
        <v>797</v>
      </c>
      <c r="H3706" s="167" t="s">
        <v>3</v>
      </c>
      <c r="I3706" s="167" t="s">
        <v>13036</v>
      </c>
      <c r="J3706" s="167" t="s">
        <v>13831</v>
      </c>
      <c r="K3706" s="167">
        <v>86590196</v>
      </c>
      <c r="L3706" s="167">
        <v>26799174</v>
      </c>
    </row>
    <row r="3707" spans="1:12" x14ac:dyDescent="0.2">
      <c r="A3707" s="167" t="s">
        <v>9845</v>
      </c>
      <c r="B3707" s="167" t="s">
        <v>10220</v>
      </c>
      <c r="D3707" s="167" t="s">
        <v>10191</v>
      </c>
      <c r="E3707" s="167" t="s">
        <v>9816</v>
      </c>
      <c r="F3707" s="167" t="s">
        <v>11318</v>
      </c>
      <c r="G3707" s="167" t="s">
        <v>74</v>
      </c>
      <c r="H3707" s="167" t="s">
        <v>6</v>
      </c>
      <c r="I3707" s="167" t="s">
        <v>13039</v>
      </c>
      <c r="J3707" s="167" t="s">
        <v>11319</v>
      </c>
      <c r="K3707" s="167">
        <v>24334736</v>
      </c>
      <c r="L3707" s="167">
        <v>24339892</v>
      </c>
    </row>
    <row r="3708" spans="1:12" x14ac:dyDescent="0.2">
      <c r="A3708" s="167" t="s">
        <v>9846</v>
      </c>
      <c r="B3708" s="167" t="s">
        <v>10221</v>
      </c>
      <c r="D3708" s="167" t="s">
        <v>8609</v>
      </c>
      <c r="E3708" s="167" t="s">
        <v>8395</v>
      </c>
      <c r="F3708" s="167" t="s">
        <v>3052</v>
      </c>
      <c r="G3708" s="167" t="s">
        <v>188</v>
      </c>
      <c r="H3708" s="167" t="s">
        <v>12</v>
      </c>
      <c r="I3708" s="167" t="s">
        <v>13036</v>
      </c>
      <c r="J3708" s="167" t="s">
        <v>13832</v>
      </c>
      <c r="K3708" s="167">
        <v>22005148</v>
      </c>
      <c r="L3708" s="167">
        <v>0</v>
      </c>
    </row>
    <row r="3709" spans="1:12" x14ac:dyDescent="0.2">
      <c r="A3709" s="167" t="s">
        <v>11366</v>
      </c>
      <c r="B3709" s="167" t="s">
        <v>11365</v>
      </c>
      <c r="D3709" s="167" t="s">
        <v>10220</v>
      </c>
      <c r="E3709" s="167" t="s">
        <v>9845</v>
      </c>
      <c r="F3709" s="167" t="s">
        <v>1178</v>
      </c>
      <c r="G3709" s="167" t="s">
        <v>11667</v>
      </c>
      <c r="H3709" s="167" t="s">
        <v>4</v>
      </c>
      <c r="I3709" s="167" t="s">
        <v>13036</v>
      </c>
      <c r="J3709" s="167" t="s">
        <v>12250</v>
      </c>
      <c r="K3709" s="167">
        <v>27300159</v>
      </c>
      <c r="L3709" s="167">
        <v>0</v>
      </c>
    </row>
    <row r="3710" spans="1:12" x14ac:dyDescent="0.2">
      <c r="A3710" s="167" t="s">
        <v>11368</v>
      </c>
      <c r="B3710" s="167" t="s">
        <v>8612</v>
      </c>
      <c r="D3710" s="167" t="s">
        <v>10221</v>
      </c>
      <c r="E3710" s="167" t="s">
        <v>9846</v>
      </c>
      <c r="F3710" s="167" t="s">
        <v>11349</v>
      </c>
      <c r="G3710" s="167" t="s">
        <v>188</v>
      </c>
      <c r="H3710" s="167" t="s">
        <v>7</v>
      </c>
      <c r="I3710" s="167" t="s">
        <v>13036</v>
      </c>
      <c r="J3710" s="167" t="s">
        <v>12607</v>
      </c>
      <c r="K3710" s="167">
        <v>22065115</v>
      </c>
      <c r="L3710" s="167">
        <v>0</v>
      </c>
    </row>
    <row r="3711" spans="1:12" x14ac:dyDescent="0.2">
      <c r="A3711" s="167" t="s">
        <v>12608</v>
      </c>
      <c r="B3711" s="167" t="s">
        <v>12609</v>
      </c>
      <c r="D3711" s="167" t="s">
        <v>12609</v>
      </c>
      <c r="E3711" s="167" t="s">
        <v>12608</v>
      </c>
      <c r="F3711" s="167" t="s">
        <v>12610</v>
      </c>
      <c r="G3711" s="167" t="s">
        <v>116</v>
      </c>
      <c r="H3711" s="167" t="s">
        <v>19</v>
      </c>
      <c r="I3711" s="167" t="s">
        <v>13036</v>
      </c>
      <c r="J3711" s="167" t="s">
        <v>13833</v>
      </c>
      <c r="K3711" s="167">
        <v>84896083</v>
      </c>
      <c r="L3711" s="167">
        <v>0</v>
      </c>
    </row>
    <row r="3712" spans="1:12" x14ac:dyDescent="0.2">
      <c r="A3712" s="167" t="s">
        <v>13027</v>
      </c>
      <c r="B3712" s="167" t="s">
        <v>13026</v>
      </c>
      <c r="D3712" s="167" t="s">
        <v>13022</v>
      </c>
      <c r="E3712" s="167" t="s">
        <v>13023</v>
      </c>
      <c r="F3712" s="167" t="s">
        <v>13024</v>
      </c>
      <c r="G3712" s="167" t="s">
        <v>11667</v>
      </c>
      <c r="H3712" s="167" t="s">
        <v>14</v>
      </c>
      <c r="I3712" s="167" t="s">
        <v>13036</v>
      </c>
      <c r="J3712" s="167" t="s">
        <v>13025</v>
      </c>
      <c r="K3712" s="167">
        <v>84052956</v>
      </c>
      <c r="L3712" s="167">
        <v>0</v>
      </c>
    </row>
    <row r="3713" spans="1:12" x14ac:dyDescent="0.2">
      <c r="A3713" s="167" t="s">
        <v>13023</v>
      </c>
      <c r="B3713" s="167" t="s">
        <v>13022</v>
      </c>
      <c r="D3713" s="167" t="s">
        <v>13026</v>
      </c>
      <c r="E3713" s="167" t="s">
        <v>13027</v>
      </c>
      <c r="F3713" s="167" t="s">
        <v>13028</v>
      </c>
      <c r="G3713" s="167" t="s">
        <v>116</v>
      </c>
      <c r="H3713" s="167" t="s">
        <v>19</v>
      </c>
      <c r="I3713" s="167" t="s">
        <v>13036</v>
      </c>
      <c r="J3713" s="167" t="s">
        <v>13029</v>
      </c>
      <c r="K3713" s="167">
        <v>84348738</v>
      </c>
      <c r="L3713" s="167">
        <v>0</v>
      </c>
    </row>
  </sheetData>
  <sheetProtection password="C70F" sheet="1" objects="1" scenarios="1"/>
  <autoFilter ref="A2:M3713"/>
  <sortState ref="A3:B3725">
    <sortCondition ref="A3:A3725"/>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62"/>
  <sheetViews>
    <sheetView workbookViewId="0">
      <pane ySplit="1" topLeftCell="A2" activePane="bottomLeft" state="frozen"/>
      <selection sqref="A1:XFD1048576"/>
      <selection pane="bottomLeft" activeCell="A2" sqref="A2:D62"/>
    </sheetView>
  </sheetViews>
  <sheetFormatPr baseColWidth="10" defaultColWidth="10.85546875" defaultRowHeight="12.75" x14ac:dyDescent="0.2"/>
  <cols>
    <col min="1" max="1" width="7" style="161" bestFit="1" customWidth="1"/>
    <col min="2" max="2" width="7.42578125" style="161" bestFit="1" customWidth="1"/>
    <col min="3" max="3" width="29.28515625" style="161" bestFit="1" customWidth="1"/>
    <col min="4" max="4" width="5.42578125" style="161" bestFit="1" customWidth="1"/>
    <col min="5" max="16384" width="10.85546875" style="162"/>
  </cols>
  <sheetData>
    <row r="1" spans="1:4" x14ac:dyDescent="0.2">
      <c r="A1" s="161" t="s">
        <v>20</v>
      </c>
      <c r="B1" s="161" t="s">
        <v>21</v>
      </c>
      <c r="C1" s="161" t="s">
        <v>22</v>
      </c>
      <c r="D1" s="161" t="s">
        <v>13030</v>
      </c>
    </row>
    <row r="2" spans="1:4" x14ac:dyDescent="0.2">
      <c r="A2" s="161" t="s">
        <v>38</v>
      </c>
      <c r="B2" s="169" t="s">
        <v>39</v>
      </c>
      <c r="C2" s="169" t="s">
        <v>40</v>
      </c>
      <c r="D2" s="169">
        <v>15</v>
      </c>
    </row>
    <row r="3" spans="1:4" x14ac:dyDescent="0.2">
      <c r="A3" s="161" t="s">
        <v>33</v>
      </c>
      <c r="B3" s="169" t="s">
        <v>8698</v>
      </c>
      <c r="C3" s="169" t="s">
        <v>10290</v>
      </c>
      <c r="D3" s="169">
        <v>19</v>
      </c>
    </row>
    <row r="4" spans="1:4" x14ac:dyDescent="0.2">
      <c r="A4" s="161" t="s">
        <v>9848</v>
      </c>
      <c r="B4" s="169" t="s">
        <v>8652</v>
      </c>
      <c r="C4" s="169" t="s">
        <v>11634</v>
      </c>
      <c r="D4" s="169">
        <v>19</v>
      </c>
    </row>
    <row r="5" spans="1:4" x14ac:dyDescent="0.2">
      <c r="A5" s="161" t="s">
        <v>9849</v>
      </c>
      <c r="B5" s="169" t="s">
        <v>8653</v>
      </c>
      <c r="C5" s="169" t="s">
        <v>10243</v>
      </c>
      <c r="D5" s="169">
        <v>18</v>
      </c>
    </row>
    <row r="6" spans="1:4" x14ac:dyDescent="0.2">
      <c r="A6" s="161" t="s">
        <v>7789</v>
      </c>
      <c r="B6" s="169" t="s">
        <v>8639</v>
      </c>
      <c r="C6" s="169" t="s">
        <v>10230</v>
      </c>
      <c r="D6" s="169">
        <v>18</v>
      </c>
    </row>
    <row r="7" spans="1:4" x14ac:dyDescent="0.2">
      <c r="A7" s="161" t="s">
        <v>7792</v>
      </c>
      <c r="B7" s="169" t="s">
        <v>8634</v>
      </c>
      <c r="C7" s="169" t="s">
        <v>78</v>
      </c>
      <c r="D7" s="169">
        <v>11</v>
      </c>
    </row>
    <row r="8" spans="1:4" x14ac:dyDescent="0.2">
      <c r="A8" s="161" t="s">
        <v>7545</v>
      </c>
      <c r="B8" s="169" t="s">
        <v>90</v>
      </c>
      <c r="C8" s="169" t="s">
        <v>91</v>
      </c>
      <c r="D8" s="169">
        <v>39</v>
      </c>
    </row>
    <row r="9" spans="1:4" x14ac:dyDescent="0.2">
      <c r="A9" s="161" t="s">
        <v>7533</v>
      </c>
      <c r="B9" s="169" t="s">
        <v>93</v>
      </c>
      <c r="C9" s="169" t="s">
        <v>94</v>
      </c>
      <c r="D9" s="169">
        <v>17</v>
      </c>
    </row>
    <row r="10" spans="1:4" x14ac:dyDescent="0.2">
      <c r="A10" s="161" t="s">
        <v>7798</v>
      </c>
      <c r="B10" s="169" t="s">
        <v>8632</v>
      </c>
      <c r="C10" s="169" t="s">
        <v>10226</v>
      </c>
      <c r="D10" s="169">
        <v>38</v>
      </c>
    </row>
    <row r="11" spans="1:4" x14ac:dyDescent="0.2">
      <c r="A11" s="161" t="s">
        <v>154</v>
      </c>
      <c r="B11" s="169" t="s">
        <v>8668</v>
      </c>
      <c r="C11" s="169" t="s">
        <v>11642</v>
      </c>
      <c r="D11" s="169">
        <v>34</v>
      </c>
    </row>
    <row r="12" spans="1:4" x14ac:dyDescent="0.2">
      <c r="A12" s="161" t="s">
        <v>7525</v>
      </c>
      <c r="B12" s="169" t="s">
        <v>222</v>
      </c>
      <c r="C12" s="169" t="s">
        <v>223</v>
      </c>
      <c r="D12" s="169">
        <v>44</v>
      </c>
    </row>
    <row r="13" spans="1:4" x14ac:dyDescent="0.2">
      <c r="A13" s="161" t="s">
        <v>7546</v>
      </c>
      <c r="B13" s="169" t="s">
        <v>233</v>
      </c>
      <c r="C13" s="169" t="s">
        <v>234</v>
      </c>
      <c r="D13" s="169">
        <v>13</v>
      </c>
    </row>
    <row r="14" spans="1:4" x14ac:dyDescent="0.2">
      <c r="A14" s="161" t="s">
        <v>7547</v>
      </c>
      <c r="B14" s="169" t="s">
        <v>240</v>
      </c>
      <c r="C14" s="169" t="s">
        <v>224</v>
      </c>
      <c r="D14" s="169">
        <v>19</v>
      </c>
    </row>
    <row r="15" spans="1:4" x14ac:dyDescent="0.2">
      <c r="A15" s="161" t="s">
        <v>259</v>
      </c>
      <c r="B15" s="169" t="s">
        <v>260</v>
      </c>
      <c r="C15" s="169" t="s">
        <v>134</v>
      </c>
      <c r="D15" s="169">
        <v>33</v>
      </c>
    </row>
    <row r="16" spans="1:4" x14ac:dyDescent="0.2">
      <c r="A16" s="161" t="s">
        <v>7543</v>
      </c>
      <c r="B16" s="169" t="s">
        <v>264</v>
      </c>
      <c r="C16" s="169" t="s">
        <v>265</v>
      </c>
      <c r="D16" s="169">
        <v>19</v>
      </c>
    </row>
    <row r="17" spans="1:4" x14ac:dyDescent="0.2">
      <c r="A17" s="161" t="s">
        <v>278</v>
      </c>
      <c r="B17" s="169" t="s">
        <v>8689</v>
      </c>
      <c r="C17" s="169" t="s">
        <v>10277</v>
      </c>
      <c r="D17" s="169">
        <v>16</v>
      </c>
    </row>
    <row r="18" spans="1:4" x14ac:dyDescent="0.2">
      <c r="A18" s="161" t="s">
        <v>267</v>
      </c>
      <c r="B18" s="169" t="s">
        <v>8644</v>
      </c>
      <c r="C18" s="169" t="s">
        <v>11649</v>
      </c>
      <c r="D18" s="169">
        <v>18</v>
      </c>
    </row>
    <row r="19" spans="1:4" x14ac:dyDescent="0.2">
      <c r="A19" s="161" t="s">
        <v>270</v>
      </c>
      <c r="B19" s="169" t="s">
        <v>8657</v>
      </c>
      <c r="C19" s="169" t="s">
        <v>10246</v>
      </c>
      <c r="D19" s="169">
        <v>19</v>
      </c>
    </row>
    <row r="20" spans="1:4" x14ac:dyDescent="0.2">
      <c r="A20" s="161" t="s">
        <v>7578</v>
      </c>
      <c r="B20" s="169" t="s">
        <v>366</v>
      </c>
      <c r="C20" s="169" t="s">
        <v>367</v>
      </c>
      <c r="D20" s="169">
        <v>28</v>
      </c>
    </row>
    <row r="21" spans="1:4" x14ac:dyDescent="0.2">
      <c r="A21" s="161" t="s">
        <v>7558</v>
      </c>
      <c r="B21" s="169" t="s">
        <v>369</v>
      </c>
      <c r="C21" s="169" t="s">
        <v>370</v>
      </c>
      <c r="D21" s="169">
        <v>28</v>
      </c>
    </row>
    <row r="22" spans="1:4" x14ac:dyDescent="0.2">
      <c r="A22" s="161" t="s">
        <v>7554</v>
      </c>
      <c r="B22" s="169" t="s">
        <v>378</v>
      </c>
      <c r="C22" s="169" t="s">
        <v>42</v>
      </c>
      <c r="D22" s="169">
        <v>36</v>
      </c>
    </row>
    <row r="23" spans="1:4" x14ac:dyDescent="0.2">
      <c r="A23" s="161" t="s">
        <v>446</v>
      </c>
      <c r="B23" s="169" t="s">
        <v>504</v>
      </c>
      <c r="C23" s="169" t="s">
        <v>505</v>
      </c>
      <c r="D23" s="169">
        <v>14</v>
      </c>
    </row>
    <row r="24" spans="1:4" x14ac:dyDescent="0.2">
      <c r="A24" s="161" t="s">
        <v>544</v>
      </c>
      <c r="B24" s="169" t="s">
        <v>545</v>
      </c>
      <c r="C24" s="169" t="s">
        <v>546</v>
      </c>
      <c r="D24" s="169">
        <v>11</v>
      </c>
    </row>
    <row r="25" spans="1:4" x14ac:dyDescent="0.2">
      <c r="A25" s="161" t="s">
        <v>7529</v>
      </c>
      <c r="B25" s="169" t="s">
        <v>548</v>
      </c>
      <c r="C25" s="169" t="s">
        <v>549</v>
      </c>
      <c r="D25" s="169">
        <v>14</v>
      </c>
    </row>
    <row r="26" spans="1:4" x14ac:dyDescent="0.2">
      <c r="A26" s="161" t="s">
        <v>553</v>
      </c>
      <c r="B26" s="169" t="s">
        <v>8656</v>
      </c>
      <c r="C26" s="169" t="s">
        <v>10245</v>
      </c>
      <c r="D26" s="169">
        <v>47</v>
      </c>
    </row>
    <row r="27" spans="1:4" x14ac:dyDescent="0.2">
      <c r="A27" s="161" t="s">
        <v>7544</v>
      </c>
      <c r="B27" s="169" t="s">
        <v>589</v>
      </c>
      <c r="C27" s="169" t="s">
        <v>7763</v>
      </c>
      <c r="D27" s="169">
        <v>15</v>
      </c>
    </row>
    <row r="28" spans="1:4" x14ac:dyDescent="0.2">
      <c r="A28" s="161" t="s">
        <v>737</v>
      </c>
      <c r="B28" s="169" t="s">
        <v>8660</v>
      </c>
      <c r="C28" s="169" t="s">
        <v>10250</v>
      </c>
      <c r="D28" s="169">
        <v>24</v>
      </c>
    </row>
    <row r="29" spans="1:4" x14ac:dyDescent="0.2">
      <c r="A29" s="161" t="s">
        <v>952</v>
      </c>
      <c r="B29" s="169" t="s">
        <v>1860</v>
      </c>
      <c r="C29" s="169" t="s">
        <v>1861</v>
      </c>
      <c r="D29" s="169">
        <v>13</v>
      </c>
    </row>
    <row r="30" spans="1:4" x14ac:dyDescent="0.2">
      <c r="A30" s="161" t="s">
        <v>969</v>
      </c>
      <c r="B30" s="169" t="s">
        <v>8896</v>
      </c>
      <c r="C30" s="169" t="s">
        <v>10459</v>
      </c>
      <c r="D30" s="169">
        <v>12</v>
      </c>
    </row>
    <row r="31" spans="1:4" x14ac:dyDescent="0.2">
      <c r="A31" s="161" t="s">
        <v>982</v>
      </c>
      <c r="B31" s="169" t="s">
        <v>1905</v>
      </c>
      <c r="C31" s="169" t="s">
        <v>1906</v>
      </c>
      <c r="D31" s="169">
        <v>19</v>
      </c>
    </row>
    <row r="32" spans="1:4" x14ac:dyDescent="0.2">
      <c r="A32" s="161" t="s">
        <v>7479</v>
      </c>
      <c r="B32" s="169" t="s">
        <v>1945</v>
      </c>
      <c r="C32" s="169" t="s">
        <v>1946</v>
      </c>
      <c r="D32" s="169">
        <v>9</v>
      </c>
    </row>
    <row r="33" spans="1:4" x14ac:dyDescent="0.2">
      <c r="A33" s="161" t="s">
        <v>2004</v>
      </c>
      <c r="B33" s="169" t="s">
        <v>2005</v>
      </c>
      <c r="C33" s="169" t="s">
        <v>8032</v>
      </c>
      <c r="D33" s="169">
        <v>25</v>
      </c>
    </row>
    <row r="34" spans="1:4" x14ac:dyDescent="0.2">
      <c r="A34" s="161" t="s">
        <v>813</v>
      </c>
      <c r="B34" s="169" t="s">
        <v>2048</v>
      </c>
      <c r="C34" s="169" t="s">
        <v>2049</v>
      </c>
      <c r="D34" s="169">
        <v>18</v>
      </c>
    </row>
    <row r="35" spans="1:4" x14ac:dyDescent="0.2">
      <c r="A35" s="161" t="s">
        <v>2076</v>
      </c>
      <c r="B35" s="169" t="s">
        <v>2077</v>
      </c>
      <c r="C35" s="169" t="s">
        <v>8036</v>
      </c>
      <c r="D35" s="169">
        <v>12</v>
      </c>
    </row>
    <row r="36" spans="1:4" x14ac:dyDescent="0.2">
      <c r="A36" s="161" t="s">
        <v>6606</v>
      </c>
      <c r="B36" s="169" t="s">
        <v>2127</v>
      </c>
      <c r="C36" s="169" t="s">
        <v>1306</v>
      </c>
      <c r="D36" s="169">
        <v>50</v>
      </c>
    </row>
    <row r="37" spans="1:4" x14ac:dyDescent="0.2">
      <c r="A37" s="161" t="s">
        <v>2323</v>
      </c>
      <c r="B37" s="169" t="s">
        <v>2754</v>
      </c>
      <c r="C37" s="169" t="s">
        <v>12361</v>
      </c>
      <c r="D37" s="169">
        <v>14</v>
      </c>
    </row>
    <row r="38" spans="1:4" x14ac:dyDescent="0.2">
      <c r="A38" s="161" t="s">
        <v>2834</v>
      </c>
      <c r="B38" s="169" t="s">
        <v>2835</v>
      </c>
      <c r="C38" s="169" t="s">
        <v>1395</v>
      </c>
      <c r="D38" s="169">
        <v>14</v>
      </c>
    </row>
    <row r="39" spans="1:4" x14ac:dyDescent="0.2">
      <c r="A39" s="161" t="s">
        <v>2927</v>
      </c>
      <c r="B39" s="169" t="s">
        <v>2928</v>
      </c>
      <c r="C39" s="169" t="s">
        <v>1104</v>
      </c>
      <c r="D39" s="169">
        <v>17</v>
      </c>
    </row>
    <row r="40" spans="1:4" x14ac:dyDescent="0.2">
      <c r="A40" s="161" t="s">
        <v>6642</v>
      </c>
      <c r="B40" s="169" t="s">
        <v>3016</v>
      </c>
      <c r="C40" s="169" t="s">
        <v>3017</v>
      </c>
      <c r="D40" s="169">
        <v>15</v>
      </c>
    </row>
    <row r="41" spans="1:4" x14ac:dyDescent="0.2">
      <c r="A41" s="161" t="s">
        <v>3578</v>
      </c>
      <c r="B41" s="169" t="s">
        <v>9111</v>
      </c>
      <c r="C41" s="169" t="s">
        <v>10654</v>
      </c>
      <c r="D41" s="169">
        <v>15</v>
      </c>
    </row>
    <row r="42" spans="1:4" x14ac:dyDescent="0.2">
      <c r="A42" s="161" t="s">
        <v>3715</v>
      </c>
      <c r="B42" s="169" t="s">
        <v>3716</v>
      </c>
      <c r="C42" s="169" t="s">
        <v>6867</v>
      </c>
      <c r="D42" s="169">
        <v>81</v>
      </c>
    </row>
    <row r="43" spans="1:4" x14ac:dyDescent="0.2">
      <c r="A43" s="161" t="s">
        <v>3050</v>
      </c>
      <c r="B43" s="169" t="s">
        <v>9156</v>
      </c>
      <c r="C43" s="169" t="s">
        <v>11385</v>
      </c>
      <c r="D43" s="169">
        <v>16</v>
      </c>
    </row>
    <row r="44" spans="1:4" x14ac:dyDescent="0.2">
      <c r="A44" s="161" t="s">
        <v>928</v>
      </c>
      <c r="B44" s="169" t="s">
        <v>9131</v>
      </c>
      <c r="C44" s="169" t="s">
        <v>11386</v>
      </c>
      <c r="D44" s="169">
        <v>19</v>
      </c>
    </row>
    <row r="45" spans="1:4" x14ac:dyDescent="0.2">
      <c r="A45" s="161" t="s">
        <v>4092</v>
      </c>
      <c r="B45" s="169" t="s">
        <v>4093</v>
      </c>
      <c r="C45" s="169" t="s">
        <v>4094</v>
      </c>
      <c r="D45" s="169">
        <v>20</v>
      </c>
    </row>
    <row r="46" spans="1:4" x14ac:dyDescent="0.2">
      <c r="A46" s="161" t="s">
        <v>871</v>
      </c>
      <c r="B46" s="169" t="s">
        <v>4566</v>
      </c>
      <c r="C46" s="169" t="s">
        <v>4567</v>
      </c>
      <c r="D46" s="169">
        <v>15</v>
      </c>
    </row>
    <row r="47" spans="1:4" x14ac:dyDescent="0.2">
      <c r="A47" s="161" t="s">
        <v>6882</v>
      </c>
      <c r="B47" s="169" t="s">
        <v>4761</v>
      </c>
      <c r="C47" s="169" t="s">
        <v>4762</v>
      </c>
      <c r="D47" s="169">
        <v>9</v>
      </c>
    </row>
    <row r="48" spans="1:4" x14ac:dyDescent="0.2">
      <c r="A48" s="161" t="s">
        <v>9975</v>
      </c>
      <c r="B48" s="169" t="s">
        <v>9331</v>
      </c>
      <c r="C48" s="169" t="s">
        <v>10872</v>
      </c>
      <c r="D48" s="169">
        <v>16</v>
      </c>
    </row>
    <row r="49" spans="1:4" x14ac:dyDescent="0.2">
      <c r="A49" s="161" t="s">
        <v>461</v>
      </c>
      <c r="B49" s="169" t="s">
        <v>4927</v>
      </c>
      <c r="C49" s="169" t="s">
        <v>4928</v>
      </c>
      <c r="D49" s="169">
        <v>13</v>
      </c>
    </row>
    <row r="50" spans="1:4" x14ac:dyDescent="0.2">
      <c r="A50" s="161" t="s">
        <v>3091</v>
      </c>
      <c r="B50" s="169" t="s">
        <v>5450</v>
      </c>
      <c r="C50" s="169" t="s">
        <v>5451</v>
      </c>
      <c r="D50" s="169">
        <v>15</v>
      </c>
    </row>
    <row r="51" spans="1:4" x14ac:dyDescent="0.2">
      <c r="A51" s="161" t="s">
        <v>3727</v>
      </c>
      <c r="B51" s="169" t="s">
        <v>5503</v>
      </c>
      <c r="C51" s="169" t="s">
        <v>5504</v>
      </c>
      <c r="D51" s="169">
        <v>30</v>
      </c>
    </row>
    <row r="52" spans="1:4" x14ac:dyDescent="0.2">
      <c r="A52" s="161" t="s">
        <v>6773</v>
      </c>
      <c r="B52" s="169" t="s">
        <v>5505</v>
      </c>
      <c r="C52" s="169" t="s">
        <v>5506</v>
      </c>
      <c r="D52" s="169">
        <v>14</v>
      </c>
    </row>
    <row r="53" spans="1:4" x14ac:dyDescent="0.2">
      <c r="A53" s="161" t="s">
        <v>3142</v>
      </c>
      <c r="B53" s="169" t="s">
        <v>5617</v>
      </c>
      <c r="C53" s="169" t="s">
        <v>5618</v>
      </c>
      <c r="D53" s="169">
        <v>15</v>
      </c>
    </row>
    <row r="54" spans="1:4" x14ac:dyDescent="0.2">
      <c r="A54" s="161" t="s">
        <v>6816</v>
      </c>
      <c r="B54" s="169" t="s">
        <v>5824</v>
      </c>
      <c r="C54" s="169" t="s">
        <v>5825</v>
      </c>
      <c r="D54" s="169">
        <v>9</v>
      </c>
    </row>
    <row r="55" spans="1:4" x14ac:dyDescent="0.2">
      <c r="A55" s="161" t="s">
        <v>4791</v>
      </c>
      <c r="B55" s="169" t="s">
        <v>5852</v>
      </c>
      <c r="C55" s="169" t="s">
        <v>1739</v>
      </c>
      <c r="D55" s="169">
        <v>13</v>
      </c>
    </row>
    <row r="56" spans="1:4" x14ac:dyDescent="0.2">
      <c r="A56" s="161" t="s">
        <v>6932</v>
      </c>
      <c r="B56" s="169" t="s">
        <v>6087</v>
      </c>
      <c r="C56" s="169" t="s">
        <v>6088</v>
      </c>
      <c r="D56" s="169">
        <v>21</v>
      </c>
    </row>
    <row r="57" spans="1:4" x14ac:dyDescent="0.2">
      <c r="A57" s="161" t="s">
        <v>6920</v>
      </c>
      <c r="B57" s="169" t="s">
        <v>6091</v>
      </c>
      <c r="C57" s="169" t="s">
        <v>8231</v>
      </c>
      <c r="D57" s="169">
        <v>27</v>
      </c>
    </row>
    <row r="58" spans="1:4" x14ac:dyDescent="0.2">
      <c r="A58" s="161" t="s">
        <v>9851</v>
      </c>
      <c r="B58" s="169" t="s">
        <v>8662</v>
      </c>
      <c r="C58" s="169" t="s">
        <v>12555</v>
      </c>
      <c r="D58" s="169">
        <v>59</v>
      </c>
    </row>
    <row r="59" spans="1:4" x14ac:dyDescent="0.2">
      <c r="A59" s="161" t="s">
        <v>7036</v>
      </c>
      <c r="B59" s="169" t="s">
        <v>6233</v>
      </c>
      <c r="C59" s="169" t="s">
        <v>1739</v>
      </c>
      <c r="D59" s="169">
        <v>16</v>
      </c>
    </row>
    <row r="60" spans="1:4" x14ac:dyDescent="0.2">
      <c r="A60" s="161" t="s">
        <v>9898</v>
      </c>
      <c r="B60" s="169" t="s">
        <v>8942</v>
      </c>
      <c r="C60" s="169" t="s">
        <v>10500</v>
      </c>
      <c r="D60" s="169">
        <v>25</v>
      </c>
    </row>
    <row r="61" spans="1:4" x14ac:dyDescent="0.2">
      <c r="A61" s="161" t="s">
        <v>7207</v>
      </c>
      <c r="B61" s="169" t="s">
        <v>6398</v>
      </c>
      <c r="C61" s="169" t="s">
        <v>6399</v>
      </c>
      <c r="D61" s="169">
        <v>16</v>
      </c>
    </row>
    <row r="62" spans="1:4" x14ac:dyDescent="0.2">
      <c r="A62" s="161" t="s">
        <v>7360</v>
      </c>
      <c r="B62" s="169" t="s">
        <v>6470</v>
      </c>
      <c r="C62" s="169" t="s">
        <v>1847</v>
      </c>
      <c r="D62" s="169">
        <v>8</v>
      </c>
    </row>
  </sheetData>
  <sheetProtection password="C70F" sheet="1" objects="1" scenarios="1"/>
  <autoFilter ref="A1:U1"/>
  <sortState ref="A2:D81">
    <sortCondition ref="A2:A8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R40"/>
  <sheetViews>
    <sheetView showGridLines="0" tabSelected="1" showRuler="0" zoomScale="90" zoomScaleNormal="90" workbookViewId="0"/>
  </sheetViews>
  <sheetFormatPr baseColWidth="10" defaultRowHeight="14.25" x14ac:dyDescent="0.2"/>
  <cols>
    <col min="1" max="1" width="2.85546875" style="2" customWidth="1"/>
    <col min="2" max="2" width="24" style="2" customWidth="1"/>
    <col min="3" max="3" width="25.7109375" style="2" bestFit="1" customWidth="1"/>
    <col min="4" max="4" width="6" style="2" customWidth="1"/>
    <col min="5" max="5" width="11.85546875" style="2" customWidth="1"/>
    <col min="6" max="6" width="2" style="2" customWidth="1"/>
    <col min="7" max="7" width="22.140625" style="2" customWidth="1"/>
    <col min="8" max="8" width="13.42578125" style="2" customWidth="1"/>
    <col min="9" max="9" width="2" style="2" customWidth="1"/>
    <col min="10" max="10" width="12.5703125" style="2" customWidth="1"/>
    <col min="11" max="11" width="11.5703125" style="2" customWidth="1"/>
    <col min="12" max="12" width="0.5703125" style="2" customWidth="1"/>
    <col min="13" max="13" width="16.42578125" style="2" customWidth="1"/>
    <col min="14" max="16384" width="11.42578125" style="2"/>
  </cols>
  <sheetData>
    <row r="2" spans="2:13" ht="15.75" x14ac:dyDescent="0.25">
      <c r="B2" s="1" t="s">
        <v>7784</v>
      </c>
      <c r="H2" s="170" t="s">
        <v>1</v>
      </c>
      <c r="I2" s="170"/>
      <c r="J2" s="170"/>
      <c r="K2" s="171" t="str">
        <f>IFERROR(VLOOKUP(C10,codigos,2,0),"")</f>
        <v/>
      </c>
      <c r="L2" s="172"/>
      <c r="M2" s="173"/>
    </row>
    <row r="3" spans="2:13" ht="15.75" x14ac:dyDescent="0.25">
      <c r="B3" s="3" t="s">
        <v>7785</v>
      </c>
      <c r="H3" s="170"/>
      <c r="I3" s="170"/>
      <c r="J3" s="170"/>
      <c r="K3" s="174"/>
      <c r="L3" s="175"/>
      <c r="M3" s="176"/>
    </row>
    <row r="4" spans="2:13" ht="15.75" x14ac:dyDescent="0.25">
      <c r="B4" s="3" t="s">
        <v>7786</v>
      </c>
      <c r="H4" s="4"/>
      <c r="I4" s="4"/>
      <c r="J4" s="4"/>
      <c r="K4" s="5" t="s">
        <v>2</v>
      </c>
      <c r="L4" s="6"/>
      <c r="M4" s="6"/>
    </row>
    <row r="5" spans="2:13" ht="15.75" x14ac:dyDescent="0.25">
      <c r="B5" s="3" t="s">
        <v>13035</v>
      </c>
      <c r="L5" s="7"/>
      <c r="M5" s="7"/>
    </row>
    <row r="6" spans="2:13" s="8" customFormat="1" ht="28.5" customHeight="1" x14ac:dyDescent="0.2">
      <c r="B6" s="190" t="s">
        <v>13031</v>
      </c>
      <c r="C6" s="190"/>
      <c r="D6" s="190"/>
      <c r="E6" s="190"/>
      <c r="F6" s="190"/>
      <c r="G6" s="190"/>
      <c r="H6" s="190"/>
      <c r="I6" s="190"/>
      <c r="J6" s="190"/>
      <c r="K6" s="190"/>
      <c r="L6" s="190"/>
      <c r="M6" s="190"/>
    </row>
    <row r="7" spans="2:13" x14ac:dyDescent="0.2">
      <c r="B7" s="177" t="s">
        <v>11625</v>
      </c>
      <c r="C7" s="177"/>
      <c r="D7" s="177"/>
      <c r="E7" s="177"/>
      <c r="F7" s="177"/>
      <c r="G7" s="177"/>
      <c r="H7" s="177"/>
      <c r="I7" s="177"/>
      <c r="J7" s="177"/>
      <c r="K7" s="177"/>
      <c r="L7" s="177"/>
      <c r="M7" s="177"/>
    </row>
    <row r="8" spans="2:13" x14ac:dyDescent="0.2">
      <c r="B8" s="177"/>
      <c r="C8" s="177"/>
      <c r="D8" s="177"/>
      <c r="E8" s="177"/>
      <c r="F8" s="177"/>
      <c r="G8" s="177"/>
      <c r="H8" s="177"/>
      <c r="I8" s="177"/>
      <c r="J8" s="177"/>
      <c r="K8" s="177"/>
      <c r="L8" s="177"/>
      <c r="M8" s="177"/>
    </row>
    <row r="9" spans="2:13" s="4" customFormat="1" ht="12.75" x14ac:dyDescent="0.2">
      <c r="B9" s="9"/>
      <c r="C9" s="9"/>
      <c r="M9" s="6"/>
    </row>
    <row r="10" spans="2:13" s="4" customFormat="1" ht="22.5" x14ac:dyDescent="0.2">
      <c r="B10" s="10" t="s">
        <v>6524</v>
      </c>
      <c r="C10" s="11"/>
      <c r="D10" s="12"/>
      <c r="E10" s="10" t="s">
        <v>16</v>
      </c>
      <c r="F10" s="191" t="str">
        <f>IFERROR(VLOOKUP(K2,datos,3,0),"")</f>
        <v/>
      </c>
      <c r="G10" s="192"/>
      <c r="H10" s="192"/>
      <c r="I10" s="192"/>
      <c r="J10" s="192"/>
      <c r="K10" s="192"/>
      <c r="L10" s="192"/>
      <c r="M10" s="193"/>
    </row>
    <row r="11" spans="2:13" s="4" customFormat="1" x14ac:dyDescent="0.2">
      <c r="B11" s="10"/>
      <c r="C11" s="13"/>
      <c r="D11" s="14"/>
      <c r="E11" s="15"/>
      <c r="F11" s="16"/>
      <c r="G11" s="16"/>
      <c r="H11" s="16"/>
      <c r="I11" s="16"/>
      <c r="J11" s="16"/>
      <c r="K11" s="16"/>
      <c r="L11" s="16"/>
      <c r="M11" s="16"/>
    </row>
    <row r="12" spans="2:13" s="4" customFormat="1" x14ac:dyDescent="0.2">
      <c r="B12" s="17" t="s">
        <v>11356</v>
      </c>
      <c r="C12" s="18" t="str">
        <f>IFERROR(VLOOKUP(K2,datos,8,0),"")</f>
        <v/>
      </c>
      <c r="D12" s="2"/>
      <c r="E12" s="17" t="s">
        <v>8</v>
      </c>
      <c r="F12" s="194" t="str">
        <f>IFERROR(VLOOKUP(K2,datos,9,0),"")</f>
        <v/>
      </c>
      <c r="G12" s="195"/>
      <c r="H12" s="2"/>
      <c r="I12" s="2"/>
      <c r="J12" s="10" t="s">
        <v>11</v>
      </c>
      <c r="K12" s="178" t="str">
        <f>IFERROR(VLOOKUP(K2,datos,6,0),"")</f>
        <v/>
      </c>
      <c r="L12" s="179"/>
      <c r="M12" s="180"/>
    </row>
    <row r="13" spans="2:13" s="4" customFormat="1" x14ac:dyDescent="0.2">
      <c r="B13" s="10"/>
      <c r="C13" s="12"/>
      <c r="D13" s="12"/>
      <c r="E13" s="12"/>
      <c r="F13" s="12"/>
      <c r="G13" s="12"/>
      <c r="H13" s="12"/>
      <c r="I13" s="12"/>
      <c r="J13" s="12"/>
      <c r="K13" s="12"/>
      <c r="L13" s="12"/>
      <c r="M13" s="12"/>
    </row>
    <row r="14" spans="2:13" s="22" customFormat="1" x14ac:dyDescent="0.2">
      <c r="B14" s="10" t="s">
        <v>6523</v>
      </c>
      <c r="C14" s="178" t="str">
        <f>IFERROR(VLOOKUP(K2,datos,4,0),"")</f>
        <v/>
      </c>
      <c r="D14" s="179"/>
      <c r="E14" s="180"/>
      <c r="F14" s="12"/>
      <c r="G14" s="17" t="s">
        <v>11363</v>
      </c>
      <c r="H14" s="178" t="str">
        <f>IFERROR(VLOOKUP(K2,datos,5,0),"")</f>
        <v/>
      </c>
      <c r="I14" s="180"/>
      <c r="J14" s="19"/>
      <c r="K14" s="20" t="str">
        <f>IFERROR(VLOOKUP(K2,datos,10,0),"")</f>
        <v/>
      </c>
      <c r="L14" s="21"/>
      <c r="M14" s="21"/>
    </row>
    <row r="15" spans="2:13" s="22" customFormat="1" x14ac:dyDescent="0.2">
      <c r="B15" s="23"/>
      <c r="C15" s="24"/>
      <c r="D15" s="24"/>
      <c r="E15" s="24"/>
      <c r="F15" s="14"/>
      <c r="G15" s="25"/>
      <c r="H15" s="24"/>
      <c r="I15" s="24"/>
      <c r="J15" s="19"/>
      <c r="K15" s="21"/>
      <c r="L15" s="21"/>
      <c r="M15" s="21"/>
    </row>
    <row r="16" spans="2:13" s="22" customFormat="1" ht="15.75" x14ac:dyDescent="0.2">
      <c r="B16" s="23"/>
      <c r="C16" s="26" t="str">
        <f>IF(K14=0,"No se reportó matrícula en el Censo Escolar 2020-Informe Inicial.","")</f>
        <v/>
      </c>
      <c r="D16" s="24"/>
      <c r="E16" s="24"/>
      <c r="F16" s="14"/>
      <c r="H16" s="24"/>
      <c r="I16" s="24"/>
      <c r="J16" s="19"/>
      <c r="K16" s="21"/>
      <c r="L16" s="21"/>
      <c r="M16" s="21"/>
    </row>
    <row r="17" spans="2:18" s="22" customFormat="1" ht="24.75" customHeight="1" x14ac:dyDescent="0.2">
      <c r="B17" s="27"/>
      <c r="C17" s="27"/>
      <c r="D17" s="27"/>
      <c r="E17" s="27"/>
      <c r="F17" s="27"/>
      <c r="G17" s="27"/>
      <c r="H17" s="27"/>
      <c r="I17" s="27"/>
      <c r="J17" s="28"/>
      <c r="K17" s="29"/>
      <c r="L17" s="29"/>
      <c r="M17" s="29"/>
    </row>
    <row r="18" spans="2:18" ht="24" customHeight="1" x14ac:dyDescent="0.2">
      <c r="B18" s="30"/>
      <c r="C18" s="31"/>
      <c r="D18" s="31"/>
      <c r="E18" s="31"/>
      <c r="F18" s="31"/>
      <c r="G18" s="31"/>
      <c r="H18" s="31"/>
      <c r="I18" s="31"/>
      <c r="J18" s="31"/>
      <c r="K18" s="31"/>
      <c r="L18" s="31"/>
      <c r="M18" s="31"/>
      <c r="R18" s="4"/>
    </row>
    <row r="19" spans="2:18" ht="16.5" customHeight="1" x14ac:dyDescent="0.2">
      <c r="B19" s="17" t="s">
        <v>11357</v>
      </c>
      <c r="C19" s="178" t="str">
        <f>IFERROR(VLOOKUP(K2,datos,7,0),"")</f>
        <v/>
      </c>
      <c r="D19" s="179"/>
      <c r="E19" s="180"/>
      <c r="F19" s="32"/>
      <c r="G19" s="17" t="s">
        <v>11358</v>
      </c>
      <c r="H19" s="197"/>
      <c r="I19" s="198"/>
      <c r="J19" s="198"/>
      <c r="K19" s="198"/>
      <c r="L19" s="198"/>
      <c r="M19" s="199"/>
      <c r="Q19" s="4"/>
    </row>
    <row r="20" spans="2:18" ht="16.5" customHeight="1" x14ac:dyDescent="0.2">
      <c r="B20" s="17"/>
      <c r="C20" s="12"/>
      <c r="D20" s="12"/>
      <c r="E20" s="12"/>
      <c r="F20" s="12"/>
      <c r="G20" s="12"/>
      <c r="H20" s="12"/>
      <c r="I20" s="12"/>
      <c r="J20" s="12"/>
      <c r="K20" s="12"/>
      <c r="L20" s="12"/>
      <c r="M20" s="12"/>
      <c r="Q20" s="4"/>
    </row>
    <row r="21" spans="2:18" x14ac:dyDescent="0.2">
      <c r="B21" s="17" t="s">
        <v>15</v>
      </c>
      <c r="C21" s="200"/>
      <c r="D21" s="201"/>
      <c r="E21" s="202"/>
      <c r="G21" s="17" t="s">
        <v>15</v>
      </c>
      <c r="H21" s="200"/>
      <c r="I21" s="201"/>
      <c r="J21" s="201"/>
      <c r="K21" s="201"/>
      <c r="L21" s="201"/>
      <c r="M21" s="202"/>
      <c r="R21" s="4"/>
    </row>
    <row r="22" spans="2:18" s="33" customFormat="1" x14ac:dyDescent="0.2">
      <c r="B22" s="19"/>
      <c r="D22" s="16"/>
      <c r="E22" s="16"/>
      <c r="F22" s="16"/>
      <c r="G22" s="14"/>
      <c r="H22" s="14"/>
      <c r="I22" s="14"/>
      <c r="J22" s="14"/>
      <c r="K22" s="14"/>
      <c r="L22" s="16"/>
      <c r="M22" s="16"/>
      <c r="R22" s="22"/>
    </row>
    <row r="23" spans="2:18" x14ac:dyDescent="0.2">
      <c r="B23" s="17" t="s">
        <v>11359</v>
      </c>
      <c r="C23" s="34"/>
      <c r="E23" s="35"/>
      <c r="G23" s="17" t="s">
        <v>7920</v>
      </c>
      <c r="H23" s="203"/>
      <c r="I23" s="204"/>
      <c r="J23" s="205"/>
      <c r="R23" s="4"/>
    </row>
    <row r="24" spans="2:18" x14ac:dyDescent="0.2">
      <c r="B24" s="4"/>
      <c r="C24" s="12"/>
      <c r="D24" s="12"/>
      <c r="E24" s="12"/>
      <c r="F24" s="12"/>
      <c r="G24" s="12"/>
      <c r="H24" s="12"/>
      <c r="I24" s="12"/>
      <c r="J24" s="12"/>
      <c r="K24" s="12"/>
      <c r="L24" s="12"/>
      <c r="M24" s="12"/>
      <c r="R24" s="4"/>
    </row>
    <row r="25" spans="2:18" x14ac:dyDescent="0.2">
      <c r="B25" s="36"/>
      <c r="C25" s="36"/>
      <c r="D25" s="36"/>
      <c r="E25" s="12"/>
      <c r="R25" s="4"/>
    </row>
    <row r="26" spans="2:18" x14ac:dyDescent="0.2">
      <c r="B26" s="4"/>
      <c r="E26" s="9"/>
      <c r="F26" s="9"/>
      <c r="R26" s="4"/>
    </row>
    <row r="27" spans="2:18" x14ac:dyDescent="0.2">
      <c r="B27" s="4"/>
      <c r="C27" s="37"/>
      <c r="D27" s="37"/>
      <c r="E27" s="9"/>
      <c r="F27" s="9"/>
      <c r="R27" s="4"/>
    </row>
    <row r="28" spans="2:18" ht="21" customHeight="1" x14ac:dyDescent="0.2">
      <c r="B28" s="4"/>
      <c r="C28" s="196" t="s">
        <v>11360</v>
      </c>
      <c r="D28" s="196"/>
      <c r="E28" s="9"/>
      <c r="F28" s="9"/>
      <c r="R28" s="4"/>
    </row>
    <row r="29" spans="2:18" ht="21" customHeight="1" x14ac:dyDescent="0.2">
      <c r="B29" s="4"/>
      <c r="C29" s="9"/>
      <c r="D29" s="9"/>
      <c r="E29" s="9"/>
      <c r="F29" s="9"/>
      <c r="R29" s="4"/>
    </row>
    <row r="30" spans="2:18" ht="21" customHeight="1" x14ac:dyDescent="0.2">
      <c r="B30" s="38" t="s">
        <v>8331</v>
      </c>
      <c r="C30" s="39"/>
      <c r="D30" s="39"/>
      <c r="E30" s="39"/>
      <c r="F30" s="40"/>
      <c r="H30" s="38" t="s">
        <v>8628</v>
      </c>
      <c r="I30" s="39"/>
      <c r="J30" s="39"/>
      <c r="K30" s="39"/>
      <c r="L30" s="39"/>
      <c r="M30" s="40"/>
    </row>
    <row r="31" spans="2:18" ht="21" customHeight="1" x14ac:dyDescent="0.2">
      <c r="B31" s="184" t="s">
        <v>11361</v>
      </c>
      <c r="C31" s="185"/>
      <c r="D31" s="185"/>
      <c r="E31" s="185"/>
      <c r="F31" s="186"/>
      <c r="H31" s="184" t="s">
        <v>11624</v>
      </c>
      <c r="I31" s="185"/>
      <c r="J31" s="185"/>
      <c r="K31" s="185"/>
      <c r="L31" s="185"/>
      <c r="M31" s="186"/>
    </row>
    <row r="32" spans="2:18" ht="21" customHeight="1" x14ac:dyDescent="0.2">
      <c r="B32" s="184"/>
      <c r="C32" s="185"/>
      <c r="D32" s="185"/>
      <c r="E32" s="185"/>
      <c r="F32" s="186"/>
      <c r="H32" s="184"/>
      <c r="I32" s="185"/>
      <c r="J32" s="185"/>
      <c r="K32" s="185"/>
      <c r="L32" s="185"/>
      <c r="M32" s="186"/>
    </row>
    <row r="33" spans="2:13" x14ac:dyDescent="0.2">
      <c r="B33" s="184"/>
      <c r="C33" s="185"/>
      <c r="D33" s="185"/>
      <c r="E33" s="185"/>
      <c r="F33" s="186"/>
      <c r="H33" s="184"/>
      <c r="I33" s="185"/>
      <c r="J33" s="185"/>
      <c r="K33" s="185"/>
      <c r="L33" s="185"/>
      <c r="M33" s="186"/>
    </row>
    <row r="34" spans="2:13" ht="15.75" customHeight="1" x14ac:dyDescent="0.2">
      <c r="B34" s="184"/>
      <c r="C34" s="185"/>
      <c r="D34" s="185"/>
      <c r="E34" s="185"/>
      <c r="F34" s="186"/>
      <c r="H34" s="184"/>
      <c r="I34" s="185"/>
      <c r="J34" s="185"/>
      <c r="K34" s="185"/>
      <c r="L34" s="185"/>
      <c r="M34" s="186"/>
    </row>
    <row r="35" spans="2:13" ht="15.75" customHeight="1" x14ac:dyDescent="0.2">
      <c r="B35" s="184"/>
      <c r="C35" s="185"/>
      <c r="D35" s="185"/>
      <c r="E35" s="185"/>
      <c r="F35" s="186"/>
      <c r="G35" s="41"/>
      <c r="H35" s="187"/>
      <c r="I35" s="188"/>
      <c r="J35" s="188"/>
      <c r="K35" s="188"/>
      <c r="L35" s="188"/>
      <c r="M35" s="189"/>
    </row>
    <row r="36" spans="2:13" s="12" customFormat="1" ht="15.75" customHeight="1" x14ac:dyDescent="0.25">
      <c r="B36" s="187"/>
      <c r="C36" s="188"/>
      <c r="D36" s="188"/>
      <c r="E36" s="188"/>
      <c r="F36" s="189"/>
      <c r="G36" s="41"/>
      <c r="H36" s="41"/>
    </row>
    <row r="37" spans="2:13" s="12" customFormat="1" ht="15.75" customHeight="1" x14ac:dyDescent="0.2">
      <c r="C37" s="2"/>
      <c r="D37" s="2"/>
    </row>
    <row r="38" spans="2:13" ht="15.75" customHeight="1" x14ac:dyDescent="0.2">
      <c r="B38" s="181" t="s">
        <v>13835</v>
      </c>
      <c r="C38" s="182"/>
      <c r="D38" s="182"/>
      <c r="E38" s="182"/>
      <c r="F38" s="182"/>
      <c r="G38" s="182"/>
      <c r="H38" s="182"/>
      <c r="I38" s="182"/>
      <c r="J38" s="182"/>
      <c r="K38" s="182"/>
      <c r="L38" s="182"/>
      <c r="M38" s="183"/>
    </row>
    <row r="39" spans="2:13" ht="15.75" customHeight="1" x14ac:dyDescent="0.2">
      <c r="B39" s="184"/>
      <c r="C39" s="185"/>
      <c r="D39" s="185"/>
      <c r="E39" s="185"/>
      <c r="F39" s="185"/>
      <c r="G39" s="185"/>
      <c r="H39" s="185"/>
      <c r="I39" s="185"/>
      <c r="J39" s="185"/>
      <c r="K39" s="185"/>
      <c r="L39" s="185"/>
      <c r="M39" s="186"/>
    </row>
    <row r="40" spans="2:13" ht="15.75" customHeight="1" x14ac:dyDescent="0.2">
      <c r="B40" s="187"/>
      <c r="C40" s="188"/>
      <c r="D40" s="188"/>
      <c r="E40" s="188"/>
      <c r="F40" s="188"/>
      <c r="G40" s="188"/>
      <c r="H40" s="188"/>
      <c r="I40" s="188"/>
      <c r="J40" s="188"/>
      <c r="K40" s="188"/>
      <c r="L40" s="188"/>
      <c r="M40" s="189"/>
    </row>
  </sheetData>
  <sheetProtection password="C70F" sheet="1" objects="1" scenarios="1"/>
  <dataConsolidate/>
  <mergeCells count="18">
    <mergeCell ref="B38:M40"/>
    <mergeCell ref="B6:M6"/>
    <mergeCell ref="F10:M10"/>
    <mergeCell ref="F12:G12"/>
    <mergeCell ref="K12:M12"/>
    <mergeCell ref="C28:D28"/>
    <mergeCell ref="C19:E19"/>
    <mergeCell ref="H19:M19"/>
    <mergeCell ref="C21:E21"/>
    <mergeCell ref="H21:M21"/>
    <mergeCell ref="H23:J23"/>
    <mergeCell ref="H31:M35"/>
    <mergeCell ref="B31:F36"/>
    <mergeCell ref="H2:J3"/>
    <mergeCell ref="K2:M3"/>
    <mergeCell ref="B7:M8"/>
    <mergeCell ref="C14:E14"/>
    <mergeCell ref="H14:I14"/>
  </mergeCells>
  <conditionalFormatting sqref="H14:I16 C12 K12:L12 C14:E15 F10:M10 F12:G12 D16:E16">
    <cfRule type="cellIs" dxfId="37" priority="41" operator="equal">
      <formula>#N/A</formula>
    </cfRule>
  </conditionalFormatting>
  <conditionalFormatting sqref="F11:M11">
    <cfRule type="cellIs" dxfId="36" priority="5" operator="equal">
      <formula>#N/A</formula>
    </cfRule>
  </conditionalFormatting>
  <dataValidations xWindow="67" yWindow="219" count="2">
    <dataValidation allowBlank="1" showInputMessage="1" showErrorMessage="1" promptTitle="SOLO INSTITUCIONES PÚBLICAS" prompt="Digite unicamente los últimos 4 dígitos del Código Presupuestario." sqref="C11"/>
    <dataValidation allowBlank="1" showInputMessage="1" showErrorMessage="1" promptTitle="SOLO INSTIT. CON CÓDIGO PRESUP." prompt="Digite únicamente los últimos 4 dígitos del Código Presupuestario." sqref="C10"/>
  </dataValidations>
  <printOptions horizontalCentered="1" verticalCentered="1"/>
  <pageMargins left="0" right="0" top="0.31496062992125984" bottom="0" header="0.15748031496062992" footer="0.15748031496062992"/>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32"/>
  <sheetViews>
    <sheetView showGridLines="0" zoomScale="90" zoomScaleNormal="90" workbookViewId="0"/>
  </sheetViews>
  <sheetFormatPr baseColWidth="10" defaultRowHeight="14.25" x14ac:dyDescent="0.2"/>
  <cols>
    <col min="1" max="1" width="42.7109375" style="43" customWidth="1"/>
    <col min="2" max="13" width="9.42578125" style="43" customWidth="1"/>
    <col min="14" max="251" width="11.42578125" style="43"/>
    <col min="252" max="253" width="8.85546875" style="43" customWidth="1"/>
    <col min="254" max="254" width="36.85546875" style="43" customWidth="1"/>
    <col min="255" max="257" width="7.28515625" style="43" customWidth="1"/>
    <col min="258" max="269" width="7" style="43" customWidth="1"/>
    <col min="270" max="507" width="11.42578125" style="43"/>
    <col min="508" max="509" width="8.85546875" style="43" customWidth="1"/>
    <col min="510" max="510" width="36.85546875" style="43" customWidth="1"/>
    <col min="511" max="513" width="7.28515625" style="43" customWidth="1"/>
    <col min="514" max="525" width="7" style="43" customWidth="1"/>
    <col min="526" max="763" width="11.42578125" style="43"/>
    <col min="764" max="765" width="8.85546875" style="43" customWidth="1"/>
    <col min="766" max="766" width="36.85546875" style="43" customWidth="1"/>
    <col min="767" max="769" width="7.28515625" style="43" customWidth="1"/>
    <col min="770" max="781" width="7" style="43" customWidth="1"/>
    <col min="782" max="1019" width="11.42578125" style="43"/>
    <col min="1020" max="1021" width="8.85546875" style="43" customWidth="1"/>
    <col min="1022" max="1022" width="36.85546875" style="43" customWidth="1"/>
    <col min="1023" max="1025" width="7.28515625" style="43" customWidth="1"/>
    <col min="1026" max="1037" width="7" style="43" customWidth="1"/>
    <col min="1038" max="1275" width="11.42578125" style="43"/>
    <col min="1276" max="1277" width="8.85546875" style="43" customWidth="1"/>
    <col min="1278" max="1278" width="36.85546875" style="43" customWidth="1"/>
    <col min="1279" max="1281" width="7.28515625" style="43" customWidth="1"/>
    <col min="1282" max="1293" width="7" style="43" customWidth="1"/>
    <col min="1294" max="1531" width="11.42578125" style="43"/>
    <col min="1532" max="1533" width="8.85546875" style="43" customWidth="1"/>
    <col min="1534" max="1534" width="36.85546875" style="43" customWidth="1"/>
    <col min="1535" max="1537" width="7.28515625" style="43" customWidth="1"/>
    <col min="1538" max="1549" width="7" style="43" customWidth="1"/>
    <col min="1550" max="1787" width="11.42578125" style="43"/>
    <col min="1788" max="1789" width="8.85546875" style="43" customWidth="1"/>
    <col min="1790" max="1790" width="36.85546875" style="43" customWidth="1"/>
    <col min="1791" max="1793" width="7.28515625" style="43" customWidth="1"/>
    <col min="1794" max="1805" width="7" style="43" customWidth="1"/>
    <col min="1806" max="2043" width="11.42578125" style="43"/>
    <col min="2044" max="2045" width="8.85546875" style="43" customWidth="1"/>
    <col min="2046" max="2046" width="36.85546875" style="43" customWidth="1"/>
    <col min="2047" max="2049" width="7.28515625" style="43" customWidth="1"/>
    <col min="2050" max="2061" width="7" style="43" customWidth="1"/>
    <col min="2062" max="2299" width="11.42578125" style="43"/>
    <col min="2300" max="2301" width="8.85546875" style="43" customWidth="1"/>
    <col min="2302" max="2302" width="36.85546875" style="43" customWidth="1"/>
    <col min="2303" max="2305" width="7.28515625" style="43" customWidth="1"/>
    <col min="2306" max="2317" width="7" style="43" customWidth="1"/>
    <col min="2318" max="2555" width="11.42578125" style="43"/>
    <col min="2556" max="2557" width="8.85546875" style="43" customWidth="1"/>
    <col min="2558" max="2558" width="36.85546875" style="43" customWidth="1"/>
    <col min="2559" max="2561" width="7.28515625" style="43" customWidth="1"/>
    <col min="2562" max="2573" width="7" style="43" customWidth="1"/>
    <col min="2574" max="2811" width="11.42578125" style="43"/>
    <col min="2812" max="2813" width="8.85546875" style="43" customWidth="1"/>
    <col min="2814" max="2814" width="36.85546875" style="43" customWidth="1"/>
    <col min="2815" max="2817" width="7.28515625" style="43" customWidth="1"/>
    <col min="2818" max="2829" width="7" style="43" customWidth="1"/>
    <col min="2830" max="3067" width="11.42578125" style="43"/>
    <col min="3068" max="3069" width="8.85546875" style="43" customWidth="1"/>
    <col min="3070" max="3070" width="36.85546875" style="43" customWidth="1"/>
    <col min="3071" max="3073" width="7.28515625" style="43" customWidth="1"/>
    <col min="3074" max="3085" width="7" style="43" customWidth="1"/>
    <col min="3086" max="3323" width="11.42578125" style="43"/>
    <col min="3324" max="3325" width="8.85546875" style="43" customWidth="1"/>
    <col min="3326" max="3326" width="36.85546875" style="43" customWidth="1"/>
    <col min="3327" max="3329" width="7.28515625" style="43" customWidth="1"/>
    <col min="3330" max="3341" width="7" style="43" customWidth="1"/>
    <col min="3342" max="3579" width="11.42578125" style="43"/>
    <col min="3580" max="3581" width="8.85546875" style="43" customWidth="1"/>
    <col min="3582" max="3582" width="36.85546875" style="43" customWidth="1"/>
    <col min="3583" max="3585" width="7.28515625" style="43" customWidth="1"/>
    <col min="3586" max="3597" width="7" style="43" customWidth="1"/>
    <col min="3598" max="3835" width="11.42578125" style="43"/>
    <col min="3836" max="3837" width="8.85546875" style="43" customWidth="1"/>
    <col min="3838" max="3838" width="36.85546875" style="43" customWidth="1"/>
    <col min="3839" max="3841" width="7.28515625" style="43" customWidth="1"/>
    <col min="3842" max="3853" width="7" style="43" customWidth="1"/>
    <col min="3854" max="4091" width="11.42578125" style="43"/>
    <col min="4092" max="4093" width="8.85546875" style="43" customWidth="1"/>
    <col min="4094" max="4094" width="36.85546875" style="43" customWidth="1"/>
    <col min="4095" max="4097" width="7.28515625" style="43" customWidth="1"/>
    <col min="4098" max="4109" width="7" style="43" customWidth="1"/>
    <col min="4110" max="4347" width="11.42578125" style="43"/>
    <col min="4348" max="4349" width="8.85546875" style="43" customWidth="1"/>
    <col min="4350" max="4350" width="36.85546875" style="43" customWidth="1"/>
    <col min="4351" max="4353" width="7.28515625" style="43" customWidth="1"/>
    <col min="4354" max="4365" width="7" style="43" customWidth="1"/>
    <col min="4366" max="4603" width="11.42578125" style="43"/>
    <col min="4604" max="4605" width="8.85546875" style="43" customWidth="1"/>
    <col min="4606" max="4606" width="36.85546875" style="43" customWidth="1"/>
    <col min="4607" max="4609" width="7.28515625" style="43" customWidth="1"/>
    <col min="4610" max="4621" width="7" style="43" customWidth="1"/>
    <col min="4622" max="4859" width="11.42578125" style="43"/>
    <col min="4860" max="4861" width="8.85546875" style="43" customWidth="1"/>
    <col min="4862" max="4862" width="36.85546875" style="43" customWidth="1"/>
    <col min="4863" max="4865" width="7.28515625" style="43" customWidth="1"/>
    <col min="4866" max="4877" width="7" style="43" customWidth="1"/>
    <col min="4878" max="5115" width="11.42578125" style="43"/>
    <col min="5116" max="5117" width="8.85546875" style="43" customWidth="1"/>
    <col min="5118" max="5118" width="36.85546875" style="43" customWidth="1"/>
    <col min="5119" max="5121" width="7.28515625" style="43" customWidth="1"/>
    <col min="5122" max="5133" width="7" style="43" customWidth="1"/>
    <col min="5134" max="5371" width="11.42578125" style="43"/>
    <col min="5372" max="5373" width="8.85546875" style="43" customWidth="1"/>
    <col min="5374" max="5374" width="36.85546875" style="43" customWidth="1"/>
    <col min="5375" max="5377" width="7.28515625" style="43" customWidth="1"/>
    <col min="5378" max="5389" width="7" style="43" customWidth="1"/>
    <col min="5390" max="5627" width="11.42578125" style="43"/>
    <col min="5628" max="5629" width="8.85546875" style="43" customWidth="1"/>
    <col min="5630" max="5630" width="36.85546875" style="43" customWidth="1"/>
    <col min="5631" max="5633" width="7.28515625" style="43" customWidth="1"/>
    <col min="5634" max="5645" width="7" style="43" customWidth="1"/>
    <col min="5646" max="5883" width="11.42578125" style="43"/>
    <col min="5884" max="5885" width="8.85546875" style="43" customWidth="1"/>
    <col min="5886" max="5886" width="36.85546875" style="43" customWidth="1"/>
    <col min="5887" max="5889" width="7.28515625" style="43" customWidth="1"/>
    <col min="5890" max="5901" width="7" style="43" customWidth="1"/>
    <col min="5902" max="6139" width="11.42578125" style="43"/>
    <col min="6140" max="6141" width="8.85546875" style="43" customWidth="1"/>
    <col min="6142" max="6142" width="36.85546875" style="43" customWidth="1"/>
    <col min="6143" max="6145" width="7.28515625" style="43" customWidth="1"/>
    <col min="6146" max="6157" width="7" style="43" customWidth="1"/>
    <col min="6158" max="6395" width="11.42578125" style="43"/>
    <col min="6396" max="6397" width="8.85546875" style="43" customWidth="1"/>
    <col min="6398" max="6398" width="36.85546875" style="43" customWidth="1"/>
    <col min="6399" max="6401" width="7.28515625" style="43" customWidth="1"/>
    <col min="6402" max="6413" width="7" style="43" customWidth="1"/>
    <col min="6414" max="6651" width="11.42578125" style="43"/>
    <col min="6652" max="6653" width="8.85546875" style="43" customWidth="1"/>
    <col min="6654" max="6654" width="36.85546875" style="43" customWidth="1"/>
    <col min="6655" max="6657" width="7.28515625" style="43" customWidth="1"/>
    <col min="6658" max="6669" width="7" style="43" customWidth="1"/>
    <col min="6670" max="6907" width="11.42578125" style="43"/>
    <col min="6908" max="6909" width="8.85546875" style="43" customWidth="1"/>
    <col min="6910" max="6910" width="36.85546875" style="43" customWidth="1"/>
    <col min="6911" max="6913" width="7.28515625" style="43" customWidth="1"/>
    <col min="6914" max="6925" width="7" style="43" customWidth="1"/>
    <col min="6926" max="7163" width="11.42578125" style="43"/>
    <col min="7164" max="7165" width="8.85546875" style="43" customWidth="1"/>
    <col min="7166" max="7166" width="36.85546875" style="43" customWidth="1"/>
    <col min="7167" max="7169" width="7.28515625" style="43" customWidth="1"/>
    <col min="7170" max="7181" width="7" style="43" customWidth="1"/>
    <col min="7182" max="7419" width="11.42578125" style="43"/>
    <col min="7420" max="7421" width="8.85546875" style="43" customWidth="1"/>
    <col min="7422" max="7422" width="36.85546875" style="43" customWidth="1"/>
    <col min="7423" max="7425" width="7.28515625" style="43" customWidth="1"/>
    <col min="7426" max="7437" width="7" style="43" customWidth="1"/>
    <col min="7438" max="7675" width="11.42578125" style="43"/>
    <col min="7676" max="7677" width="8.85546875" style="43" customWidth="1"/>
    <col min="7678" max="7678" width="36.85546875" style="43" customWidth="1"/>
    <col min="7679" max="7681" width="7.28515625" style="43" customWidth="1"/>
    <col min="7682" max="7693" width="7" style="43" customWidth="1"/>
    <col min="7694" max="7931" width="11.42578125" style="43"/>
    <col min="7932" max="7933" width="8.85546875" style="43" customWidth="1"/>
    <col min="7934" max="7934" width="36.85546875" style="43" customWidth="1"/>
    <col min="7935" max="7937" width="7.28515625" style="43" customWidth="1"/>
    <col min="7938" max="7949" width="7" style="43" customWidth="1"/>
    <col min="7950" max="8187" width="11.42578125" style="43"/>
    <col min="8188" max="8189" width="8.85546875" style="43" customWidth="1"/>
    <col min="8190" max="8190" width="36.85546875" style="43" customWidth="1"/>
    <col min="8191" max="8193" width="7.28515625" style="43" customWidth="1"/>
    <col min="8194" max="8205" width="7" style="43" customWidth="1"/>
    <col min="8206" max="8443" width="11.42578125" style="43"/>
    <col min="8444" max="8445" width="8.85546875" style="43" customWidth="1"/>
    <col min="8446" max="8446" width="36.85546875" style="43" customWidth="1"/>
    <col min="8447" max="8449" width="7.28515625" style="43" customWidth="1"/>
    <col min="8450" max="8461" width="7" style="43" customWidth="1"/>
    <col min="8462" max="8699" width="11.42578125" style="43"/>
    <col min="8700" max="8701" width="8.85546875" style="43" customWidth="1"/>
    <col min="8702" max="8702" width="36.85546875" style="43" customWidth="1"/>
    <col min="8703" max="8705" width="7.28515625" style="43" customWidth="1"/>
    <col min="8706" max="8717" width="7" style="43" customWidth="1"/>
    <col min="8718" max="8955" width="11.42578125" style="43"/>
    <col min="8956" max="8957" width="8.85546875" style="43" customWidth="1"/>
    <col min="8958" max="8958" width="36.85546875" style="43" customWidth="1"/>
    <col min="8959" max="8961" width="7.28515625" style="43" customWidth="1"/>
    <col min="8962" max="8973" width="7" style="43" customWidth="1"/>
    <col min="8974" max="9211" width="11.42578125" style="43"/>
    <col min="9212" max="9213" width="8.85546875" style="43" customWidth="1"/>
    <col min="9214" max="9214" width="36.85546875" style="43" customWidth="1"/>
    <col min="9215" max="9217" width="7.28515625" style="43" customWidth="1"/>
    <col min="9218" max="9229" width="7" style="43" customWidth="1"/>
    <col min="9230" max="9467" width="11.42578125" style="43"/>
    <col min="9468" max="9469" width="8.85546875" style="43" customWidth="1"/>
    <col min="9470" max="9470" width="36.85546875" style="43" customWidth="1"/>
    <col min="9471" max="9473" width="7.28515625" style="43" customWidth="1"/>
    <col min="9474" max="9485" width="7" style="43" customWidth="1"/>
    <col min="9486" max="9723" width="11.42578125" style="43"/>
    <col min="9724" max="9725" width="8.85546875" style="43" customWidth="1"/>
    <col min="9726" max="9726" width="36.85546875" style="43" customWidth="1"/>
    <col min="9727" max="9729" width="7.28515625" style="43" customWidth="1"/>
    <col min="9730" max="9741" width="7" style="43" customWidth="1"/>
    <col min="9742" max="9979" width="11.42578125" style="43"/>
    <col min="9980" max="9981" width="8.85546875" style="43" customWidth="1"/>
    <col min="9982" max="9982" width="36.85546875" style="43" customWidth="1"/>
    <col min="9983" max="9985" width="7.28515625" style="43" customWidth="1"/>
    <col min="9986" max="9997" width="7" style="43" customWidth="1"/>
    <col min="9998" max="10235" width="11.42578125" style="43"/>
    <col min="10236" max="10237" width="8.85546875" style="43" customWidth="1"/>
    <col min="10238" max="10238" width="36.85546875" style="43" customWidth="1"/>
    <col min="10239" max="10241" width="7.28515625" style="43" customWidth="1"/>
    <col min="10242" max="10253" width="7" style="43" customWidth="1"/>
    <col min="10254" max="10491" width="11.42578125" style="43"/>
    <col min="10492" max="10493" width="8.85546875" style="43" customWidth="1"/>
    <col min="10494" max="10494" width="36.85546875" style="43" customWidth="1"/>
    <col min="10495" max="10497" width="7.28515625" style="43" customWidth="1"/>
    <col min="10498" max="10509" width="7" style="43" customWidth="1"/>
    <col min="10510" max="10747" width="11.42578125" style="43"/>
    <col min="10748" max="10749" width="8.85546875" style="43" customWidth="1"/>
    <col min="10750" max="10750" width="36.85546875" style="43" customWidth="1"/>
    <col min="10751" max="10753" width="7.28515625" style="43" customWidth="1"/>
    <col min="10754" max="10765" width="7" style="43" customWidth="1"/>
    <col min="10766" max="11003" width="11.42578125" style="43"/>
    <col min="11004" max="11005" width="8.85546875" style="43" customWidth="1"/>
    <col min="11006" max="11006" width="36.85546875" style="43" customWidth="1"/>
    <col min="11007" max="11009" width="7.28515625" style="43" customWidth="1"/>
    <col min="11010" max="11021" width="7" style="43" customWidth="1"/>
    <col min="11022" max="11259" width="11.42578125" style="43"/>
    <col min="11260" max="11261" width="8.85546875" style="43" customWidth="1"/>
    <col min="11262" max="11262" width="36.85546875" style="43" customWidth="1"/>
    <col min="11263" max="11265" width="7.28515625" style="43" customWidth="1"/>
    <col min="11266" max="11277" width="7" style="43" customWidth="1"/>
    <col min="11278" max="11515" width="11.42578125" style="43"/>
    <col min="11516" max="11517" width="8.85546875" style="43" customWidth="1"/>
    <col min="11518" max="11518" width="36.85546875" style="43" customWidth="1"/>
    <col min="11519" max="11521" width="7.28515625" style="43" customWidth="1"/>
    <col min="11522" max="11533" width="7" style="43" customWidth="1"/>
    <col min="11534" max="11771" width="11.42578125" style="43"/>
    <col min="11772" max="11773" width="8.85546875" style="43" customWidth="1"/>
    <col min="11774" max="11774" width="36.85546875" style="43" customWidth="1"/>
    <col min="11775" max="11777" width="7.28515625" style="43" customWidth="1"/>
    <col min="11778" max="11789" width="7" style="43" customWidth="1"/>
    <col min="11790" max="12027" width="11.42578125" style="43"/>
    <col min="12028" max="12029" width="8.85546875" style="43" customWidth="1"/>
    <col min="12030" max="12030" width="36.85546875" style="43" customWidth="1"/>
    <col min="12031" max="12033" width="7.28515625" style="43" customWidth="1"/>
    <col min="12034" max="12045" width="7" style="43" customWidth="1"/>
    <col min="12046" max="12283" width="11.42578125" style="43"/>
    <col min="12284" max="12285" width="8.85546875" style="43" customWidth="1"/>
    <col min="12286" max="12286" width="36.85546875" style="43" customWidth="1"/>
    <col min="12287" max="12289" width="7.28515625" style="43" customWidth="1"/>
    <col min="12290" max="12301" width="7" style="43" customWidth="1"/>
    <col min="12302" max="12539" width="11.42578125" style="43"/>
    <col min="12540" max="12541" width="8.85546875" style="43" customWidth="1"/>
    <col min="12542" max="12542" width="36.85546875" style="43" customWidth="1"/>
    <col min="12543" max="12545" width="7.28515625" style="43" customWidth="1"/>
    <col min="12546" max="12557" width="7" style="43" customWidth="1"/>
    <col min="12558" max="12795" width="11.42578125" style="43"/>
    <col min="12796" max="12797" width="8.85546875" style="43" customWidth="1"/>
    <col min="12798" max="12798" width="36.85546875" style="43" customWidth="1"/>
    <col min="12799" max="12801" width="7.28515625" style="43" customWidth="1"/>
    <col min="12802" max="12813" width="7" style="43" customWidth="1"/>
    <col min="12814" max="13051" width="11.42578125" style="43"/>
    <col min="13052" max="13053" width="8.85546875" style="43" customWidth="1"/>
    <col min="13054" max="13054" width="36.85546875" style="43" customWidth="1"/>
    <col min="13055" max="13057" width="7.28515625" style="43" customWidth="1"/>
    <col min="13058" max="13069" width="7" style="43" customWidth="1"/>
    <col min="13070" max="13307" width="11.42578125" style="43"/>
    <col min="13308" max="13309" width="8.85546875" style="43" customWidth="1"/>
    <col min="13310" max="13310" width="36.85546875" style="43" customWidth="1"/>
    <col min="13311" max="13313" width="7.28515625" style="43" customWidth="1"/>
    <col min="13314" max="13325" width="7" style="43" customWidth="1"/>
    <col min="13326" max="13563" width="11.42578125" style="43"/>
    <col min="13564" max="13565" width="8.85546875" style="43" customWidth="1"/>
    <col min="13566" max="13566" width="36.85546875" style="43" customWidth="1"/>
    <col min="13567" max="13569" width="7.28515625" style="43" customWidth="1"/>
    <col min="13570" max="13581" width="7" style="43" customWidth="1"/>
    <col min="13582" max="13819" width="11.42578125" style="43"/>
    <col min="13820" max="13821" width="8.85546875" style="43" customWidth="1"/>
    <col min="13822" max="13822" width="36.85546875" style="43" customWidth="1"/>
    <col min="13823" max="13825" width="7.28515625" style="43" customWidth="1"/>
    <col min="13826" max="13837" width="7" style="43" customWidth="1"/>
    <col min="13838" max="14075" width="11.42578125" style="43"/>
    <col min="14076" max="14077" width="8.85546875" style="43" customWidth="1"/>
    <col min="14078" max="14078" width="36.85546875" style="43" customWidth="1"/>
    <col min="14079" max="14081" width="7.28515625" style="43" customWidth="1"/>
    <col min="14082" max="14093" width="7" style="43" customWidth="1"/>
    <col min="14094" max="14331" width="11.42578125" style="43"/>
    <col min="14332" max="14333" width="8.85546875" style="43" customWidth="1"/>
    <col min="14334" max="14334" width="36.85546875" style="43" customWidth="1"/>
    <col min="14335" max="14337" width="7.28515625" style="43" customWidth="1"/>
    <col min="14338" max="14349" width="7" style="43" customWidth="1"/>
    <col min="14350" max="14587" width="11.42578125" style="43"/>
    <col min="14588" max="14589" width="8.85546875" style="43" customWidth="1"/>
    <col min="14590" max="14590" width="36.85546875" style="43" customWidth="1"/>
    <col min="14591" max="14593" width="7.28515625" style="43" customWidth="1"/>
    <col min="14594" max="14605" width="7" style="43" customWidth="1"/>
    <col min="14606" max="14843" width="11.42578125" style="43"/>
    <col min="14844" max="14845" width="8.85546875" style="43" customWidth="1"/>
    <col min="14846" max="14846" width="36.85546875" style="43" customWidth="1"/>
    <col min="14847" max="14849" width="7.28515625" style="43" customWidth="1"/>
    <col min="14850" max="14861" width="7" style="43" customWidth="1"/>
    <col min="14862" max="15099" width="11.42578125" style="43"/>
    <col min="15100" max="15101" width="8.85546875" style="43" customWidth="1"/>
    <col min="15102" max="15102" width="36.85546875" style="43" customWidth="1"/>
    <col min="15103" max="15105" width="7.28515625" style="43" customWidth="1"/>
    <col min="15106" max="15117" width="7" style="43" customWidth="1"/>
    <col min="15118" max="15355" width="11.42578125" style="43"/>
    <col min="15356" max="15357" width="8.85546875" style="43" customWidth="1"/>
    <col min="15358" max="15358" width="36.85546875" style="43" customWidth="1"/>
    <col min="15359" max="15361" width="7.28515625" style="43" customWidth="1"/>
    <col min="15362" max="15373" width="7" style="43" customWidth="1"/>
    <col min="15374" max="15611" width="11.42578125" style="43"/>
    <col min="15612" max="15613" width="8.85546875" style="43" customWidth="1"/>
    <col min="15614" max="15614" width="36.85546875" style="43" customWidth="1"/>
    <col min="15615" max="15617" width="7.28515625" style="43" customWidth="1"/>
    <col min="15618" max="15629" width="7" style="43" customWidth="1"/>
    <col min="15630" max="15867" width="11.42578125" style="43"/>
    <col min="15868" max="15869" width="8.85546875" style="43" customWidth="1"/>
    <col min="15870" max="15870" width="36.85546875" style="43" customWidth="1"/>
    <col min="15871" max="15873" width="7.28515625" style="43" customWidth="1"/>
    <col min="15874" max="15885" width="7" style="43" customWidth="1"/>
    <col min="15886" max="16123" width="11.42578125" style="43"/>
    <col min="16124" max="16125" width="8.85546875" style="43" customWidth="1"/>
    <col min="16126" max="16126" width="36.85546875" style="43" customWidth="1"/>
    <col min="16127" max="16129" width="7.28515625" style="43" customWidth="1"/>
    <col min="16130" max="16141" width="7" style="43" customWidth="1"/>
    <col min="16142" max="16384" width="11.42578125" style="43"/>
  </cols>
  <sheetData>
    <row r="1" spans="1:16" ht="18" x14ac:dyDescent="0.25">
      <c r="A1" s="117" t="s">
        <v>7921</v>
      </c>
      <c r="B1" s="117"/>
      <c r="C1" s="117"/>
      <c r="D1" s="117"/>
      <c r="E1" s="117"/>
      <c r="F1" s="117"/>
      <c r="G1" s="117"/>
      <c r="H1" s="117"/>
      <c r="I1" s="117"/>
      <c r="J1" s="117"/>
      <c r="K1" s="117"/>
      <c r="L1" s="117"/>
      <c r="M1" s="118" t="str">
        <f>Portada!K2:K2</f>
        <v/>
      </c>
    </row>
    <row r="2" spans="1:16" ht="18" x14ac:dyDescent="0.25">
      <c r="A2" s="117" t="s">
        <v>8332</v>
      </c>
      <c r="B2" s="117"/>
      <c r="C2" s="117"/>
      <c r="D2" s="117"/>
      <c r="E2" s="117"/>
      <c r="F2" s="117"/>
      <c r="G2" s="117"/>
      <c r="H2" s="117"/>
      <c r="I2" s="117"/>
      <c r="J2" s="117"/>
      <c r="K2" s="117"/>
      <c r="L2" s="117"/>
      <c r="M2" s="118"/>
    </row>
    <row r="3" spans="1:16" ht="18.75" thickBot="1" x14ac:dyDescent="0.3">
      <c r="A3" s="119" t="s">
        <v>13865</v>
      </c>
      <c r="B3" s="120"/>
      <c r="C3" s="120"/>
      <c r="D3" s="120"/>
      <c r="E3" s="120"/>
      <c r="F3" s="120"/>
      <c r="G3" s="120"/>
      <c r="H3" s="120"/>
      <c r="I3" s="120"/>
      <c r="J3" s="120"/>
      <c r="K3" s="120"/>
      <c r="L3" s="120"/>
      <c r="M3" s="120"/>
    </row>
    <row r="4" spans="1:16" ht="21.75" customHeight="1" thickTop="1" x14ac:dyDescent="0.2">
      <c r="A4" s="242" t="s">
        <v>8333</v>
      </c>
      <c r="B4" s="244" t="s">
        <v>0</v>
      </c>
      <c r="C4" s="245"/>
      <c r="D4" s="246"/>
      <c r="E4" s="247" t="s">
        <v>11626</v>
      </c>
      <c r="F4" s="247"/>
      <c r="G4" s="247"/>
      <c r="H4" s="248" t="s">
        <v>11627</v>
      </c>
      <c r="I4" s="249"/>
      <c r="J4" s="250"/>
      <c r="K4" s="248" t="s">
        <v>11628</v>
      </c>
      <c r="L4" s="249"/>
      <c r="M4" s="249"/>
    </row>
    <row r="5" spans="1:16" ht="30.75" customHeight="1" thickBot="1" x14ac:dyDescent="0.25">
      <c r="A5" s="243"/>
      <c r="B5" s="121" t="s">
        <v>0</v>
      </c>
      <c r="C5" s="122" t="s">
        <v>11350</v>
      </c>
      <c r="D5" s="123" t="s">
        <v>11351</v>
      </c>
      <c r="E5" s="124" t="s">
        <v>0</v>
      </c>
      <c r="F5" s="122" t="s">
        <v>11350</v>
      </c>
      <c r="G5" s="125" t="s">
        <v>11351</v>
      </c>
      <c r="H5" s="124" t="s">
        <v>0</v>
      </c>
      <c r="I5" s="122" t="s">
        <v>11350</v>
      </c>
      <c r="J5" s="125" t="s">
        <v>11351</v>
      </c>
      <c r="K5" s="126" t="s">
        <v>0</v>
      </c>
      <c r="L5" s="127" t="s">
        <v>11350</v>
      </c>
      <c r="M5" s="124" t="s">
        <v>11351</v>
      </c>
    </row>
    <row r="6" spans="1:16" ht="28.5" customHeight="1" thickTop="1" thickBot="1" x14ac:dyDescent="0.25">
      <c r="A6" s="128" t="s">
        <v>13856</v>
      </c>
      <c r="B6" s="129">
        <f>+C6+D6</f>
        <v>0</v>
      </c>
      <c r="C6" s="130">
        <f>+F6+I6+L6</f>
        <v>0</v>
      </c>
      <c r="D6" s="131">
        <f>+G6+J6+M6</f>
        <v>0</v>
      </c>
      <c r="E6" s="129">
        <f>+F6+G6</f>
        <v>0</v>
      </c>
      <c r="F6" s="132"/>
      <c r="G6" s="133"/>
      <c r="H6" s="134">
        <f>+I6+J6</f>
        <v>0</v>
      </c>
      <c r="I6" s="132"/>
      <c r="J6" s="135"/>
      <c r="K6" s="134">
        <f>+L6+M6</f>
        <v>0</v>
      </c>
      <c r="L6" s="132"/>
      <c r="M6" s="133"/>
    </row>
    <row r="7" spans="1:16" x14ac:dyDescent="0.2">
      <c r="A7" s="136" t="s">
        <v>8334</v>
      </c>
      <c r="B7" s="229">
        <f t="shared" ref="B7:B16" si="0">+C7+D7</f>
        <v>0</v>
      </c>
      <c r="C7" s="230">
        <f>+F7+I7+L7</f>
        <v>0</v>
      </c>
      <c r="D7" s="231">
        <f>+G7+J7+M7</f>
        <v>0</v>
      </c>
      <c r="E7" s="229">
        <f t="shared" ref="E7:E16" si="1">+F7+G7</f>
        <v>0</v>
      </c>
      <c r="F7" s="227"/>
      <c r="G7" s="228"/>
      <c r="H7" s="251">
        <f t="shared" ref="H7:H16" si="2">+I7+J7</f>
        <v>0</v>
      </c>
      <c r="I7" s="227"/>
      <c r="J7" s="228"/>
      <c r="K7" s="251">
        <f t="shared" ref="K7:K16" si="3">+L7+M7</f>
        <v>0</v>
      </c>
      <c r="L7" s="227"/>
      <c r="M7" s="252"/>
      <c r="N7" s="137"/>
      <c r="O7" s="137"/>
      <c r="P7" s="137"/>
    </row>
    <row r="8" spans="1:16" ht="16.5" x14ac:dyDescent="0.2">
      <c r="A8" s="138" t="s">
        <v>13857</v>
      </c>
      <c r="B8" s="215" t="e">
        <f t="shared" si="0"/>
        <v>#REF!</v>
      </c>
      <c r="C8" s="216" t="e">
        <f>+F8+I8+L8+#REF!+#REF!+#REF!</f>
        <v>#REF!</v>
      </c>
      <c r="D8" s="225" t="e">
        <f>+G8+J8+M8+#REF!+#REF!+#REF!</f>
        <v>#REF!</v>
      </c>
      <c r="E8" s="215">
        <f t="shared" si="1"/>
        <v>0</v>
      </c>
      <c r="F8" s="253"/>
      <c r="G8" s="226"/>
      <c r="H8" s="222">
        <f t="shared" si="2"/>
        <v>0</v>
      </c>
      <c r="I8" s="213"/>
      <c r="J8" s="226"/>
      <c r="K8" s="222">
        <f t="shared" si="3"/>
        <v>0</v>
      </c>
      <c r="L8" s="213"/>
      <c r="M8" s="214"/>
      <c r="N8" s="137"/>
      <c r="O8" s="137"/>
      <c r="P8" s="137"/>
    </row>
    <row r="9" spans="1:16" x14ac:dyDescent="0.2">
      <c r="A9" s="139" t="s">
        <v>8334</v>
      </c>
      <c r="B9" s="208">
        <f t="shared" si="0"/>
        <v>0</v>
      </c>
      <c r="C9" s="210">
        <f>+F9+I9+L9</f>
        <v>0</v>
      </c>
      <c r="D9" s="223">
        <f>+G9+J9+M9</f>
        <v>0</v>
      </c>
      <c r="E9" s="208">
        <f t="shared" si="1"/>
        <v>0</v>
      </c>
      <c r="F9" s="212"/>
      <c r="G9" s="220"/>
      <c r="H9" s="217">
        <f t="shared" si="2"/>
        <v>0</v>
      </c>
      <c r="I9" s="212"/>
      <c r="J9" s="220"/>
      <c r="K9" s="217">
        <f t="shared" si="3"/>
        <v>0</v>
      </c>
      <c r="L9" s="212"/>
      <c r="M9" s="206"/>
      <c r="N9" s="137"/>
      <c r="O9" s="137"/>
      <c r="P9" s="137"/>
    </row>
    <row r="10" spans="1:16" ht="16.5" x14ac:dyDescent="0.2">
      <c r="A10" s="140" t="s">
        <v>13858</v>
      </c>
      <c r="B10" s="215" t="e">
        <f t="shared" si="0"/>
        <v>#REF!</v>
      </c>
      <c r="C10" s="216" t="e">
        <f>+F10+I10+L10+#REF!+#REF!+#REF!</f>
        <v>#REF!</v>
      </c>
      <c r="D10" s="225" t="e">
        <f>+G10+J10+M10+#REF!+#REF!+#REF!</f>
        <v>#REF!</v>
      </c>
      <c r="E10" s="215">
        <f t="shared" si="1"/>
        <v>0</v>
      </c>
      <c r="F10" s="213"/>
      <c r="G10" s="226"/>
      <c r="H10" s="222">
        <f t="shared" si="2"/>
        <v>0</v>
      </c>
      <c r="I10" s="213"/>
      <c r="J10" s="226"/>
      <c r="K10" s="222">
        <f t="shared" si="3"/>
        <v>0</v>
      </c>
      <c r="L10" s="213"/>
      <c r="M10" s="214"/>
    </row>
    <row r="11" spans="1:16" x14ac:dyDescent="0.2">
      <c r="A11" s="141" t="s">
        <v>8335</v>
      </c>
      <c r="B11" s="208">
        <f t="shared" si="0"/>
        <v>0</v>
      </c>
      <c r="C11" s="210">
        <f>+F11+I11+L11</f>
        <v>0</v>
      </c>
      <c r="D11" s="223">
        <f>+G11+J11+M11</f>
        <v>0</v>
      </c>
      <c r="E11" s="208">
        <f>+F11+G11</f>
        <v>0</v>
      </c>
      <c r="F11" s="212"/>
      <c r="G11" s="220"/>
      <c r="H11" s="217">
        <f t="shared" si="2"/>
        <v>0</v>
      </c>
      <c r="I11" s="212"/>
      <c r="J11" s="220"/>
      <c r="K11" s="217">
        <f t="shared" si="3"/>
        <v>0</v>
      </c>
      <c r="L11" s="212"/>
      <c r="M11" s="206"/>
    </row>
    <row r="12" spans="1:16" ht="16.5" x14ac:dyDescent="0.2">
      <c r="A12" s="138" t="s">
        <v>13859</v>
      </c>
      <c r="B12" s="215" t="e">
        <f t="shared" si="0"/>
        <v>#REF!</v>
      </c>
      <c r="C12" s="216" t="e">
        <f>+F12+I12+L12+#REF!+#REF!+#REF!</f>
        <v>#REF!</v>
      </c>
      <c r="D12" s="225" t="e">
        <f>+G12+J12+M12+#REF!+#REF!+#REF!</f>
        <v>#REF!</v>
      </c>
      <c r="E12" s="215">
        <f t="shared" si="1"/>
        <v>0</v>
      </c>
      <c r="F12" s="213"/>
      <c r="G12" s="226"/>
      <c r="H12" s="222">
        <f t="shared" si="2"/>
        <v>0</v>
      </c>
      <c r="I12" s="213"/>
      <c r="J12" s="226"/>
      <c r="K12" s="222">
        <f t="shared" si="3"/>
        <v>0</v>
      </c>
      <c r="L12" s="213"/>
      <c r="M12" s="214"/>
    </row>
    <row r="13" spans="1:16" x14ac:dyDescent="0.2">
      <c r="A13" s="142" t="s">
        <v>8335</v>
      </c>
      <c r="B13" s="208">
        <f t="shared" si="0"/>
        <v>0</v>
      </c>
      <c r="C13" s="210">
        <f>+F13+I13+L13</f>
        <v>0</v>
      </c>
      <c r="D13" s="223">
        <f>+G13+J13+M13</f>
        <v>0</v>
      </c>
      <c r="E13" s="208">
        <f>+F13+G13</f>
        <v>0</v>
      </c>
      <c r="F13" s="212"/>
      <c r="G13" s="220"/>
      <c r="H13" s="217">
        <f t="shared" si="2"/>
        <v>0</v>
      </c>
      <c r="I13" s="212"/>
      <c r="J13" s="220"/>
      <c r="K13" s="217">
        <f t="shared" si="3"/>
        <v>0</v>
      </c>
      <c r="L13" s="212"/>
      <c r="M13" s="206"/>
    </row>
    <row r="14" spans="1:16" x14ac:dyDescent="0.2">
      <c r="A14" s="143" t="s">
        <v>8336</v>
      </c>
      <c r="B14" s="215" t="e">
        <f t="shared" si="0"/>
        <v>#REF!</v>
      </c>
      <c r="C14" s="216" t="e">
        <f>+F14+I14+L14+#REF!+#REF!+#REF!</f>
        <v>#REF!</v>
      </c>
      <c r="D14" s="225" t="e">
        <f>+G14+J14+M14+#REF!+#REF!+#REF!</f>
        <v>#REF!</v>
      </c>
      <c r="E14" s="215">
        <f t="shared" si="1"/>
        <v>0</v>
      </c>
      <c r="F14" s="213"/>
      <c r="G14" s="226"/>
      <c r="H14" s="222">
        <f t="shared" si="2"/>
        <v>0</v>
      </c>
      <c r="I14" s="213"/>
      <c r="J14" s="226"/>
      <c r="K14" s="222">
        <f t="shared" si="3"/>
        <v>0</v>
      </c>
      <c r="L14" s="213"/>
      <c r="M14" s="214"/>
    </row>
    <row r="15" spans="1:16" x14ac:dyDescent="0.2">
      <c r="A15" s="141" t="s">
        <v>8335</v>
      </c>
      <c r="B15" s="208">
        <f t="shared" si="0"/>
        <v>0</v>
      </c>
      <c r="C15" s="210">
        <f>+F15+I15+L15</f>
        <v>0</v>
      </c>
      <c r="D15" s="223">
        <f>+G15+J15+M15</f>
        <v>0</v>
      </c>
      <c r="E15" s="208">
        <f>+F15+G15</f>
        <v>0</v>
      </c>
      <c r="F15" s="212"/>
      <c r="G15" s="220"/>
      <c r="H15" s="217">
        <f t="shared" si="2"/>
        <v>0</v>
      </c>
      <c r="I15" s="212"/>
      <c r="J15" s="220"/>
      <c r="K15" s="217">
        <f t="shared" si="3"/>
        <v>0</v>
      </c>
      <c r="L15" s="212"/>
      <c r="M15" s="206"/>
    </row>
    <row r="16" spans="1:16" ht="17.25" thickBot="1" x14ac:dyDescent="0.25">
      <c r="A16" s="144" t="s">
        <v>13860</v>
      </c>
      <c r="B16" s="209" t="e">
        <f t="shared" si="0"/>
        <v>#REF!</v>
      </c>
      <c r="C16" s="211" t="e">
        <f>+F16+I16+L16+#REF!+#REF!+#REF!</f>
        <v>#REF!</v>
      </c>
      <c r="D16" s="224" t="e">
        <f>+G16+J16+M16+#REF!+#REF!+#REF!</f>
        <v>#REF!</v>
      </c>
      <c r="E16" s="209">
        <f t="shared" si="1"/>
        <v>0</v>
      </c>
      <c r="F16" s="219"/>
      <c r="G16" s="221"/>
      <c r="H16" s="218">
        <f t="shared" si="2"/>
        <v>0</v>
      </c>
      <c r="I16" s="219"/>
      <c r="J16" s="221"/>
      <c r="K16" s="218">
        <f t="shared" si="3"/>
        <v>0</v>
      </c>
      <c r="L16" s="219"/>
      <c r="M16" s="207"/>
    </row>
    <row r="17" spans="1:13" ht="24.75" customHeight="1" thickBot="1" x14ac:dyDescent="0.25">
      <c r="A17" s="145" t="s">
        <v>13861</v>
      </c>
      <c r="B17" s="146">
        <f>+C17+D17</f>
        <v>0</v>
      </c>
      <c r="C17" s="147">
        <f>(C6+C7+C9)-(C11+C13+C15)</f>
        <v>0</v>
      </c>
      <c r="D17" s="148">
        <f>(D6+D7+D9)-(D11+D13+D15)</f>
        <v>0</v>
      </c>
      <c r="E17" s="146">
        <f>+F17+G17</f>
        <v>0</v>
      </c>
      <c r="F17" s="147">
        <f>(F6+F7+F9)-(F11+F13+F15)</f>
        <v>0</v>
      </c>
      <c r="G17" s="149">
        <f>(G6+G7+G9)-(G11+G13+G15)</f>
        <v>0</v>
      </c>
      <c r="H17" s="150">
        <f>+I17+J17</f>
        <v>0</v>
      </c>
      <c r="I17" s="147">
        <f>(I6+I7+I9)-(I11+I13+I15)</f>
        <v>0</v>
      </c>
      <c r="J17" s="151">
        <f>(J6+J7+J9)-(J11+J13+J15)</f>
        <v>0</v>
      </c>
      <c r="K17" s="150">
        <f>+L17+M17</f>
        <v>0</v>
      </c>
      <c r="L17" s="147">
        <f>(L6+L7+L9)-(L11+L13+L15)</f>
        <v>0</v>
      </c>
      <c r="M17" s="149">
        <f>(M6+M7+M9)-(M11+M13+M15)</f>
        <v>0</v>
      </c>
    </row>
    <row r="18" spans="1:13" ht="24" customHeight="1" thickTop="1" x14ac:dyDescent="0.2">
      <c r="A18" s="152"/>
      <c r="B18" s="153"/>
      <c r="C18" s="153"/>
      <c r="D18" s="153"/>
      <c r="E18" s="232" t="str">
        <f>IF(OR(E17&lt;0,F17&lt;0,G17&lt;0,H17&lt;0,I17&lt;0,J17&lt;0,K17&lt;0,L17&lt;0,M17&lt;0),"VERIFICAR. La Matrícula Actual no puede ser negativa.","")</f>
        <v/>
      </c>
      <c r="F18" s="232"/>
      <c r="G18" s="232"/>
      <c r="H18" s="232"/>
      <c r="I18" s="232"/>
      <c r="J18" s="232"/>
      <c r="K18" s="232"/>
      <c r="L18" s="232"/>
      <c r="M18" s="232"/>
    </row>
    <row r="19" spans="1:13" ht="16.5" customHeight="1" x14ac:dyDescent="0.2">
      <c r="A19" s="154" t="s">
        <v>8337</v>
      </c>
      <c r="B19" s="155"/>
      <c r="C19" s="155"/>
      <c r="D19" s="155"/>
      <c r="E19" s="155"/>
      <c r="F19" s="156"/>
      <c r="G19" s="156"/>
      <c r="H19" s="156"/>
      <c r="I19" s="156"/>
      <c r="J19" s="156"/>
      <c r="K19" s="156"/>
      <c r="L19" s="156"/>
      <c r="M19" s="156"/>
    </row>
    <row r="20" spans="1:13" ht="16.5" customHeight="1" x14ac:dyDescent="0.2">
      <c r="A20" s="157" t="s">
        <v>13862</v>
      </c>
      <c r="B20" s="158"/>
      <c r="C20" s="158"/>
      <c r="D20" s="158"/>
      <c r="E20" s="158"/>
      <c r="F20" s="158"/>
      <c r="G20" s="158"/>
      <c r="H20" s="158"/>
      <c r="I20" s="158"/>
      <c r="J20" s="158"/>
      <c r="K20" s="158"/>
      <c r="L20" s="158"/>
      <c r="M20" s="158"/>
    </row>
    <row r="21" spans="1:13" x14ac:dyDescent="0.2">
      <c r="A21" s="157" t="s">
        <v>13863</v>
      </c>
      <c r="B21" s="158"/>
      <c r="C21" s="158"/>
      <c r="D21" s="158"/>
      <c r="E21" s="158"/>
      <c r="F21" s="158"/>
      <c r="G21" s="158"/>
      <c r="H21" s="158"/>
      <c r="I21" s="158"/>
      <c r="J21" s="158"/>
      <c r="K21" s="158"/>
      <c r="L21" s="158"/>
      <c r="M21" s="158"/>
    </row>
    <row r="22" spans="1:13" x14ac:dyDescent="0.2">
      <c r="A22" s="157" t="s">
        <v>13034</v>
      </c>
      <c r="B22" s="158"/>
      <c r="C22" s="158"/>
      <c r="D22" s="158"/>
      <c r="E22" s="158"/>
      <c r="F22" s="158"/>
      <c r="G22" s="158"/>
      <c r="H22" s="158"/>
      <c r="I22" s="158"/>
      <c r="J22" s="158"/>
      <c r="K22" s="158"/>
      <c r="L22" s="158"/>
      <c r="M22" s="158"/>
    </row>
    <row r="23" spans="1:13" x14ac:dyDescent="0.2">
      <c r="A23" s="157" t="s">
        <v>8629</v>
      </c>
      <c r="B23" s="158"/>
      <c r="C23" s="158"/>
      <c r="D23" s="158"/>
      <c r="E23" s="158"/>
      <c r="F23" s="158"/>
      <c r="G23" s="158"/>
      <c r="H23" s="158"/>
      <c r="I23" s="158"/>
      <c r="J23" s="158"/>
      <c r="K23" s="158"/>
      <c r="L23" s="158"/>
      <c r="M23" s="158"/>
    </row>
    <row r="24" spans="1:13" x14ac:dyDescent="0.2">
      <c r="A24" s="159" t="s">
        <v>11353</v>
      </c>
      <c r="B24" s="158"/>
      <c r="C24" s="158"/>
      <c r="D24" s="158"/>
      <c r="E24" s="158"/>
      <c r="F24" s="158"/>
      <c r="G24" s="158"/>
      <c r="H24" s="158"/>
      <c r="I24" s="158"/>
      <c r="J24" s="158"/>
      <c r="K24" s="158"/>
      <c r="L24" s="158"/>
      <c r="M24" s="158"/>
    </row>
    <row r="25" spans="1:13" x14ac:dyDescent="0.2">
      <c r="A25" s="157" t="s">
        <v>13864</v>
      </c>
      <c r="B25" s="158"/>
      <c r="C25" s="158"/>
      <c r="D25" s="158"/>
      <c r="E25" s="158"/>
      <c r="F25" s="158"/>
      <c r="G25" s="158"/>
      <c r="H25" s="158"/>
      <c r="I25" s="158"/>
      <c r="J25" s="158"/>
      <c r="K25" s="158"/>
      <c r="L25" s="158"/>
      <c r="M25" s="158"/>
    </row>
    <row r="26" spans="1:13" x14ac:dyDescent="0.2">
      <c r="A26" s="160"/>
    </row>
    <row r="27" spans="1:13" ht="15.75" x14ac:dyDescent="0.25">
      <c r="A27" s="73" t="s">
        <v>11354</v>
      </c>
      <c r="D27" s="73"/>
      <c r="E27" s="74"/>
      <c r="F27" s="75"/>
      <c r="G27" s="75"/>
    </row>
    <row r="28" spans="1:13" ht="21" customHeight="1" x14ac:dyDescent="0.2">
      <c r="A28" s="233"/>
      <c r="B28" s="234"/>
      <c r="C28" s="234"/>
      <c r="D28" s="234"/>
      <c r="E28" s="234"/>
      <c r="F28" s="234"/>
      <c r="G28" s="234"/>
      <c r="H28" s="234"/>
      <c r="I28" s="234"/>
      <c r="J28" s="234"/>
      <c r="K28" s="234"/>
      <c r="L28" s="234"/>
      <c r="M28" s="235"/>
    </row>
    <row r="29" spans="1:13" ht="21" customHeight="1" x14ac:dyDescent="0.2">
      <c r="A29" s="236"/>
      <c r="B29" s="237"/>
      <c r="C29" s="237"/>
      <c r="D29" s="237"/>
      <c r="E29" s="237"/>
      <c r="F29" s="237"/>
      <c r="G29" s="237"/>
      <c r="H29" s="237"/>
      <c r="I29" s="237"/>
      <c r="J29" s="237"/>
      <c r="K29" s="237"/>
      <c r="L29" s="237"/>
      <c r="M29" s="238"/>
    </row>
    <row r="30" spans="1:13" ht="21" customHeight="1" x14ac:dyDescent="0.2">
      <c r="A30" s="236"/>
      <c r="B30" s="237"/>
      <c r="C30" s="237"/>
      <c r="D30" s="237"/>
      <c r="E30" s="237"/>
      <c r="F30" s="237"/>
      <c r="G30" s="237"/>
      <c r="H30" s="237"/>
      <c r="I30" s="237"/>
      <c r="J30" s="237"/>
      <c r="K30" s="237"/>
      <c r="L30" s="237"/>
      <c r="M30" s="238"/>
    </row>
    <row r="31" spans="1:13" ht="21" customHeight="1" x14ac:dyDescent="0.2">
      <c r="A31" s="236"/>
      <c r="B31" s="237"/>
      <c r="C31" s="237"/>
      <c r="D31" s="237"/>
      <c r="E31" s="237"/>
      <c r="F31" s="237"/>
      <c r="G31" s="237"/>
      <c r="H31" s="237"/>
      <c r="I31" s="237"/>
      <c r="J31" s="237"/>
      <c r="K31" s="237"/>
      <c r="L31" s="237"/>
      <c r="M31" s="238"/>
    </row>
    <row r="32" spans="1:13" ht="21" customHeight="1" x14ac:dyDescent="0.2">
      <c r="A32" s="239"/>
      <c r="B32" s="240"/>
      <c r="C32" s="240"/>
      <c r="D32" s="240"/>
      <c r="E32" s="240"/>
      <c r="F32" s="240"/>
      <c r="G32" s="240"/>
      <c r="H32" s="240"/>
      <c r="I32" s="240"/>
      <c r="J32" s="240"/>
      <c r="K32" s="240"/>
      <c r="L32" s="240"/>
      <c r="M32" s="241"/>
    </row>
  </sheetData>
  <sheetProtection password="C70F" sheet="1" objects="1" scenarios="1"/>
  <mergeCells count="67">
    <mergeCell ref="E18:M18"/>
    <mergeCell ref="A28:M32"/>
    <mergeCell ref="A4:A5"/>
    <mergeCell ref="B4:D4"/>
    <mergeCell ref="E4:G4"/>
    <mergeCell ref="H4:J4"/>
    <mergeCell ref="G7:G8"/>
    <mergeCell ref="K4:M4"/>
    <mergeCell ref="K7:K8"/>
    <mergeCell ref="L7:L8"/>
    <mergeCell ref="M7:M8"/>
    <mergeCell ref="E7:E8"/>
    <mergeCell ref="F7:F8"/>
    <mergeCell ref="B9:B10"/>
    <mergeCell ref="C9:C10"/>
    <mergeCell ref="H7:H8"/>
    <mergeCell ref="I7:I8"/>
    <mergeCell ref="J7:J8"/>
    <mergeCell ref="B7:B8"/>
    <mergeCell ref="C7:C8"/>
    <mergeCell ref="D7:D8"/>
    <mergeCell ref="B11:B12"/>
    <mergeCell ref="C11:C12"/>
    <mergeCell ref="D11:D12"/>
    <mergeCell ref="E11:E12"/>
    <mergeCell ref="F11:F12"/>
    <mergeCell ref="K9:K10"/>
    <mergeCell ref="K13:K14"/>
    <mergeCell ref="G11:G12"/>
    <mergeCell ref="M9:M10"/>
    <mergeCell ref="K11:K12"/>
    <mergeCell ref="L11:L12"/>
    <mergeCell ref="M11:M12"/>
    <mergeCell ref="L9:L10"/>
    <mergeCell ref="J9:J10"/>
    <mergeCell ref="G13:G14"/>
    <mergeCell ref="H13:H14"/>
    <mergeCell ref="I13:I14"/>
    <mergeCell ref="J13:J14"/>
    <mergeCell ref="J11:J12"/>
    <mergeCell ref="G9:G10"/>
    <mergeCell ref="H9:H10"/>
    <mergeCell ref="H11:H12"/>
    <mergeCell ref="I11:I12"/>
    <mergeCell ref="I9:I10"/>
    <mergeCell ref="D15:D16"/>
    <mergeCell ref="E15:E16"/>
    <mergeCell ref="F15:F16"/>
    <mergeCell ref="G15:G16"/>
    <mergeCell ref="D9:D10"/>
    <mergeCell ref="E9:E10"/>
    <mergeCell ref="F9:F10"/>
    <mergeCell ref="D13:D14"/>
    <mergeCell ref="E13:E14"/>
    <mergeCell ref="F13:F14"/>
    <mergeCell ref="M15:M16"/>
    <mergeCell ref="B15:B16"/>
    <mergeCell ref="C15:C16"/>
    <mergeCell ref="L13:L14"/>
    <mergeCell ref="M13:M14"/>
    <mergeCell ref="B13:B14"/>
    <mergeCell ref="C13:C14"/>
    <mergeCell ref="H15:H16"/>
    <mergeCell ref="I15:I16"/>
    <mergeCell ref="J15:J16"/>
    <mergeCell ref="K15:K16"/>
    <mergeCell ref="L15:L16"/>
  </mergeCells>
  <conditionalFormatting sqref="B6:E17 H6:H17 F17:G17 I17:J17">
    <cfRule type="cellIs" dxfId="35" priority="19" operator="equal">
      <formula>0</formula>
    </cfRule>
  </conditionalFormatting>
  <conditionalFormatting sqref="K6:K17 L17:M17">
    <cfRule type="cellIs" dxfId="34" priority="17" operator="equal">
      <formula>0</formula>
    </cfRule>
  </conditionalFormatting>
  <conditionalFormatting sqref="B17:M17">
    <cfRule type="cellIs" dxfId="33" priority="16" operator="lessThan">
      <formula>0</formula>
    </cfRule>
  </conditionalFormatting>
  <conditionalFormatting sqref="E18:M18">
    <cfRule type="notContainsBlanks" dxfId="32" priority="15">
      <formula>LEN(TRIM(E18))&gt;0</formula>
    </cfRule>
  </conditionalFormatting>
  <conditionalFormatting sqref="F19:M19">
    <cfRule type="notContainsBlanks" dxfId="31" priority="1">
      <formula>LEN(TRIM(F19))&gt;0</formula>
    </cfRule>
  </conditionalFormatting>
  <dataValidations count="2">
    <dataValidation allowBlank="1" showInputMessage="1" showErrorMessage="1" prompt="Sólo para Instituciones PRIVADAS." sqref="WLR983041:WLS983051 IY6:IZ16 SU6:SV16 ACQ6:ACR16 AMM6:AMN16 AWI6:AWJ16 BGE6:BGF16 BQA6:BQB16 BZW6:BZX16 CJS6:CJT16 CTO6:CTP16 DDK6:DDL16 DNG6:DNH16 DXC6:DXD16 EGY6:EGZ16 EQU6:EQV16 FAQ6:FAR16 FKM6:FKN16 FUI6:FUJ16 GEE6:GEF16 GOA6:GOB16 GXW6:GXX16 HHS6:HHT16 HRO6:HRP16 IBK6:IBL16 ILG6:ILH16 IVC6:IVD16 JEY6:JEZ16 JOU6:JOV16 JYQ6:JYR16 KIM6:KIN16 KSI6:KSJ16 LCE6:LCF16 LMA6:LMB16 LVW6:LVX16 MFS6:MFT16 MPO6:MPP16 MZK6:MZL16 NJG6:NJH16 NTC6:NTD16 OCY6:OCZ16 OMU6:OMV16 OWQ6:OWR16 PGM6:PGN16 PQI6:PQJ16 QAE6:QAF16 QKA6:QKB16 QTW6:QTX16 RDS6:RDT16 RNO6:RNP16 RXK6:RXL16 SHG6:SHH16 SRC6:SRD16 TAY6:TAZ16 TKU6:TKV16 TUQ6:TUR16 UEM6:UEN16 UOI6:UOJ16 UYE6:UYF16 VIA6:VIB16 VRW6:VRX16 WBS6:WBT16 WLO6:WLP16 WVK6:WVL16 F65537:G65547 IY65537:IZ65547 SU65537:SV65547 ACQ65537:ACR65547 AMM65537:AMN65547 AWI65537:AWJ65547 BGE65537:BGF65547 BQA65537:BQB65547 BZW65537:BZX65547 CJS65537:CJT65547 CTO65537:CTP65547 DDK65537:DDL65547 DNG65537:DNH65547 DXC65537:DXD65547 EGY65537:EGZ65547 EQU65537:EQV65547 FAQ65537:FAR65547 FKM65537:FKN65547 FUI65537:FUJ65547 GEE65537:GEF65547 GOA65537:GOB65547 GXW65537:GXX65547 HHS65537:HHT65547 HRO65537:HRP65547 IBK65537:IBL65547 ILG65537:ILH65547 IVC65537:IVD65547 JEY65537:JEZ65547 JOU65537:JOV65547 JYQ65537:JYR65547 KIM65537:KIN65547 KSI65537:KSJ65547 LCE65537:LCF65547 LMA65537:LMB65547 LVW65537:LVX65547 MFS65537:MFT65547 MPO65537:MPP65547 MZK65537:MZL65547 NJG65537:NJH65547 NTC65537:NTD65547 OCY65537:OCZ65547 OMU65537:OMV65547 OWQ65537:OWR65547 PGM65537:PGN65547 PQI65537:PQJ65547 QAE65537:QAF65547 QKA65537:QKB65547 QTW65537:QTX65547 RDS65537:RDT65547 RNO65537:RNP65547 RXK65537:RXL65547 SHG65537:SHH65547 SRC65537:SRD65547 TAY65537:TAZ65547 TKU65537:TKV65547 TUQ65537:TUR65547 UEM65537:UEN65547 UOI65537:UOJ65547 UYE65537:UYF65547 VIA65537:VIB65547 VRW65537:VRX65547 WBS65537:WBT65547 WLO65537:WLP65547 WVK65537:WVL65547 F131073:G131083 IY131073:IZ131083 SU131073:SV131083 ACQ131073:ACR131083 AMM131073:AMN131083 AWI131073:AWJ131083 BGE131073:BGF131083 BQA131073:BQB131083 BZW131073:BZX131083 CJS131073:CJT131083 CTO131073:CTP131083 DDK131073:DDL131083 DNG131073:DNH131083 DXC131073:DXD131083 EGY131073:EGZ131083 EQU131073:EQV131083 FAQ131073:FAR131083 FKM131073:FKN131083 FUI131073:FUJ131083 GEE131073:GEF131083 GOA131073:GOB131083 GXW131073:GXX131083 HHS131073:HHT131083 HRO131073:HRP131083 IBK131073:IBL131083 ILG131073:ILH131083 IVC131073:IVD131083 JEY131073:JEZ131083 JOU131073:JOV131083 JYQ131073:JYR131083 KIM131073:KIN131083 KSI131073:KSJ131083 LCE131073:LCF131083 LMA131073:LMB131083 LVW131073:LVX131083 MFS131073:MFT131083 MPO131073:MPP131083 MZK131073:MZL131083 NJG131073:NJH131083 NTC131073:NTD131083 OCY131073:OCZ131083 OMU131073:OMV131083 OWQ131073:OWR131083 PGM131073:PGN131083 PQI131073:PQJ131083 QAE131073:QAF131083 QKA131073:QKB131083 QTW131073:QTX131083 RDS131073:RDT131083 RNO131073:RNP131083 RXK131073:RXL131083 SHG131073:SHH131083 SRC131073:SRD131083 TAY131073:TAZ131083 TKU131073:TKV131083 TUQ131073:TUR131083 UEM131073:UEN131083 UOI131073:UOJ131083 UYE131073:UYF131083 VIA131073:VIB131083 VRW131073:VRX131083 WBS131073:WBT131083 WLO131073:WLP131083 WVK131073:WVL131083 F196609:G196619 IY196609:IZ196619 SU196609:SV196619 ACQ196609:ACR196619 AMM196609:AMN196619 AWI196609:AWJ196619 BGE196609:BGF196619 BQA196609:BQB196619 BZW196609:BZX196619 CJS196609:CJT196619 CTO196609:CTP196619 DDK196609:DDL196619 DNG196609:DNH196619 DXC196609:DXD196619 EGY196609:EGZ196619 EQU196609:EQV196619 FAQ196609:FAR196619 FKM196609:FKN196619 FUI196609:FUJ196619 GEE196609:GEF196619 GOA196609:GOB196619 GXW196609:GXX196619 HHS196609:HHT196619 HRO196609:HRP196619 IBK196609:IBL196619 ILG196609:ILH196619 IVC196609:IVD196619 JEY196609:JEZ196619 JOU196609:JOV196619 JYQ196609:JYR196619 KIM196609:KIN196619 KSI196609:KSJ196619 LCE196609:LCF196619 LMA196609:LMB196619 LVW196609:LVX196619 MFS196609:MFT196619 MPO196609:MPP196619 MZK196609:MZL196619 NJG196609:NJH196619 NTC196609:NTD196619 OCY196609:OCZ196619 OMU196609:OMV196619 OWQ196609:OWR196619 PGM196609:PGN196619 PQI196609:PQJ196619 QAE196609:QAF196619 QKA196609:QKB196619 QTW196609:QTX196619 RDS196609:RDT196619 RNO196609:RNP196619 RXK196609:RXL196619 SHG196609:SHH196619 SRC196609:SRD196619 TAY196609:TAZ196619 TKU196609:TKV196619 TUQ196609:TUR196619 UEM196609:UEN196619 UOI196609:UOJ196619 UYE196609:UYF196619 VIA196609:VIB196619 VRW196609:VRX196619 WBS196609:WBT196619 WLO196609:WLP196619 WVK196609:WVL196619 F262145:G262155 IY262145:IZ262155 SU262145:SV262155 ACQ262145:ACR262155 AMM262145:AMN262155 AWI262145:AWJ262155 BGE262145:BGF262155 BQA262145:BQB262155 BZW262145:BZX262155 CJS262145:CJT262155 CTO262145:CTP262155 DDK262145:DDL262155 DNG262145:DNH262155 DXC262145:DXD262155 EGY262145:EGZ262155 EQU262145:EQV262155 FAQ262145:FAR262155 FKM262145:FKN262155 FUI262145:FUJ262155 GEE262145:GEF262155 GOA262145:GOB262155 GXW262145:GXX262155 HHS262145:HHT262155 HRO262145:HRP262155 IBK262145:IBL262155 ILG262145:ILH262155 IVC262145:IVD262155 JEY262145:JEZ262155 JOU262145:JOV262155 JYQ262145:JYR262155 KIM262145:KIN262155 KSI262145:KSJ262155 LCE262145:LCF262155 LMA262145:LMB262155 LVW262145:LVX262155 MFS262145:MFT262155 MPO262145:MPP262155 MZK262145:MZL262155 NJG262145:NJH262155 NTC262145:NTD262155 OCY262145:OCZ262155 OMU262145:OMV262155 OWQ262145:OWR262155 PGM262145:PGN262155 PQI262145:PQJ262155 QAE262145:QAF262155 QKA262145:QKB262155 QTW262145:QTX262155 RDS262145:RDT262155 RNO262145:RNP262155 RXK262145:RXL262155 SHG262145:SHH262155 SRC262145:SRD262155 TAY262145:TAZ262155 TKU262145:TKV262155 TUQ262145:TUR262155 UEM262145:UEN262155 UOI262145:UOJ262155 UYE262145:UYF262155 VIA262145:VIB262155 VRW262145:VRX262155 WBS262145:WBT262155 WLO262145:WLP262155 WVK262145:WVL262155 F327681:G327691 IY327681:IZ327691 SU327681:SV327691 ACQ327681:ACR327691 AMM327681:AMN327691 AWI327681:AWJ327691 BGE327681:BGF327691 BQA327681:BQB327691 BZW327681:BZX327691 CJS327681:CJT327691 CTO327681:CTP327691 DDK327681:DDL327691 DNG327681:DNH327691 DXC327681:DXD327691 EGY327681:EGZ327691 EQU327681:EQV327691 FAQ327681:FAR327691 FKM327681:FKN327691 FUI327681:FUJ327691 GEE327681:GEF327691 GOA327681:GOB327691 GXW327681:GXX327691 HHS327681:HHT327691 HRO327681:HRP327691 IBK327681:IBL327691 ILG327681:ILH327691 IVC327681:IVD327691 JEY327681:JEZ327691 JOU327681:JOV327691 JYQ327681:JYR327691 KIM327681:KIN327691 KSI327681:KSJ327691 LCE327681:LCF327691 LMA327681:LMB327691 LVW327681:LVX327691 MFS327681:MFT327691 MPO327681:MPP327691 MZK327681:MZL327691 NJG327681:NJH327691 NTC327681:NTD327691 OCY327681:OCZ327691 OMU327681:OMV327691 OWQ327681:OWR327691 PGM327681:PGN327691 PQI327681:PQJ327691 QAE327681:QAF327691 QKA327681:QKB327691 QTW327681:QTX327691 RDS327681:RDT327691 RNO327681:RNP327691 RXK327681:RXL327691 SHG327681:SHH327691 SRC327681:SRD327691 TAY327681:TAZ327691 TKU327681:TKV327691 TUQ327681:TUR327691 UEM327681:UEN327691 UOI327681:UOJ327691 UYE327681:UYF327691 VIA327681:VIB327691 VRW327681:VRX327691 WBS327681:WBT327691 WLO327681:WLP327691 WVK327681:WVL327691 F393217:G393227 IY393217:IZ393227 SU393217:SV393227 ACQ393217:ACR393227 AMM393217:AMN393227 AWI393217:AWJ393227 BGE393217:BGF393227 BQA393217:BQB393227 BZW393217:BZX393227 CJS393217:CJT393227 CTO393217:CTP393227 DDK393217:DDL393227 DNG393217:DNH393227 DXC393217:DXD393227 EGY393217:EGZ393227 EQU393217:EQV393227 FAQ393217:FAR393227 FKM393217:FKN393227 FUI393217:FUJ393227 GEE393217:GEF393227 GOA393217:GOB393227 GXW393217:GXX393227 HHS393217:HHT393227 HRO393217:HRP393227 IBK393217:IBL393227 ILG393217:ILH393227 IVC393217:IVD393227 JEY393217:JEZ393227 JOU393217:JOV393227 JYQ393217:JYR393227 KIM393217:KIN393227 KSI393217:KSJ393227 LCE393217:LCF393227 LMA393217:LMB393227 LVW393217:LVX393227 MFS393217:MFT393227 MPO393217:MPP393227 MZK393217:MZL393227 NJG393217:NJH393227 NTC393217:NTD393227 OCY393217:OCZ393227 OMU393217:OMV393227 OWQ393217:OWR393227 PGM393217:PGN393227 PQI393217:PQJ393227 QAE393217:QAF393227 QKA393217:QKB393227 QTW393217:QTX393227 RDS393217:RDT393227 RNO393217:RNP393227 RXK393217:RXL393227 SHG393217:SHH393227 SRC393217:SRD393227 TAY393217:TAZ393227 TKU393217:TKV393227 TUQ393217:TUR393227 UEM393217:UEN393227 UOI393217:UOJ393227 UYE393217:UYF393227 VIA393217:VIB393227 VRW393217:VRX393227 WBS393217:WBT393227 WLO393217:WLP393227 WVK393217:WVL393227 F458753:G458763 IY458753:IZ458763 SU458753:SV458763 ACQ458753:ACR458763 AMM458753:AMN458763 AWI458753:AWJ458763 BGE458753:BGF458763 BQA458753:BQB458763 BZW458753:BZX458763 CJS458753:CJT458763 CTO458753:CTP458763 DDK458753:DDL458763 DNG458753:DNH458763 DXC458753:DXD458763 EGY458753:EGZ458763 EQU458753:EQV458763 FAQ458753:FAR458763 FKM458753:FKN458763 FUI458753:FUJ458763 GEE458753:GEF458763 GOA458753:GOB458763 GXW458753:GXX458763 HHS458753:HHT458763 HRO458753:HRP458763 IBK458753:IBL458763 ILG458753:ILH458763 IVC458753:IVD458763 JEY458753:JEZ458763 JOU458753:JOV458763 JYQ458753:JYR458763 KIM458753:KIN458763 KSI458753:KSJ458763 LCE458753:LCF458763 LMA458753:LMB458763 LVW458753:LVX458763 MFS458753:MFT458763 MPO458753:MPP458763 MZK458753:MZL458763 NJG458753:NJH458763 NTC458753:NTD458763 OCY458753:OCZ458763 OMU458753:OMV458763 OWQ458753:OWR458763 PGM458753:PGN458763 PQI458753:PQJ458763 QAE458753:QAF458763 QKA458753:QKB458763 QTW458753:QTX458763 RDS458753:RDT458763 RNO458753:RNP458763 RXK458753:RXL458763 SHG458753:SHH458763 SRC458753:SRD458763 TAY458753:TAZ458763 TKU458753:TKV458763 TUQ458753:TUR458763 UEM458753:UEN458763 UOI458753:UOJ458763 UYE458753:UYF458763 VIA458753:VIB458763 VRW458753:VRX458763 WBS458753:WBT458763 WLO458753:WLP458763 WVK458753:WVL458763 F524289:G524299 IY524289:IZ524299 SU524289:SV524299 ACQ524289:ACR524299 AMM524289:AMN524299 AWI524289:AWJ524299 BGE524289:BGF524299 BQA524289:BQB524299 BZW524289:BZX524299 CJS524289:CJT524299 CTO524289:CTP524299 DDK524289:DDL524299 DNG524289:DNH524299 DXC524289:DXD524299 EGY524289:EGZ524299 EQU524289:EQV524299 FAQ524289:FAR524299 FKM524289:FKN524299 FUI524289:FUJ524299 GEE524289:GEF524299 GOA524289:GOB524299 GXW524289:GXX524299 HHS524289:HHT524299 HRO524289:HRP524299 IBK524289:IBL524299 ILG524289:ILH524299 IVC524289:IVD524299 JEY524289:JEZ524299 JOU524289:JOV524299 JYQ524289:JYR524299 KIM524289:KIN524299 KSI524289:KSJ524299 LCE524289:LCF524299 LMA524289:LMB524299 LVW524289:LVX524299 MFS524289:MFT524299 MPO524289:MPP524299 MZK524289:MZL524299 NJG524289:NJH524299 NTC524289:NTD524299 OCY524289:OCZ524299 OMU524289:OMV524299 OWQ524289:OWR524299 PGM524289:PGN524299 PQI524289:PQJ524299 QAE524289:QAF524299 QKA524289:QKB524299 QTW524289:QTX524299 RDS524289:RDT524299 RNO524289:RNP524299 RXK524289:RXL524299 SHG524289:SHH524299 SRC524289:SRD524299 TAY524289:TAZ524299 TKU524289:TKV524299 TUQ524289:TUR524299 UEM524289:UEN524299 UOI524289:UOJ524299 UYE524289:UYF524299 VIA524289:VIB524299 VRW524289:VRX524299 WBS524289:WBT524299 WLO524289:WLP524299 WVK524289:WVL524299 F589825:G589835 IY589825:IZ589835 SU589825:SV589835 ACQ589825:ACR589835 AMM589825:AMN589835 AWI589825:AWJ589835 BGE589825:BGF589835 BQA589825:BQB589835 BZW589825:BZX589835 CJS589825:CJT589835 CTO589825:CTP589835 DDK589825:DDL589835 DNG589825:DNH589835 DXC589825:DXD589835 EGY589825:EGZ589835 EQU589825:EQV589835 FAQ589825:FAR589835 FKM589825:FKN589835 FUI589825:FUJ589835 GEE589825:GEF589835 GOA589825:GOB589835 GXW589825:GXX589835 HHS589825:HHT589835 HRO589825:HRP589835 IBK589825:IBL589835 ILG589825:ILH589835 IVC589825:IVD589835 JEY589825:JEZ589835 JOU589825:JOV589835 JYQ589825:JYR589835 KIM589825:KIN589835 KSI589825:KSJ589835 LCE589825:LCF589835 LMA589825:LMB589835 LVW589825:LVX589835 MFS589825:MFT589835 MPO589825:MPP589835 MZK589825:MZL589835 NJG589825:NJH589835 NTC589825:NTD589835 OCY589825:OCZ589835 OMU589825:OMV589835 OWQ589825:OWR589835 PGM589825:PGN589835 PQI589825:PQJ589835 QAE589825:QAF589835 QKA589825:QKB589835 QTW589825:QTX589835 RDS589825:RDT589835 RNO589825:RNP589835 RXK589825:RXL589835 SHG589825:SHH589835 SRC589825:SRD589835 TAY589825:TAZ589835 TKU589825:TKV589835 TUQ589825:TUR589835 UEM589825:UEN589835 UOI589825:UOJ589835 UYE589825:UYF589835 VIA589825:VIB589835 VRW589825:VRX589835 WBS589825:WBT589835 WLO589825:WLP589835 WVK589825:WVL589835 F655361:G655371 IY655361:IZ655371 SU655361:SV655371 ACQ655361:ACR655371 AMM655361:AMN655371 AWI655361:AWJ655371 BGE655361:BGF655371 BQA655361:BQB655371 BZW655361:BZX655371 CJS655361:CJT655371 CTO655361:CTP655371 DDK655361:DDL655371 DNG655361:DNH655371 DXC655361:DXD655371 EGY655361:EGZ655371 EQU655361:EQV655371 FAQ655361:FAR655371 FKM655361:FKN655371 FUI655361:FUJ655371 GEE655361:GEF655371 GOA655361:GOB655371 GXW655361:GXX655371 HHS655361:HHT655371 HRO655361:HRP655371 IBK655361:IBL655371 ILG655361:ILH655371 IVC655361:IVD655371 JEY655361:JEZ655371 JOU655361:JOV655371 JYQ655361:JYR655371 KIM655361:KIN655371 KSI655361:KSJ655371 LCE655361:LCF655371 LMA655361:LMB655371 LVW655361:LVX655371 MFS655361:MFT655371 MPO655361:MPP655371 MZK655361:MZL655371 NJG655361:NJH655371 NTC655361:NTD655371 OCY655361:OCZ655371 OMU655361:OMV655371 OWQ655361:OWR655371 PGM655361:PGN655371 PQI655361:PQJ655371 QAE655361:QAF655371 QKA655361:QKB655371 QTW655361:QTX655371 RDS655361:RDT655371 RNO655361:RNP655371 RXK655361:RXL655371 SHG655361:SHH655371 SRC655361:SRD655371 TAY655361:TAZ655371 TKU655361:TKV655371 TUQ655361:TUR655371 UEM655361:UEN655371 UOI655361:UOJ655371 UYE655361:UYF655371 VIA655361:VIB655371 VRW655361:VRX655371 WBS655361:WBT655371 WLO655361:WLP655371 WVK655361:WVL655371 F720897:G720907 IY720897:IZ720907 SU720897:SV720907 ACQ720897:ACR720907 AMM720897:AMN720907 AWI720897:AWJ720907 BGE720897:BGF720907 BQA720897:BQB720907 BZW720897:BZX720907 CJS720897:CJT720907 CTO720897:CTP720907 DDK720897:DDL720907 DNG720897:DNH720907 DXC720897:DXD720907 EGY720897:EGZ720907 EQU720897:EQV720907 FAQ720897:FAR720907 FKM720897:FKN720907 FUI720897:FUJ720907 GEE720897:GEF720907 GOA720897:GOB720907 GXW720897:GXX720907 HHS720897:HHT720907 HRO720897:HRP720907 IBK720897:IBL720907 ILG720897:ILH720907 IVC720897:IVD720907 JEY720897:JEZ720907 JOU720897:JOV720907 JYQ720897:JYR720907 KIM720897:KIN720907 KSI720897:KSJ720907 LCE720897:LCF720907 LMA720897:LMB720907 LVW720897:LVX720907 MFS720897:MFT720907 MPO720897:MPP720907 MZK720897:MZL720907 NJG720897:NJH720907 NTC720897:NTD720907 OCY720897:OCZ720907 OMU720897:OMV720907 OWQ720897:OWR720907 PGM720897:PGN720907 PQI720897:PQJ720907 QAE720897:QAF720907 QKA720897:QKB720907 QTW720897:QTX720907 RDS720897:RDT720907 RNO720897:RNP720907 RXK720897:RXL720907 SHG720897:SHH720907 SRC720897:SRD720907 TAY720897:TAZ720907 TKU720897:TKV720907 TUQ720897:TUR720907 UEM720897:UEN720907 UOI720897:UOJ720907 UYE720897:UYF720907 VIA720897:VIB720907 VRW720897:VRX720907 WBS720897:WBT720907 WLO720897:WLP720907 WVK720897:WVL720907 F786433:G786443 IY786433:IZ786443 SU786433:SV786443 ACQ786433:ACR786443 AMM786433:AMN786443 AWI786433:AWJ786443 BGE786433:BGF786443 BQA786433:BQB786443 BZW786433:BZX786443 CJS786433:CJT786443 CTO786433:CTP786443 DDK786433:DDL786443 DNG786433:DNH786443 DXC786433:DXD786443 EGY786433:EGZ786443 EQU786433:EQV786443 FAQ786433:FAR786443 FKM786433:FKN786443 FUI786433:FUJ786443 GEE786433:GEF786443 GOA786433:GOB786443 GXW786433:GXX786443 HHS786433:HHT786443 HRO786433:HRP786443 IBK786433:IBL786443 ILG786433:ILH786443 IVC786433:IVD786443 JEY786433:JEZ786443 JOU786433:JOV786443 JYQ786433:JYR786443 KIM786433:KIN786443 KSI786433:KSJ786443 LCE786433:LCF786443 LMA786433:LMB786443 LVW786433:LVX786443 MFS786433:MFT786443 MPO786433:MPP786443 MZK786433:MZL786443 NJG786433:NJH786443 NTC786433:NTD786443 OCY786433:OCZ786443 OMU786433:OMV786443 OWQ786433:OWR786443 PGM786433:PGN786443 PQI786433:PQJ786443 QAE786433:QAF786443 QKA786433:QKB786443 QTW786433:QTX786443 RDS786433:RDT786443 RNO786433:RNP786443 RXK786433:RXL786443 SHG786433:SHH786443 SRC786433:SRD786443 TAY786433:TAZ786443 TKU786433:TKV786443 TUQ786433:TUR786443 UEM786433:UEN786443 UOI786433:UOJ786443 UYE786433:UYF786443 VIA786433:VIB786443 VRW786433:VRX786443 WBS786433:WBT786443 WLO786433:WLP786443 WVK786433:WVL786443 F851969:G851979 IY851969:IZ851979 SU851969:SV851979 ACQ851969:ACR851979 AMM851969:AMN851979 AWI851969:AWJ851979 BGE851969:BGF851979 BQA851969:BQB851979 BZW851969:BZX851979 CJS851969:CJT851979 CTO851969:CTP851979 DDK851969:DDL851979 DNG851969:DNH851979 DXC851969:DXD851979 EGY851969:EGZ851979 EQU851969:EQV851979 FAQ851969:FAR851979 FKM851969:FKN851979 FUI851969:FUJ851979 GEE851969:GEF851979 GOA851969:GOB851979 GXW851969:GXX851979 HHS851969:HHT851979 HRO851969:HRP851979 IBK851969:IBL851979 ILG851969:ILH851979 IVC851969:IVD851979 JEY851969:JEZ851979 JOU851969:JOV851979 JYQ851969:JYR851979 KIM851969:KIN851979 KSI851969:KSJ851979 LCE851969:LCF851979 LMA851969:LMB851979 LVW851969:LVX851979 MFS851969:MFT851979 MPO851969:MPP851979 MZK851969:MZL851979 NJG851969:NJH851979 NTC851969:NTD851979 OCY851969:OCZ851979 OMU851969:OMV851979 OWQ851969:OWR851979 PGM851969:PGN851979 PQI851969:PQJ851979 QAE851969:QAF851979 QKA851969:QKB851979 QTW851969:QTX851979 RDS851969:RDT851979 RNO851969:RNP851979 RXK851969:RXL851979 SHG851969:SHH851979 SRC851969:SRD851979 TAY851969:TAZ851979 TKU851969:TKV851979 TUQ851969:TUR851979 UEM851969:UEN851979 UOI851969:UOJ851979 UYE851969:UYF851979 VIA851969:VIB851979 VRW851969:VRX851979 WBS851969:WBT851979 WLO851969:WLP851979 WVK851969:WVL851979 F917505:G917515 IY917505:IZ917515 SU917505:SV917515 ACQ917505:ACR917515 AMM917505:AMN917515 AWI917505:AWJ917515 BGE917505:BGF917515 BQA917505:BQB917515 BZW917505:BZX917515 CJS917505:CJT917515 CTO917505:CTP917515 DDK917505:DDL917515 DNG917505:DNH917515 DXC917505:DXD917515 EGY917505:EGZ917515 EQU917505:EQV917515 FAQ917505:FAR917515 FKM917505:FKN917515 FUI917505:FUJ917515 GEE917505:GEF917515 GOA917505:GOB917515 GXW917505:GXX917515 HHS917505:HHT917515 HRO917505:HRP917515 IBK917505:IBL917515 ILG917505:ILH917515 IVC917505:IVD917515 JEY917505:JEZ917515 JOU917505:JOV917515 JYQ917505:JYR917515 KIM917505:KIN917515 KSI917505:KSJ917515 LCE917505:LCF917515 LMA917505:LMB917515 LVW917505:LVX917515 MFS917505:MFT917515 MPO917505:MPP917515 MZK917505:MZL917515 NJG917505:NJH917515 NTC917505:NTD917515 OCY917505:OCZ917515 OMU917505:OMV917515 OWQ917505:OWR917515 PGM917505:PGN917515 PQI917505:PQJ917515 QAE917505:QAF917515 QKA917505:QKB917515 QTW917505:QTX917515 RDS917505:RDT917515 RNO917505:RNP917515 RXK917505:RXL917515 SHG917505:SHH917515 SRC917505:SRD917515 TAY917505:TAZ917515 TKU917505:TKV917515 TUQ917505:TUR917515 UEM917505:UEN917515 UOI917505:UOJ917515 UYE917505:UYF917515 VIA917505:VIB917515 VRW917505:VRX917515 WBS917505:WBT917515 WLO917505:WLP917515 WVK917505:WVL917515 F983041:G983051 IY983041:IZ983051 SU983041:SV983051 ACQ983041:ACR983051 AMM983041:AMN983051 AWI983041:AWJ983051 BGE983041:BGF983051 BQA983041:BQB983051 BZW983041:BZX983051 CJS983041:CJT983051 CTO983041:CTP983051 DDK983041:DDL983051 DNG983041:DNH983051 DXC983041:DXD983051 EGY983041:EGZ983051 EQU983041:EQV983051 FAQ983041:FAR983051 FKM983041:FKN983051 FUI983041:FUJ983051 GEE983041:GEF983051 GOA983041:GOB983051 GXW983041:GXX983051 HHS983041:HHT983051 HRO983041:HRP983051 IBK983041:IBL983051 ILG983041:ILH983051 IVC983041:IVD983051 JEY983041:JEZ983051 JOU983041:JOV983051 JYQ983041:JYR983051 KIM983041:KIN983051 KSI983041:KSJ983051 LCE983041:LCF983051 LMA983041:LMB983051 LVW983041:LVX983051 MFS983041:MFT983051 MPO983041:MPP983051 MZK983041:MZL983051 NJG983041:NJH983051 NTC983041:NTD983051 OCY983041:OCZ983051 OMU983041:OMV983051 OWQ983041:OWR983051 PGM983041:PGN983051 PQI983041:PQJ983051 QAE983041:QAF983051 QKA983041:QKB983051 QTW983041:QTX983051 RDS983041:RDT983051 RNO983041:RNP983051 RXK983041:RXL983051 SHG983041:SHH983051 SRC983041:SRD983051 TAY983041:TAZ983051 TKU983041:TKV983051 TUQ983041:TUR983051 UEM983041:UEN983051 UOI983041:UOJ983051 UYE983041:UYF983051 VIA983041:VIB983051 VRW983041:VRX983051 WBS983041:WBT983051 WLO983041:WLP983051 WVK983041:WVL983051 I131073:J131083 JB6:JC16 SX6:SY16 ACT6:ACU16 AMP6:AMQ16 AWL6:AWM16 BGH6:BGI16 BQD6:BQE16 BZZ6:CAA16 CJV6:CJW16 CTR6:CTS16 DDN6:DDO16 DNJ6:DNK16 DXF6:DXG16 EHB6:EHC16 EQX6:EQY16 FAT6:FAU16 FKP6:FKQ16 FUL6:FUM16 GEH6:GEI16 GOD6:GOE16 GXZ6:GYA16 HHV6:HHW16 HRR6:HRS16 IBN6:IBO16 ILJ6:ILK16 IVF6:IVG16 JFB6:JFC16 JOX6:JOY16 JYT6:JYU16 KIP6:KIQ16 KSL6:KSM16 LCH6:LCI16 LMD6:LME16 LVZ6:LWA16 MFV6:MFW16 MPR6:MPS16 MZN6:MZO16 NJJ6:NJK16 NTF6:NTG16 ODB6:ODC16 OMX6:OMY16 OWT6:OWU16 PGP6:PGQ16 PQL6:PQM16 QAH6:QAI16 QKD6:QKE16 QTZ6:QUA16 RDV6:RDW16 RNR6:RNS16 RXN6:RXO16 SHJ6:SHK16 SRF6:SRG16 TBB6:TBC16 TKX6:TKY16 TUT6:TUU16 UEP6:UEQ16 UOL6:UOM16 UYH6:UYI16 VID6:VIE16 VRZ6:VSA16 WBV6:WBW16 WLR6:WLS16 WVN6:WVO16 I196609:J196619 JB65537:JC65547 SX65537:SY65547 ACT65537:ACU65547 AMP65537:AMQ65547 AWL65537:AWM65547 BGH65537:BGI65547 BQD65537:BQE65547 BZZ65537:CAA65547 CJV65537:CJW65547 CTR65537:CTS65547 DDN65537:DDO65547 DNJ65537:DNK65547 DXF65537:DXG65547 EHB65537:EHC65547 EQX65537:EQY65547 FAT65537:FAU65547 FKP65537:FKQ65547 FUL65537:FUM65547 GEH65537:GEI65547 GOD65537:GOE65547 GXZ65537:GYA65547 HHV65537:HHW65547 HRR65537:HRS65547 IBN65537:IBO65547 ILJ65537:ILK65547 IVF65537:IVG65547 JFB65537:JFC65547 JOX65537:JOY65547 JYT65537:JYU65547 KIP65537:KIQ65547 KSL65537:KSM65547 LCH65537:LCI65547 LMD65537:LME65547 LVZ65537:LWA65547 MFV65537:MFW65547 MPR65537:MPS65547 MZN65537:MZO65547 NJJ65537:NJK65547 NTF65537:NTG65547 ODB65537:ODC65547 OMX65537:OMY65547 OWT65537:OWU65547 PGP65537:PGQ65547 PQL65537:PQM65547 QAH65537:QAI65547 QKD65537:QKE65547 QTZ65537:QUA65547 RDV65537:RDW65547 RNR65537:RNS65547 RXN65537:RXO65547 SHJ65537:SHK65547 SRF65537:SRG65547 TBB65537:TBC65547 TKX65537:TKY65547 TUT65537:TUU65547 UEP65537:UEQ65547 UOL65537:UOM65547 UYH65537:UYI65547 VID65537:VIE65547 VRZ65537:VSA65547 WBV65537:WBW65547 WLR65537:WLS65547 WVN65537:WVO65547 I262145:J262155 JB131073:JC131083 SX131073:SY131083 ACT131073:ACU131083 AMP131073:AMQ131083 AWL131073:AWM131083 BGH131073:BGI131083 BQD131073:BQE131083 BZZ131073:CAA131083 CJV131073:CJW131083 CTR131073:CTS131083 DDN131073:DDO131083 DNJ131073:DNK131083 DXF131073:DXG131083 EHB131073:EHC131083 EQX131073:EQY131083 FAT131073:FAU131083 FKP131073:FKQ131083 FUL131073:FUM131083 GEH131073:GEI131083 GOD131073:GOE131083 GXZ131073:GYA131083 HHV131073:HHW131083 HRR131073:HRS131083 IBN131073:IBO131083 ILJ131073:ILK131083 IVF131073:IVG131083 JFB131073:JFC131083 JOX131073:JOY131083 JYT131073:JYU131083 KIP131073:KIQ131083 KSL131073:KSM131083 LCH131073:LCI131083 LMD131073:LME131083 LVZ131073:LWA131083 MFV131073:MFW131083 MPR131073:MPS131083 MZN131073:MZO131083 NJJ131073:NJK131083 NTF131073:NTG131083 ODB131073:ODC131083 OMX131073:OMY131083 OWT131073:OWU131083 PGP131073:PGQ131083 PQL131073:PQM131083 QAH131073:QAI131083 QKD131073:QKE131083 QTZ131073:QUA131083 RDV131073:RDW131083 RNR131073:RNS131083 RXN131073:RXO131083 SHJ131073:SHK131083 SRF131073:SRG131083 TBB131073:TBC131083 TKX131073:TKY131083 TUT131073:TUU131083 UEP131073:UEQ131083 UOL131073:UOM131083 UYH131073:UYI131083 VID131073:VIE131083 VRZ131073:VSA131083 WBV131073:WBW131083 WLR131073:WLS131083 WVN131073:WVO131083 I327681:J327691 JB196609:JC196619 SX196609:SY196619 ACT196609:ACU196619 AMP196609:AMQ196619 AWL196609:AWM196619 BGH196609:BGI196619 BQD196609:BQE196619 BZZ196609:CAA196619 CJV196609:CJW196619 CTR196609:CTS196619 DDN196609:DDO196619 DNJ196609:DNK196619 DXF196609:DXG196619 EHB196609:EHC196619 EQX196609:EQY196619 FAT196609:FAU196619 FKP196609:FKQ196619 FUL196609:FUM196619 GEH196609:GEI196619 GOD196609:GOE196619 GXZ196609:GYA196619 HHV196609:HHW196619 HRR196609:HRS196619 IBN196609:IBO196619 ILJ196609:ILK196619 IVF196609:IVG196619 JFB196609:JFC196619 JOX196609:JOY196619 JYT196609:JYU196619 KIP196609:KIQ196619 KSL196609:KSM196619 LCH196609:LCI196619 LMD196609:LME196619 LVZ196609:LWA196619 MFV196609:MFW196619 MPR196609:MPS196619 MZN196609:MZO196619 NJJ196609:NJK196619 NTF196609:NTG196619 ODB196609:ODC196619 OMX196609:OMY196619 OWT196609:OWU196619 PGP196609:PGQ196619 PQL196609:PQM196619 QAH196609:QAI196619 QKD196609:QKE196619 QTZ196609:QUA196619 RDV196609:RDW196619 RNR196609:RNS196619 RXN196609:RXO196619 SHJ196609:SHK196619 SRF196609:SRG196619 TBB196609:TBC196619 TKX196609:TKY196619 TUT196609:TUU196619 UEP196609:UEQ196619 UOL196609:UOM196619 UYH196609:UYI196619 VID196609:VIE196619 VRZ196609:VSA196619 WBV196609:WBW196619 WLR196609:WLS196619 WVN196609:WVO196619 I393217:J393227 JB262145:JC262155 SX262145:SY262155 ACT262145:ACU262155 AMP262145:AMQ262155 AWL262145:AWM262155 BGH262145:BGI262155 BQD262145:BQE262155 BZZ262145:CAA262155 CJV262145:CJW262155 CTR262145:CTS262155 DDN262145:DDO262155 DNJ262145:DNK262155 DXF262145:DXG262155 EHB262145:EHC262155 EQX262145:EQY262155 FAT262145:FAU262155 FKP262145:FKQ262155 FUL262145:FUM262155 GEH262145:GEI262155 GOD262145:GOE262155 GXZ262145:GYA262155 HHV262145:HHW262155 HRR262145:HRS262155 IBN262145:IBO262155 ILJ262145:ILK262155 IVF262145:IVG262155 JFB262145:JFC262155 JOX262145:JOY262155 JYT262145:JYU262155 KIP262145:KIQ262155 KSL262145:KSM262155 LCH262145:LCI262155 LMD262145:LME262155 LVZ262145:LWA262155 MFV262145:MFW262155 MPR262145:MPS262155 MZN262145:MZO262155 NJJ262145:NJK262155 NTF262145:NTG262155 ODB262145:ODC262155 OMX262145:OMY262155 OWT262145:OWU262155 PGP262145:PGQ262155 PQL262145:PQM262155 QAH262145:QAI262155 QKD262145:QKE262155 QTZ262145:QUA262155 RDV262145:RDW262155 RNR262145:RNS262155 RXN262145:RXO262155 SHJ262145:SHK262155 SRF262145:SRG262155 TBB262145:TBC262155 TKX262145:TKY262155 TUT262145:TUU262155 UEP262145:UEQ262155 UOL262145:UOM262155 UYH262145:UYI262155 VID262145:VIE262155 VRZ262145:VSA262155 WBV262145:WBW262155 WLR262145:WLS262155 WVN262145:WVO262155 I458753:J458763 JB327681:JC327691 SX327681:SY327691 ACT327681:ACU327691 AMP327681:AMQ327691 AWL327681:AWM327691 BGH327681:BGI327691 BQD327681:BQE327691 BZZ327681:CAA327691 CJV327681:CJW327691 CTR327681:CTS327691 DDN327681:DDO327691 DNJ327681:DNK327691 DXF327681:DXG327691 EHB327681:EHC327691 EQX327681:EQY327691 FAT327681:FAU327691 FKP327681:FKQ327691 FUL327681:FUM327691 GEH327681:GEI327691 GOD327681:GOE327691 GXZ327681:GYA327691 HHV327681:HHW327691 HRR327681:HRS327691 IBN327681:IBO327691 ILJ327681:ILK327691 IVF327681:IVG327691 JFB327681:JFC327691 JOX327681:JOY327691 JYT327681:JYU327691 KIP327681:KIQ327691 KSL327681:KSM327691 LCH327681:LCI327691 LMD327681:LME327691 LVZ327681:LWA327691 MFV327681:MFW327691 MPR327681:MPS327691 MZN327681:MZO327691 NJJ327681:NJK327691 NTF327681:NTG327691 ODB327681:ODC327691 OMX327681:OMY327691 OWT327681:OWU327691 PGP327681:PGQ327691 PQL327681:PQM327691 QAH327681:QAI327691 QKD327681:QKE327691 QTZ327681:QUA327691 RDV327681:RDW327691 RNR327681:RNS327691 RXN327681:RXO327691 SHJ327681:SHK327691 SRF327681:SRG327691 TBB327681:TBC327691 TKX327681:TKY327691 TUT327681:TUU327691 UEP327681:UEQ327691 UOL327681:UOM327691 UYH327681:UYI327691 VID327681:VIE327691 VRZ327681:VSA327691 WBV327681:WBW327691 WLR327681:WLS327691 WVN327681:WVO327691 I524289:J524299 JB393217:JC393227 SX393217:SY393227 ACT393217:ACU393227 AMP393217:AMQ393227 AWL393217:AWM393227 BGH393217:BGI393227 BQD393217:BQE393227 BZZ393217:CAA393227 CJV393217:CJW393227 CTR393217:CTS393227 DDN393217:DDO393227 DNJ393217:DNK393227 DXF393217:DXG393227 EHB393217:EHC393227 EQX393217:EQY393227 FAT393217:FAU393227 FKP393217:FKQ393227 FUL393217:FUM393227 GEH393217:GEI393227 GOD393217:GOE393227 GXZ393217:GYA393227 HHV393217:HHW393227 HRR393217:HRS393227 IBN393217:IBO393227 ILJ393217:ILK393227 IVF393217:IVG393227 JFB393217:JFC393227 JOX393217:JOY393227 JYT393217:JYU393227 KIP393217:KIQ393227 KSL393217:KSM393227 LCH393217:LCI393227 LMD393217:LME393227 LVZ393217:LWA393227 MFV393217:MFW393227 MPR393217:MPS393227 MZN393217:MZO393227 NJJ393217:NJK393227 NTF393217:NTG393227 ODB393217:ODC393227 OMX393217:OMY393227 OWT393217:OWU393227 PGP393217:PGQ393227 PQL393217:PQM393227 QAH393217:QAI393227 QKD393217:QKE393227 QTZ393217:QUA393227 RDV393217:RDW393227 RNR393217:RNS393227 RXN393217:RXO393227 SHJ393217:SHK393227 SRF393217:SRG393227 TBB393217:TBC393227 TKX393217:TKY393227 TUT393217:TUU393227 UEP393217:UEQ393227 UOL393217:UOM393227 UYH393217:UYI393227 VID393217:VIE393227 VRZ393217:VSA393227 WBV393217:WBW393227 WLR393217:WLS393227 WVN393217:WVO393227 I589825:J589835 JB458753:JC458763 SX458753:SY458763 ACT458753:ACU458763 AMP458753:AMQ458763 AWL458753:AWM458763 BGH458753:BGI458763 BQD458753:BQE458763 BZZ458753:CAA458763 CJV458753:CJW458763 CTR458753:CTS458763 DDN458753:DDO458763 DNJ458753:DNK458763 DXF458753:DXG458763 EHB458753:EHC458763 EQX458753:EQY458763 FAT458753:FAU458763 FKP458753:FKQ458763 FUL458753:FUM458763 GEH458753:GEI458763 GOD458753:GOE458763 GXZ458753:GYA458763 HHV458753:HHW458763 HRR458753:HRS458763 IBN458753:IBO458763 ILJ458753:ILK458763 IVF458753:IVG458763 JFB458753:JFC458763 JOX458753:JOY458763 JYT458753:JYU458763 KIP458753:KIQ458763 KSL458753:KSM458763 LCH458753:LCI458763 LMD458753:LME458763 LVZ458753:LWA458763 MFV458753:MFW458763 MPR458753:MPS458763 MZN458753:MZO458763 NJJ458753:NJK458763 NTF458753:NTG458763 ODB458753:ODC458763 OMX458753:OMY458763 OWT458753:OWU458763 PGP458753:PGQ458763 PQL458753:PQM458763 QAH458753:QAI458763 QKD458753:QKE458763 QTZ458753:QUA458763 RDV458753:RDW458763 RNR458753:RNS458763 RXN458753:RXO458763 SHJ458753:SHK458763 SRF458753:SRG458763 TBB458753:TBC458763 TKX458753:TKY458763 TUT458753:TUU458763 UEP458753:UEQ458763 UOL458753:UOM458763 UYH458753:UYI458763 VID458753:VIE458763 VRZ458753:VSA458763 WBV458753:WBW458763 WLR458753:WLS458763 WVN458753:WVO458763 I655361:J655371 JB524289:JC524299 SX524289:SY524299 ACT524289:ACU524299 AMP524289:AMQ524299 AWL524289:AWM524299 BGH524289:BGI524299 BQD524289:BQE524299 BZZ524289:CAA524299 CJV524289:CJW524299 CTR524289:CTS524299 DDN524289:DDO524299 DNJ524289:DNK524299 DXF524289:DXG524299 EHB524289:EHC524299 EQX524289:EQY524299 FAT524289:FAU524299 FKP524289:FKQ524299 FUL524289:FUM524299 GEH524289:GEI524299 GOD524289:GOE524299 GXZ524289:GYA524299 HHV524289:HHW524299 HRR524289:HRS524299 IBN524289:IBO524299 ILJ524289:ILK524299 IVF524289:IVG524299 JFB524289:JFC524299 JOX524289:JOY524299 JYT524289:JYU524299 KIP524289:KIQ524299 KSL524289:KSM524299 LCH524289:LCI524299 LMD524289:LME524299 LVZ524289:LWA524299 MFV524289:MFW524299 MPR524289:MPS524299 MZN524289:MZO524299 NJJ524289:NJK524299 NTF524289:NTG524299 ODB524289:ODC524299 OMX524289:OMY524299 OWT524289:OWU524299 PGP524289:PGQ524299 PQL524289:PQM524299 QAH524289:QAI524299 QKD524289:QKE524299 QTZ524289:QUA524299 RDV524289:RDW524299 RNR524289:RNS524299 RXN524289:RXO524299 SHJ524289:SHK524299 SRF524289:SRG524299 TBB524289:TBC524299 TKX524289:TKY524299 TUT524289:TUU524299 UEP524289:UEQ524299 UOL524289:UOM524299 UYH524289:UYI524299 VID524289:VIE524299 VRZ524289:VSA524299 WBV524289:WBW524299 WLR524289:WLS524299 WVN524289:WVO524299 I720897:J720907 JB589825:JC589835 SX589825:SY589835 ACT589825:ACU589835 AMP589825:AMQ589835 AWL589825:AWM589835 BGH589825:BGI589835 BQD589825:BQE589835 BZZ589825:CAA589835 CJV589825:CJW589835 CTR589825:CTS589835 DDN589825:DDO589835 DNJ589825:DNK589835 DXF589825:DXG589835 EHB589825:EHC589835 EQX589825:EQY589835 FAT589825:FAU589835 FKP589825:FKQ589835 FUL589825:FUM589835 GEH589825:GEI589835 GOD589825:GOE589835 GXZ589825:GYA589835 HHV589825:HHW589835 HRR589825:HRS589835 IBN589825:IBO589835 ILJ589825:ILK589835 IVF589825:IVG589835 JFB589825:JFC589835 JOX589825:JOY589835 JYT589825:JYU589835 KIP589825:KIQ589835 KSL589825:KSM589835 LCH589825:LCI589835 LMD589825:LME589835 LVZ589825:LWA589835 MFV589825:MFW589835 MPR589825:MPS589835 MZN589825:MZO589835 NJJ589825:NJK589835 NTF589825:NTG589835 ODB589825:ODC589835 OMX589825:OMY589835 OWT589825:OWU589835 PGP589825:PGQ589835 PQL589825:PQM589835 QAH589825:QAI589835 QKD589825:QKE589835 QTZ589825:QUA589835 RDV589825:RDW589835 RNR589825:RNS589835 RXN589825:RXO589835 SHJ589825:SHK589835 SRF589825:SRG589835 TBB589825:TBC589835 TKX589825:TKY589835 TUT589825:TUU589835 UEP589825:UEQ589835 UOL589825:UOM589835 UYH589825:UYI589835 VID589825:VIE589835 VRZ589825:VSA589835 WBV589825:WBW589835 WLR589825:WLS589835 WVN589825:WVO589835 I786433:J786443 JB655361:JC655371 SX655361:SY655371 ACT655361:ACU655371 AMP655361:AMQ655371 AWL655361:AWM655371 BGH655361:BGI655371 BQD655361:BQE655371 BZZ655361:CAA655371 CJV655361:CJW655371 CTR655361:CTS655371 DDN655361:DDO655371 DNJ655361:DNK655371 DXF655361:DXG655371 EHB655361:EHC655371 EQX655361:EQY655371 FAT655361:FAU655371 FKP655361:FKQ655371 FUL655361:FUM655371 GEH655361:GEI655371 GOD655361:GOE655371 GXZ655361:GYA655371 HHV655361:HHW655371 HRR655361:HRS655371 IBN655361:IBO655371 ILJ655361:ILK655371 IVF655361:IVG655371 JFB655361:JFC655371 JOX655361:JOY655371 JYT655361:JYU655371 KIP655361:KIQ655371 KSL655361:KSM655371 LCH655361:LCI655371 LMD655361:LME655371 LVZ655361:LWA655371 MFV655361:MFW655371 MPR655361:MPS655371 MZN655361:MZO655371 NJJ655361:NJK655371 NTF655361:NTG655371 ODB655361:ODC655371 OMX655361:OMY655371 OWT655361:OWU655371 PGP655361:PGQ655371 PQL655361:PQM655371 QAH655361:QAI655371 QKD655361:QKE655371 QTZ655361:QUA655371 RDV655361:RDW655371 RNR655361:RNS655371 RXN655361:RXO655371 SHJ655361:SHK655371 SRF655361:SRG655371 TBB655361:TBC655371 TKX655361:TKY655371 TUT655361:TUU655371 UEP655361:UEQ655371 UOL655361:UOM655371 UYH655361:UYI655371 VID655361:VIE655371 VRZ655361:VSA655371 WBV655361:WBW655371 WLR655361:WLS655371 WVN655361:WVO655371 I851969:J851979 JB720897:JC720907 SX720897:SY720907 ACT720897:ACU720907 AMP720897:AMQ720907 AWL720897:AWM720907 BGH720897:BGI720907 BQD720897:BQE720907 BZZ720897:CAA720907 CJV720897:CJW720907 CTR720897:CTS720907 DDN720897:DDO720907 DNJ720897:DNK720907 DXF720897:DXG720907 EHB720897:EHC720907 EQX720897:EQY720907 FAT720897:FAU720907 FKP720897:FKQ720907 FUL720897:FUM720907 GEH720897:GEI720907 GOD720897:GOE720907 GXZ720897:GYA720907 HHV720897:HHW720907 HRR720897:HRS720907 IBN720897:IBO720907 ILJ720897:ILK720907 IVF720897:IVG720907 JFB720897:JFC720907 JOX720897:JOY720907 JYT720897:JYU720907 KIP720897:KIQ720907 KSL720897:KSM720907 LCH720897:LCI720907 LMD720897:LME720907 LVZ720897:LWA720907 MFV720897:MFW720907 MPR720897:MPS720907 MZN720897:MZO720907 NJJ720897:NJK720907 NTF720897:NTG720907 ODB720897:ODC720907 OMX720897:OMY720907 OWT720897:OWU720907 PGP720897:PGQ720907 PQL720897:PQM720907 QAH720897:QAI720907 QKD720897:QKE720907 QTZ720897:QUA720907 RDV720897:RDW720907 RNR720897:RNS720907 RXN720897:RXO720907 SHJ720897:SHK720907 SRF720897:SRG720907 TBB720897:TBC720907 TKX720897:TKY720907 TUT720897:TUU720907 UEP720897:UEQ720907 UOL720897:UOM720907 UYH720897:UYI720907 VID720897:VIE720907 VRZ720897:VSA720907 WBV720897:WBW720907 WLR720897:WLS720907 WVN720897:WVO720907 I917505:J917515 JB786433:JC786443 SX786433:SY786443 ACT786433:ACU786443 AMP786433:AMQ786443 AWL786433:AWM786443 BGH786433:BGI786443 BQD786433:BQE786443 BZZ786433:CAA786443 CJV786433:CJW786443 CTR786433:CTS786443 DDN786433:DDO786443 DNJ786433:DNK786443 DXF786433:DXG786443 EHB786433:EHC786443 EQX786433:EQY786443 FAT786433:FAU786443 FKP786433:FKQ786443 FUL786433:FUM786443 GEH786433:GEI786443 GOD786433:GOE786443 GXZ786433:GYA786443 HHV786433:HHW786443 HRR786433:HRS786443 IBN786433:IBO786443 ILJ786433:ILK786443 IVF786433:IVG786443 JFB786433:JFC786443 JOX786433:JOY786443 JYT786433:JYU786443 KIP786433:KIQ786443 KSL786433:KSM786443 LCH786433:LCI786443 LMD786433:LME786443 LVZ786433:LWA786443 MFV786433:MFW786443 MPR786433:MPS786443 MZN786433:MZO786443 NJJ786433:NJK786443 NTF786433:NTG786443 ODB786433:ODC786443 OMX786433:OMY786443 OWT786433:OWU786443 PGP786433:PGQ786443 PQL786433:PQM786443 QAH786433:QAI786443 QKD786433:QKE786443 QTZ786433:QUA786443 RDV786433:RDW786443 RNR786433:RNS786443 RXN786433:RXO786443 SHJ786433:SHK786443 SRF786433:SRG786443 TBB786433:TBC786443 TKX786433:TKY786443 TUT786433:TUU786443 UEP786433:UEQ786443 UOL786433:UOM786443 UYH786433:UYI786443 VID786433:VIE786443 VRZ786433:VSA786443 WBV786433:WBW786443 WLR786433:WLS786443 WVN786433:WVO786443 I983041:J983051 JB851969:JC851979 SX851969:SY851979 ACT851969:ACU851979 AMP851969:AMQ851979 AWL851969:AWM851979 BGH851969:BGI851979 BQD851969:BQE851979 BZZ851969:CAA851979 CJV851969:CJW851979 CTR851969:CTS851979 DDN851969:DDO851979 DNJ851969:DNK851979 DXF851969:DXG851979 EHB851969:EHC851979 EQX851969:EQY851979 FAT851969:FAU851979 FKP851969:FKQ851979 FUL851969:FUM851979 GEH851969:GEI851979 GOD851969:GOE851979 GXZ851969:GYA851979 HHV851969:HHW851979 HRR851969:HRS851979 IBN851969:IBO851979 ILJ851969:ILK851979 IVF851969:IVG851979 JFB851969:JFC851979 JOX851969:JOY851979 JYT851969:JYU851979 KIP851969:KIQ851979 KSL851969:KSM851979 LCH851969:LCI851979 LMD851969:LME851979 LVZ851969:LWA851979 MFV851969:MFW851979 MPR851969:MPS851979 MZN851969:MZO851979 NJJ851969:NJK851979 NTF851969:NTG851979 ODB851969:ODC851979 OMX851969:OMY851979 OWT851969:OWU851979 PGP851969:PGQ851979 PQL851969:PQM851979 QAH851969:QAI851979 QKD851969:QKE851979 QTZ851969:QUA851979 RDV851969:RDW851979 RNR851969:RNS851979 RXN851969:RXO851979 SHJ851969:SHK851979 SRF851969:SRG851979 TBB851969:TBC851979 TKX851969:TKY851979 TUT851969:TUU851979 UEP851969:UEQ851979 UOL851969:UOM851979 UYH851969:UYI851979 VID851969:VIE851979 VRZ851969:VSA851979 WBV851969:WBW851979 WLR851969:WLS851979 WVN851969:WVO851979 I65537:J65547 JB917505:JC917515 SX917505:SY917515 ACT917505:ACU917515 AMP917505:AMQ917515 AWL917505:AWM917515 BGH917505:BGI917515 BQD917505:BQE917515 BZZ917505:CAA917515 CJV917505:CJW917515 CTR917505:CTS917515 DDN917505:DDO917515 DNJ917505:DNK917515 DXF917505:DXG917515 EHB917505:EHC917515 EQX917505:EQY917515 FAT917505:FAU917515 FKP917505:FKQ917515 FUL917505:FUM917515 GEH917505:GEI917515 GOD917505:GOE917515 GXZ917505:GYA917515 HHV917505:HHW917515 HRR917505:HRS917515 IBN917505:IBO917515 ILJ917505:ILK917515 IVF917505:IVG917515 JFB917505:JFC917515 JOX917505:JOY917515 JYT917505:JYU917515 KIP917505:KIQ917515 KSL917505:KSM917515 LCH917505:LCI917515 LMD917505:LME917515 LVZ917505:LWA917515 MFV917505:MFW917515 MPR917505:MPS917515 MZN917505:MZO917515 NJJ917505:NJK917515 NTF917505:NTG917515 ODB917505:ODC917515 OMX917505:OMY917515 OWT917505:OWU917515 PGP917505:PGQ917515 PQL917505:PQM917515 QAH917505:QAI917515 QKD917505:QKE917515 QTZ917505:QUA917515 RDV917505:RDW917515 RNR917505:RNS917515 RXN917505:RXO917515 SHJ917505:SHK917515 SRF917505:SRG917515 TBB917505:TBC917515 TKX917505:TKY917515 TUT917505:TUU917515 UEP917505:UEQ917515 UOL917505:UOM917515 UYH917505:UYI917515 VID917505:VIE917515 VRZ917505:VSA917515 WBV917505:WBW917515 WLR917505:WLS917515 WVN917505:WVO917515 WVN983041:WVO983051 JB983041:JC983051 SX983041:SY983051 ACT983041:ACU983051 AMP983041:AMQ983051 AWL983041:AWM983051 BGH983041:BGI983051 BQD983041:BQE983051 BZZ983041:CAA983051 CJV983041:CJW983051 CTR983041:CTS983051 DDN983041:DDO983051 DNJ983041:DNK983051 DXF983041:DXG983051 EHB983041:EHC983051 EQX983041:EQY983051 FAT983041:FAU983051 FKP983041:FKQ983051 FUL983041:FUM983051 GEH983041:GEI983051 GOD983041:GOE983051 GXZ983041:GYA983051 HHV983041:HHW983051 HRR983041:HRS983051 IBN983041:IBO983051 ILJ983041:ILK983051 IVF983041:IVG983051 JFB983041:JFC983051 JOX983041:JOY983051 JYT983041:JYU983051 KIP983041:KIQ983051 KSL983041:KSM983051 LCH983041:LCI983051 LMD983041:LME983051 LVZ983041:LWA983051 MFV983041:MFW983051 MPR983041:MPS983051 MZN983041:MZO983051 NJJ983041:NJK983051 NTF983041:NTG983051 ODB983041:ODC983051 OMX983041:OMY983051 OWT983041:OWU983051 PGP983041:PGQ983051 PQL983041:PQM983051 QAH983041:QAI983051 QKD983041:QKE983051 QTZ983041:QUA983051 RDV983041:RDW983051 RNR983041:RNS983051 RXN983041:RXO983051 SHJ983041:SHK983051 SRF983041:SRG983051 TBB983041:TBC983051 TKX983041:TKY983051 TUT983041:TUU983051 UEP983041:UEQ983051 UOL983041:UOM983051 UYH983041:UYI983051 VID983041:VIE983051 VRZ983041:VSA983051 WBV983041:WBW983051"/>
    <dataValidation allowBlank="1" showErrorMessage="1" sqref="B6:M17"/>
  </dataValidations>
  <printOptions horizontalCentered="1" verticalCentered="1"/>
  <pageMargins left="0.15748031496062992" right="0.15748031496062992" top="0.6692913385826772" bottom="0.47244094488188981" header="0.31496062992125984" footer="0.27559055118110237"/>
  <pageSetup scale="87" orientation="landscape" r:id="rId1"/>
  <headerFooter>
    <oddFooter>&amp;R&amp;"Malgun Gothic,Negrita Cursiva"&amp;9Aula Edad&amp;"Malgun Gothic,Cursiva", página 2 de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8"/>
  <sheetViews>
    <sheetView showGridLines="0" zoomScale="90" zoomScaleNormal="90" workbookViewId="0"/>
  </sheetViews>
  <sheetFormatPr baseColWidth="10" defaultRowHeight="14.25" x14ac:dyDescent="0.25"/>
  <cols>
    <col min="1" max="1" width="32.85546875" style="78" customWidth="1"/>
    <col min="2" max="13" width="8.140625" style="78" customWidth="1"/>
    <col min="14" max="254" width="11.42578125" style="78"/>
    <col min="255" max="255" width="32.28515625" style="78" customWidth="1"/>
    <col min="256" max="267" width="8.5703125" style="78" customWidth="1"/>
    <col min="268" max="510" width="11.42578125" style="78"/>
    <col min="511" max="511" width="32.28515625" style="78" customWidth="1"/>
    <col min="512" max="523" width="8.5703125" style="78" customWidth="1"/>
    <col min="524" max="766" width="11.42578125" style="78"/>
    <col min="767" max="767" width="32.28515625" style="78" customWidth="1"/>
    <col min="768" max="779" width="8.5703125" style="78" customWidth="1"/>
    <col min="780" max="1022" width="11.42578125" style="78"/>
    <col min="1023" max="1023" width="32.28515625" style="78" customWidth="1"/>
    <col min="1024" max="1035" width="8.5703125" style="78" customWidth="1"/>
    <col min="1036" max="1278" width="11.42578125" style="78"/>
    <col min="1279" max="1279" width="32.28515625" style="78" customWidth="1"/>
    <col min="1280" max="1291" width="8.5703125" style="78" customWidth="1"/>
    <col min="1292" max="1534" width="11.42578125" style="78"/>
    <col min="1535" max="1535" width="32.28515625" style="78" customWidth="1"/>
    <col min="1536" max="1547" width="8.5703125" style="78" customWidth="1"/>
    <col min="1548" max="1790" width="11.42578125" style="78"/>
    <col min="1791" max="1791" width="32.28515625" style="78" customWidth="1"/>
    <col min="1792" max="1803" width="8.5703125" style="78" customWidth="1"/>
    <col min="1804" max="2046" width="11.42578125" style="78"/>
    <col min="2047" max="2047" width="32.28515625" style="78" customWidth="1"/>
    <col min="2048" max="2059" width="8.5703125" style="78" customWidth="1"/>
    <col min="2060" max="2302" width="11.42578125" style="78"/>
    <col min="2303" max="2303" width="32.28515625" style="78" customWidth="1"/>
    <col min="2304" max="2315" width="8.5703125" style="78" customWidth="1"/>
    <col min="2316" max="2558" width="11.42578125" style="78"/>
    <col min="2559" max="2559" width="32.28515625" style="78" customWidth="1"/>
    <col min="2560" max="2571" width="8.5703125" style="78" customWidth="1"/>
    <col min="2572" max="2814" width="11.42578125" style="78"/>
    <col min="2815" max="2815" width="32.28515625" style="78" customWidth="1"/>
    <col min="2816" max="2827" width="8.5703125" style="78" customWidth="1"/>
    <col min="2828" max="3070" width="11.42578125" style="78"/>
    <col min="3071" max="3071" width="32.28515625" style="78" customWidth="1"/>
    <col min="3072" max="3083" width="8.5703125" style="78" customWidth="1"/>
    <col min="3084" max="3326" width="11.42578125" style="78"/>
    <col min="3327" max="3327" width="32.28515625" style="78" customWidth="1"/>
    <col min="3328" max="3339" width="8.5703125" style="78" customWidth="1"/>
    <col min="3340" max="3582" width="11.42578125" style="78"/>
    <col min="3583" max="3583" width="32.28515625" style="78" customWidth="1"/>
    <col min="3584" max="3595" width="8.5703125" style="78" customWidth="1"/>
    <col min="3596" max="3838" width="11.42578125" style="78"/>
    <col min="3839" max="3839" width="32.28515625" style="78" customWidth="1"/>
    <col min="3840" max="3851" width="8.5703125" style="78" customWidth="1"/>
    <col min="3852" max="4094" width="11.42578125" style="78"/>
    <col min="4095" max="4095" width="32.28515625" style="78" customWidth="1"/>
    <col min="4096" max="4107" width="8.5703125" style="78" customWidth="1"/>
    <col min="4108" max="4350" width="11.42578125" style="78"/>
    <col min="4351" max="4351" width="32.28515625" style="78" customWidth="1"/>
    <col min="4352" max="4363" width="8.5703125" style="78" customWidth="1"/>
    <col min="4364" max="4606" width="11.42578125" style="78"/>
    <col min="4607" max="4607" width="32.28515625" style="78" customWidth="1"/>
    <col min="4608" max="4619" width="8.5703125" style="78" customWidth="1"/>
    <col min="4620" max="4862" width="11.42578125" style="78"/>
    <col min="4863" max="4863" width="32.28515625" style="78" customWidth="1"/>
    <col min="4864" max="4875" width="8.5703125" style="78" customWidth="1"/>
    <col min="4876" max="5118" width="11.42578125" style="78"/>
    <col min="5119" max="5119" width="32.28515625" style="78" customWidth="1"/>
    <col min="5120" max="5131" width="8.5703125" style="78" customWidth="1"/>
    <col min="5132" max="5374" width="11.42578125" style="78"/>
    <col min="5375" max="5375" width="32.28515625" style="78" customWidth="1"/>
    <col min="5376" max="5387" width="8.5703125" style="78" customWidth="1"/>
    <col min="5388" max="5630" width="11.42578125" style="78"/>
    <col min="5631" max="5631" width="32.28515625" style="78" customWidth="1"/>
    <col min="5632" max="5643" width="8.5703125" style="78" customWidth="1"/>
    <col min="5644" max="5886" width="11.42578125" style="78"/>
    <col min="5887" max="5887" width="32.28515625" style="78" customWidth="1"/>
    <col min="5888" max="5899" width="8.5703125" style="78" customWidth="1"/>
    <col min="5900" max="6142" width="11.42578125" style="78"/>
    <col min="6143" max="6143" width="32.28515625" style="78" customWidth="1"/>
    <col min="6144" max="6155" width="8.5703125" style="78" customWidth="1"/>
    <col min="6156" max="6398" width="11.42578125" style="78"/>
    <col min="6399" max="6399" width="32.28515625" style="78" customWidth="1"/>
    <col min="6400" max="6411" width="8.5703125" style="78" customWidth="1"/>
    <col min="6412" max="6654" width="11.42578125" style="78"/>
    <col min="6655" max="6655" width="32.28515625" style="78" customWidth="1"/>
    <col min="6656" max="6667" width="8.5703125" style="78" customWidth="1"/>
    <col min="6668" max="6910" width="11.42578125" style="78"/>
    <col min="6911" max="6911" width="32.28515625" style="78" customWidth="1"/>
    <col min="6912" max="6923" width="8.5703125" style="78" customWidth="1"/>
    <col min="6924" max="7166" width="11.42578125" style="78"/>
    <col min="7167" max="7167" width="32.28515625" style="78" customWidth="1"/>
    <col min="7168" max="7179" width="8.5703125" style="78" customWidth="1"/>
    <col min="7180" max="7422" width="11.42578125" style="78"/>
    <col min="7423" max="7423" width="32.28515625" style="78" customWidth="1"/>
    <col min="7424" max="7435" width="8.5703125" style="78" customWidth="1"/>
    <col min="7436" max="7678" width="11.42578125" style="78"/>
    <col min="7679" max="7679" width="32.28515625" style="78" customWidth="1"/>
    <col min="7680" max="7691" width="8.5703125" style="78" customWidth="1"/>
    <col min="7692" max="7934" width="11.42578125" style="78"/>
    <col min="7935" max="7935" width="32.28515625" style="78" customWidth="1"/>
    <col min="7936" max="7947" width="8.5703125" style="78" customWidth="1"/>
    <col min="7948" max="8190" width="11.42578125" style="78"/>
    <col min="8191" max="8191" width="32.28515625" style="78" customWidth="1"/>
    <col min="8192" max="8203" width="8.5703125" style="78" customWidth="1"/>
    <col min="8204" max="8446" width="11.42578125" style="78"/>
    <col min="8447" max="8447" width="32.28515625" style="78" customWidth="1"/>
    <col min="8448" max="8459" width="8.5703125" style="78" customWidth="1"/>
    <col min="8460" max="8702" width="11.42578125" style="78"/>
    <col min="8703" max="8703" width="32.28515625" style="78" customWidth="1"/>
    <col min="8704" max="8715" width="8.5703125" style="78" customWidth="1"/>
    <col min="8716" max="8958" width="11.42578125" style="78"/>
    <col min="8959" max="8959" width="32.28515625" style="78" customWidth="1"/>
    <col min="8960" max="8971" width="8.5703125" style="78" customWidth="1"/>
    <col min="8972" max="9214" width="11.42578125" style="78"/>
    <col min="9215" max="9215" width="32.28515625" style="78" customWidth="1"/>
    <col min="9216" max="9227" width="8.5703125" style="78" customWidth="1"/>
    <col min="9228" max="9470" width="11.42578125" style="78"/>
    <col min="9471" max="9471" width="32.28515625" style="78" customWidth="1"/>
    <col min="9472" max="9483" width="8.5703125" style="78" customWidth="1"/>
    <col min="9484" max="9726" width="11.42578125" style="78"/>
    <col min="9727" max="9727" width="32.28515625" style="78" customWidth="1"/>
    <col min="9728" max="9739" width="8.5703125" style="78" customWidth="1"/>
    <col min="9740" max="9982" width="11.42578125" style="78"/>
    <col min="9983" max="9983" width="32.28515625" style="78" customWidth="1"/>
    <col min="9984" max="9995" width="8.5703125" style="78" customWidth="1"/>
    <col min="9996" max="10238" width="11.42578125" style="78"/>
    <col min="10239" max="10239" width="32.28515625" style="78" customWidth="1"/>
    <col min="10240" max="10251" width="8.5703125" style="78" customWidth="1"/>
    <col min="10252" max="10494" width="11.42578125" style="78"/>
    <col min="10495" max="10495" width="32.28515625" style="78" customWidth="1"/>
    <col min="10496" max="10507" width="8.5703125" style="78" customWidth="1"/>
    <col min="10508" max="10750" width="11.42578125" style="78"/>
    <col min="10751" max="10751" width="32.28515625" style="78" customWidth="1"/>
    <col min="10752" max="10763" width="8.5703125" style="78" customWidth="1"/>
    <col min="10764" max="11006" width="11.42578125" style="78"/>
    <col min="11007" max="11007" width="32.28515625" style="78" customWidth="1"/>
    <col min="11008" max="11019" width="8.5703125" style="78" customWidth="1"/>
    <col min="11020" max="11262" width="11.42578125" style="78"/>
    <col min="11263" max="11263" width="32.28515625" style="78" customWidth="1"/>
    <col min="11264" max="11275" width="8.5703125" style="78" customWidth="1"/>
    <col min="11276" max="11518" width="11.42578125" style="78"/>
    <col min="11519" max="11519" width="32.28515625" style="78" customWidth="1"/>
    <col min="11520" max="11531" width="8.5703125" style="78" customWidth="1"/>
    <col min="11532" max="11774" width="11.42578125" style="78"/>
    <col min="11775" max="11775" width="32.28515625" style="78" customWidth="1"/>
    <col min="11776" max="11787" width="8.5703125" style="78" customWidth="1"/>
    <col min="11788" max="12030" width="11.42578125" style="78"/>
    <col min="12031" max="12031" width="32.28515625" style="78" customWidth="1"/>
    <col min="12032" max="12043" width="8.5703125" style="78" customWidth="1"/>
    <col min="12044" max="12286" width="11.42578125" style="78"/>
    <col min="12287" max="12287" width="32.28515625" style="78" customWidth="1"/>
    <col min="12288" max="12299" width="8.5703125" style="78" customWidth="1"/>
    <col min="12300" max="12542" width="11.42578125" style="78"/>
    <col min="12543" max="12543" width="32.28515625" style="78" customWidth="1"/>
    <col min="12544" max="12555" width="8.5703125" style="78" customWidth="1"/>
    <col min="12556" max="12798" width="11.42578125" style="78"/>
    <col min="12799" max="12799" width="32.28515625" style="78" customWidth="1"/>
    <col min="12800" max="12811" width="8.5703125" style="78" customWidth="1"/>
    <col min="12812" max="13054" width="11.42578125" style="78"/>
    <col min="13055" max="13055" width="32.28515625" style="78" customWidth="1"/>
    <col min="13056" max="13067" width="8.5703125" style="78" customWidth="1"/>
    <col min="13068" max="13310" width="11.42578125" style="78"/>
    <col min="13311" max="13311" width="32.28515625" style="78" customWidth="1"/>
    <col min="13312" max="13323" width="8.5703125" style="78" customWidth="1"/>
    <col min="13324" max="13566" width="11.42578125" style="78"/>
    <col min="13567" max="13567" width="32.28515625" style="78" customWidth="1"/>
    <col min="13568" max="13579" width="8.5703125" style="78" customWidth="1"/>
    <col min="13580" max="13822" width="11.42578125" style="78"/>
    <col min="13823" max="13823" width="32.28515625" style="78" customWidth="1"/>
    <col min="13824" max="13835" width="8.5703125" style="78" customWidth="1"/>
    <col min="13836" max="14078" width="11.42578125" style="78"/>
    <col min="14079" max="14079" width="32.28515625" style="78" customWidth="1"/>
    <col min="14080" max="14091" width="8.5703125" style="78" customWidth="1"/>
    <col min="14092" max="14334" width="11.42578125" style="78"/>
    <col min="14335" max="14335" width="32.28515625" style="78" customWidth="1"/>
    <col min="14336" max="14347" width="8.5703125" style="78" customWidth="1"/>
    <col min="14348" max="14590" width="11.42578125" style="78"/>
    <col min="14591" max="14591" width="32.28515625" style="78" customWidth="1"/>
    <col min="14592" max="14603" width="8.5703125" style="78" customWidth="1"/>
    <col min="14604" max="14846" width="11.42578125" style="78"/>
    <col min="14847" max="14847" width="32.28515625" style="78" customWidth="1"/>
    <col min="14848" max="14859" width="8.5703125" style="78" customWidth="1"/>
    <col min="14860" max="15102" width="11.42578125" style="78"/>
    <col min="15103" max="15103" width="32.28515625" style="78" customWidth="1"/>
    <col min="15104" max="15115" width="8.5703125" style="78" customWidth="1"/>
    <col min="15116" max="15358" width="11.42578125" style="78"/>
    <col min="15359" max="15359" width="32.28515625" style="78" customWidth="1"/>
    <col min="15360" max="15371" width="8.5703125" style="78" customWidth="1"/>
    <col min="15372" max="15614" width="11.42578125" style="78"/>
    <col min="15615" max="15615" width="32.28515625" style="78" customWidth="1"/>
    <col min="15616" max="15627" width="8.5703125" style="78" customWidth="1"/>
    <col min="15628" max="15870" width="11.42578125" style="78"/>
    <col min="15871" max="15871" width="32.28515625" style="78" customWidth="1"/>
    <col min="15872" max="15883" width="8.5703125" style="78" customWidth="1"/>
    <col min="15884" max="16126" width="11.42578125" style="78"/>
    <col min="16127" max="16127" width="32.28515625" style="78" customWidth="1"/>
    <col min="16128" max="16139" width="8.5703125" style="78" customWidth="1"/>
    <col min="16140" max="16384" width="11.42578125" style="78"/>
  </cols>
  <sheetData>
    <row r="1" spans="1:13" ht="18" x14ac:dyDescent="0.25">
      <c r="A1" s="112" t="s">
        <v>7922</v>
      </c>
      <c r="B1" s="113"/>
      <c r="C1" s="113"/>
      <c r="D1" s="113"/>
      <c r="E1" s="113"/>
      <c r="F1" s="113"/>
      <c r="G1" s="113"/>
      <c r="H1" s="113"/>
      <c r="I1" s="113"/>
      <c r="J1" s="113"/>
      <c r="K1" s="113"/>
      <c r="L1" s="113"/>
      <c r="M1" s="113"/>
    </row>
    <row r="2" spans="1:13" ht="18" customHeight="1" x14ac:dyDescent="0.25">
      <c r="A2" s="112" t="s">
        <v>13854</v>
      </c>
      <c r="B2" s="114"/>
      <c r="C2" s="114"/>
      <c r="D2" s="114"/>
      <c r="E2" s="114"/>
      <c r="F2" s="114"/>
      <c r="G2" s="114"/>
      <c r="H2" s="114"/>
      <c r="I2" s="114"/>
      <c r="J2" s="114"/>
      <c r="K2" s="114"/>
      <c r="L2" s="114"/>
      <c r="M2" s="114"/>
    </row>
    <row r="3" spans="1:13" ht="21" customHeight="1" thickBot="1" x14ac:dyDescent="0.3">
      <c r="A3" s="115" t="s">
        <v>13865</v>
      </c>
      <c r="B3" s="116"/>
      <c r="C3" s="116"/>
      <c r="D3" s="116"/>
      <c r="E3" s="116"/>
      <c r="F3" s="116"/>
      <c r="G3" s="116"/>
      <c r="H3" s="116"/>
      <c r="I3" s="116"/>
      <c r="J3" s="116"/>
      <c r="K3" s="116"/>
      <c r="L3" s="116"/>
      <c r="M3" s="116"/>
    </row>
    <row r="4" spans="1:13" ht="35.25" customHeight="1" thickTop="1" x14ac:dyDescent="0.25">
      <c r="A4" s="255" t="s">
        <v>12254</v>
      </c>
      <c r="B4" s="257" t="s">
        <v>0</v>
      </c>
      <c r="C4" s="257"/>
      <c r="D4" s="257"/>
      <c r="E4" s="248" t="s">
        <v>11626</v>
      </c>
      <c r="F4" s="249"/>
      <c r="G4" s="250"/>
      <c r="H4" s="248" t="s">
        <v>11627</v>
      </c>
      <c r="I4" s="249"/>
      <c r="J4" s="250"/>
      <c r="K4" s="254" t="s">
        <v>11628</v>
      </c>
      <c r="L4" s="247"/>
      <c r="M4" s="247"/>
    </row>
    <row r="5" spans="1:13" ht="28.5" customHeight="1" thickBot="1" x14ac:dyDescent="0.25">
      <c r="A5" s="256"/>
      <c r="B5" s="81" t="s">
        <v>0</v>
      </c>
      <c r="C5" s="82" t="s">
        <v>11350</v>
      </c>
      <c r="D5" s="81" t="s">
        <v>8338</v>
      </c>
      <c r="E5" s="83" t="s">
        <v>0</v>
      </c>
      <c r="F5" s="82" t="s">
        <v>11350</v>
      </c>
      <c r="G5" s="84" t="s">
        <v>8338</v>
      </c>
      <c r="H5" s="83" t="s">
        <v>0</v>
      </c>
      <c r="I5" s="82" t="s">
        <v>11350</v>
      </c>
      <c r="J5" s="84" t="s">
        <v>8338</v>
      </c>
      <c r="K5" s="81" t="s">
        <v>0</v>
      </c>
      <c r="L5" s="82" t="s">
        <v>11350</v>
      </c>
      <c r="M5" s="81" t="s">
        <v>8338</v>
      </c>
    </row>
    <row r="6" spans="1:13" ht="29.25" customHeight="1" thickTop="1" thickBot="1" x14ac:dyDescent="0.3">
      <c r="A6" s="85" t="s">
        <v>7478</v>
      </c>
      <c r="B6" s="86">
        <f>+C6+D6</f>
        <v>0</v>
      </c>
      <c r="C6" s="87">
        <f>SUM(C7:C9)</f>
        <v>0</v>
      </c>
      <c r="D6" s="88">
        <f>SUM(D7:D9)</f>
        <v>0</v>
      </c>
      <c r="E6" s="89">
        <f>+F6+G6</f>
        <v>0</v>
      </c>
      <c r="F6" s="87">
        <f>SUM(F7:F9)</f>
        <v>0</v>
      </c>
      <c r="G6" s="90">
        <f>SUM(G7:G9)</f>
        <v>0</v>
      </c>
      <c r="H6" s="89">
        <f>+I6+J6</f>
        <v>0</v>
      </c>
      <c r="I6" s="87">
        <f>SUM(I7:I9)</f>
        <v>0</v>
      </c>
      <c r="J6" s="90">
        <f>SUM(J7:J9)</f>
        <v>0</v>
      </c>
      <c r="K6" s="88">
        <f>+L6+M6</f>
        <v>0</v>
      </c>
      <c r="L6" s="87">
        <f>SUM(L7:L9)</f>
        <v>0</v>
      </c>
      <c r="M6" s="88">
        <f>SUM(M7:M9)</f>
        <v>0</v>
      </c>
    </row>
    <row r="7" spans="1:13" ht="29.25" customHeight="1" x14ac:dyDescent="0.25">
      <c r="A7" s="91" t="s">
        <v>12251</v>
      </c>
      <c r="B7" s="92">
        <f t="shared" ref="B7:B9" si="0">+C7+D7</f>
        <v>0</v>
      </c>
      <c r="C7" s="93">
        <f>+F7+I7+L7</f>
        <v>0</v>
      </c>
      <c r="D7" s="94">
        <f t="shared" ref="D7:D9" si="1">+G7+J7+M7</f>
        <v>0</v>
      </c>
      <c r="E7" s="95">
        <f>+F7+G7</f>
        <v>0</v>
      </c>
      <c r="F7" s="96"/>
      <c r="G7" s="97"/>
      <c r="H7" s="95">
        <f>+I7+J7</f>
        <v>0</v>
      </c>
      <c r="I7" s="96"/>
      <c r="J7" s="97"/>
      <c r="K7" s="95">
        <f>+L7+M7</f>
        <v>0</v>
      </c>
      <c r="L7" s="96"/>
      <c r="M7" s="98"/>
    </row>
    <row r="8" spans="1:13" ht="29.25" customHeight="1" x14ac:dyDescent="0.25">
      <c r="A8" s="91" t="s">
        <v>12252</v>
      </c>
      <c r="B8" s="92">
        <f t="shared" si="0"/>
        <v>0</v>
      </c>
      <c r="C8" s="93">
        <f t="shared" ref="C8:C9" si="2">+F8+I8+L8</f>
        <v>0</v>
      </c>
      <c r="D8" s="94">
        <f t="shared" si="1"/>
        <v>0</v>
      </c>
      <c r="E8" s="95">
        <f t="shared" ref="E8:E9" si="3">+F8+G8</f>
        <v>0</v>
      </c>
      <c r="F8" s="96"/>
      <c r="G8" s="97"/>
      <c r="H8" s="95">
        <f t="shared" ref="H8:H9" si="4">+I8+J8</f>
        <v>0</v>
      </c>
      <c r="I8" s="96"/>
      <c r="J8" s="97"/>
      <c r="K8" s="95">
        <f t="shared" ref="K8:K9" si="5">+L8+M8</f>
        <v>0</v>
      </c>
      <c r="L8" s="96"/>
      <c r="M8" s="98"/>
    </row>
    <row r="9" spans="1:13" ht="29.25" customHeight="1" thickBot="1" x14ac:dyDescent="0.3">
      <c r="A9" s="99" t="s">
        <v>12253</v>
      </c>
      <c r="B9" s="100">
        <f t="shared" si="0"/>
        <v>0</v>
      </c>
      <c r="C9" s="101">
        <f t="shared" si="2"/>
        <v>0</v>
      </c>
      <c r="D9" s="102">
        <f t="shared" si="1"/>
        <v>0</v>
      </c>
      <c r="E9" s="103">
        <f t="shared" si="3"/>
        <v>0</v>
      </c>
      <c r="F9" s="104"/>
      <c r="G9" s="105"/>
      <c r="H9" s="103">
        <f t="shared" si="4"/>
        <v>0</v>
      </c>
      <c r="I9" s="104"/>
      <c r="J9" s="105"/>
      <c r="K9" s="103">
        <f t="shared" si="5"/>
        <v>0</v>
      </c>
      <c r="L9" s="104"/>
      <c r="M9" s="106"/>
    </row>
    <row r="10" spans="1:13" ht="20.25" customHeight="1" thickTop="1" x14ac:dyDescent="0.25">
      <c r="A10" s="107" t="s">
        <v>11352</v>
      </c>
      <c r="B10" s="108"/>
      <c r="C10" s="109"/>
      <c r="D10" s="109"/>
      <c r="F10" s="110" t="str">
        <f>IF(F6&gt;'CUADRO 1'!F15,"XX","")</f>
        <v/>
      </c>
      <c r="G10" s="110" t="str">
        <f>IF(G6&gt;'CUADRO 1'!G15,"XX","")</f>
        <v/>
      </c>
      <c r="H10" s="111"/>
      <c r="I10" s="110" t="str">
        <f>IF(I6&gt;'CUADRO 1'!I15,"XX","")</f>
        <v/>
      </c>
      <c r="J10" s="110" t="str">
        <f>IF(J6&gt;'CUADRO 1'!J15,"XX","")</f>
        <v/>
      </c>
      <c r="K10" s="111"/>
      <c r="L10" s="110" t="str">
        <f>IF(L6&gt;'CUADRO 1'!L15,"XX","")</f>
        <v/>
      </c>
      <c r="M10" s="110" t="str">
        <f>IF(M6&gt;'CUADRO 1'!M15,"XX","")</f>
        <v/>
      </c>
    </row>
    <row r="11" spans="1:13" ht="18" customHeight="1" x14ac:dyDescent="0.2">
      <c r="A11" s="258" t="s">
        <v>13855</v>
      </c>
      <c r="B11" s="258"/>
      <c r="C11" s="258"/>
      <c r="D11" s="258"/>
      <c r="E11" s="43"/>
      <c r="F11" s="259" t="str">
        <f>IF(OR(F10="XX",G10="XX",I10="XX",J10="XX",L10="XX",M10="XX"),"XX = El dato de abandono (deserción) -por motivo de trabajo-, no puede ser mayor a lo reportado en la línea de abandono del Cuadro 1.","")</f>
        <v/>
      </c>
      <c r="G11" s="259"/>
      <c r="H11" s="259"/>
      <c r="I11" s="259"/>
      <c r="J11" s="259"/>
      <c r="K11" s="259"/>
      <c r="L11" s="259"/>
      <c r="M11" s="259"/>
    </row>
    <row r="12" spans="1:13" ht="18" customHeight="1" x14ac:dyDescent="0.25">
      <c r="A12" s="258"/>
      <c r="B12" s="258"/>
      <c r="C12" s="258"/>
      <c r="D12" s="258"/>
      <c r="F12" s="259"/>
      <c r="G12" s="259"/>
      <c r="H12" s="259"/>
      <c r="I12" s="259"/>
      <c r="J12" s="259"/>
      <c r="K12" s="259"/>
      <c r="L12" s="259"/>
      <c r="M12" s="259"/>
    </row>
    <row r="13" spans="1:13" ht="18" customHeight="1" x14ac:dyDescent="0.25">
      <c r="A13" s="258"/>
      <c r="B13" s="258"/>
      <c r="C13" s="258"/>
      <c r="D13" s="258"/>
      <c r="F13" s="259"/>
      <c r="G13" s="259"/>
      <c r="H13" s="259"/>
      <c r="I13" s="259"/>
      <c r="J13" s="259"/>
      <c r="K13" s="259"/>
      <c r="L13" s="259"/>
      <c r="M13" s="259"/>
    </row>
    <row r="14" spans="1:13" s="43" customFormat="1" ht="18" customHeight="1" x14ac:dyDescent="0.25">
      <c r="A14" s="73" t="s">
        <v>11354</v>
      </c>
      <c r="B14" s="74"/>
      <c r="C14" s="75"/>
      <c r="D14" s="75"/>
    </row>
    <row r="15" spans="1:13" s="43" customFormat="1" ht="27" customHeight="1" x14ac:dyDescent="0.2">
      <c r="A15" s="233"/>
      <c r="B15" s="234"/>
      <c r="C15" s="234"/>
      <c r="D15" s="234"/>
      <c r="E15" s="234"/>
      <c r="F15" s="234"/>
      <c r="G15" s="234"/>
      <c r="H15" s="234"/>
      <c r="I15" s="234"/>
      <c r="J15" s="234"/>
      <c r="K15" s="234"/>
      <c r="L15" s="234"/>
      <c r="M15" s="235"/>
    </row>
    <row r="16" spans="1:13" s="43" customFormat="1" ht="27" customHeight="1" x14ac:dyDescent="0.2">
      <c r="A16" s="236"/>
      <c r="B16" s="237"/>
      <c r="C16" s="237"/>
      <c r="D16" s="237"/>
      <c r="E16" s="237"/>
      <c r="F16" s="237"/>
      <c r="G16" s="237"/>
      <c r="H16" s="237"/>
      <c r="I16" s="237"/>
      <c r="J16" s="237"/>
      <c r="K16" s="237"/>
      <c r="L16" s="237"/>
      <c r="M16" s="238"/>
    </row>
    <row r="17" spans="1:13" s="43" customFormat="1" ht="27" customHeight="1" x14ac:dyDescent="0.2">
      <c r="A17" s="236"/>
      <c r="B17" s="237"/>
      <c r="C17" s="237"/>
      <c r="D17" s="237"/>
      <c r="E17" s="237"/>
      <c r="F17" s="237"/>
      <c r="G17" s="237"/>
      <c r="H17" s="237"/>
      <c r="I17" s="237"/>
      <c r="J17" s="237"/>
      <c r="K17" s="237"/>
      <c r="L17" s="237"/>
      <c r="M17" s="238"/>
    </row>
    <row r="18" spans="1:13" ht="27" customHeight="1" x14ac:dyDescent="0.25">
      <c r="A18" s="239"/>
      <c r="B18" s="240"/>
      <c r="C18" s="240"/>
      <c r="D18" s="240"/>
      <c r="E18" s="240"/>
      <c r="F18" s="240"/>
      <c r="G18" s="240"/>
      <c r="H18" s="240"/>
      <c r="I18" s="240"/>
      <c r="J18" s="240"/>
      <c r="K18" s="240"/>
      <c r="L18" s="240"/>
      <c r="M18" s="241"/>
    </row>
  </sheetData>
  <sheetProtection password="C70F" sheet="1" objects="1" scenarios="1"/>
  <protectedRanges>
    <protectedRange sqref="I7:J9 L7:M9 F7:G9" name="Rango1_3"/>
  </protectedRanges>
  <mergeCells count="8">
    <mergeCell ref="A15:M18"/>
    <mergeCell ref="K4:M4"/>
    <mergeCell ref="A4:A5"/>
    <mergeCell ref="B4:D4"/>
    <mergeCell ref="E4:G4"/>
    <mergeCell ref="H4:J4"/>
    <mergeCell ref="A11:D13"/>
    <mergeCell ref="F11:M13"/>
  </mergeCells>
  <conditionalFormatting sqref="B6:D6 K7 H7 B7:E7">
    <cfRule type="cellIs" dxfId="30" priority="29" operator="equal">
      <formula>0</formula>
    </cfRule>
  </conditionalFormatting>
  <conditionalFormatting sqref="B9:D10">
    <cfRule type="cellIs" dxfId="29" priority="25" operator="equal">
      <formula>0</formula>
    </cfRule>
  </conditionalFormatting>
  <conditionalFormatting sqref="B8:D8">
    <cfRule type="cellIs" dxfId="28" priority="24" operator="equal">
      <formula>0</formula>
    </cfRule>
  </conditionalFormatting>
  <conditionalFormatting sqref="F11:M13">
    <cfRule type="notContainsBlanks" dxfId="27" priority="23">
      <formula>LEN(TRIM(F11))&gt;0</formula>
    </cfRule>
  </conditionalFormatting>
  <conditionalFormatting sqref="K6:M6">
    <cfRule type="cellIs" dxfId="26" priority="20" operator="equal">
      <formula>0</formula>
    </cfRule>
  </conditionalFormatting>
  <conditionalFormatting sqref="K9">
    <cfRule type="cellIs" dxfId="25" priority="16" operator="equal">
      <formula>0</formula>
    </cfRule>
  </conditionalFormatting>
  <conditionalFormatting sqref="K8">
    <cfRule type="cellIs" dxfId="24" priority="15" operator="equal">
      <formula>0</formula>
    </cfRule>
  </conditionalFormatting>
  <conditionalFormatting sqref="H6:J6">
    <cfRule type="cellIs" dxfId="23" priority="9" operator="equal">
      <formula>0</formula>
    </cfRule>
  </conditionalFormatting>
  <conditionalFormatting sqref="H9">
    <cfRule type="cellIs" dxfId="22" priority="8" operator="equal">
      <formula>0</formula>
    </cfRule>
  </conditionalFormatting>
  <conditionalFormatting sqref="H8">
    <cfRule type="cellIs" dxfId="21" priority="7" operator="equal">
      <formula>0</formula>
    </cfRule>
  </conditionalFormatting>
  <conditionalFormatting sqref="E6:G6">
    <cfRule type="cellIs" dxfId="20" priority="3" operator="equal">
      <formula>0</formula>
    </cfRule>
  </conditionalFormatting>
  <conditionalFormatting sqref="E9">
    <cfRule type="cellIs" dxfId="19" priority="2" operator="equal">
      <formula>0</formula>
    </cfRule>
  </conditionalFormatting>
  <conditionalFormatting sqref="E8">
    <cfRule type="cellIs" dxfId="18" priority="1" operator="equal">
      <formula>0</formula>
    </cfRule>
  </conditionalFormatting>
  <dataValidations count="2">
    <dataValidation allowBlank="1" showInputMessage="1" showErrorMessage="1" prompt="Sólo para Instituciones PRIVADAS." sqref="IZ65530:JA65531 SV65530:SW65531 ACR65530:ACS65531 AMN65530:AMO65531 AWJ65530:AWK65531 BGF65530:BGG65531 BQB65530:BQC65531 BZX65530:BZY65531 CJT65530:CJU65531 CTP65530:CTQ65531 DDL65530:DDM65531 DNH65530:DNI65531 DXD65530:DXE65531 EGZ65530:EHA65531 EQV65530:EQW65531 FAR65530:FAS65531 FKN65530:FKO65531 FUJ65530:FUK65531 GEF65530:GEG65531 GOB65530:GOC65531 GXX65530:GXY65531 HHT65530:HHU65531 HRP65530:HRQ65531 IBL65530:IBM65531 ILH65530:ILI65531 IVD65530:IVE65531 JEZ65530:JFA65531 JOV65530:JOW65531 JYR65530:JYS65531 KIN65530:KIO65531 KSJ65530:KSK65531 LCF65530:LCG65531 LMB65530:LMC65531 LVX65530:LVY65531 MFT65530:MFU65531 MPP65530:MPQ65531 MZL65530:MZM65531 NJH65530:NJI65531 NTD65530:NTE65531 OCZ65530:ODA65531 OMV65530:OMW65531 OWR65530:OWS65531 PGN65530:PGO65531 PQJ65530:PQK65531 QAF65530:QAG65531 QKB65530:QKC65531 QTX65530:QTY65531 RDT65530:RDU65531 RNP65530:RNQ65531 RXL65530:RXM65531 SHH65530:SHI65531 SRD65530:SRE65531 TAZ65530:TBA65531 TKV65530:TKW65531 TUR65530:TUS65531 UEN65530:UEO65531 UOJ65530:UOK65531 UYF65530:UYG65531 VIB65530:VIC65531 VRX65530:VRY65531 WBT65530:WBU65531 WLP65530:WLQ65531 WVL65530:WVM65531 IZ131066:JA131067 SV131066:SW131067 ACR131066:ACS131067 AMN131066:AMO131067 AWJ131066:AWK131067 BGF131066:BGG131067 BQB131066:BQC131067 BZX131066:BZY131067 CJT131066:CJU131067 CTP131066:CTQ131067 DDL131066:DDM131067 DNH131066:DNI131067 DXD131066:DXE131067 EGZ131066:EHA131067 EQV131066:EQW131067 FAR131066:FAS131067 FKN131066:FKO131067 FUJ131066:FUK131067 GEF131066:GEG131067 GOB131066:GOC131067 GXX131066:GXY131067 HHT131066:HHU131067 HRP131066:HRQ131067 IBL131066:IBM131067 ILH131066:ILI131067 IVD131066:IVE131067 JEZ131066:JFA131067 JOV131066:JOW131067 JYR131066:JYS131067 KIN131066:KIO131067 KSJ131066:KSK131067 LCF131066:LCG131067 LMB131066:LMC131067 LVX131066:LVY131067 MFT131066:MFU131067 MPP131066:MPQ131067 MZL131066:MZM131067 NJH131066:NJI131067 NTD131066:NTE131067 OCZ131066:ODA131067 OMV131066:OMW131067 OWR131066:OWS131067 PGN131066:PGO131067 PQJ131066:PQK131067 QAF131066:QAG131067 QKB131066:QKC131067 QTX131066:QTY131067 RDT131066:RDU131067 RNP131066:RNQ131067 RXL131066:RXM131067 SHH131066:SHI131067 SRD131066:SRE131067 TAZ131066:TBA131067 TKV131066:TKW131067 TUR131066:TUS131067 UEN131066:UEO131067 UOJ131066:UOK131067 UYF131066:UYG131067 VIB131066:VIC131067 VRX131066:VRY131067 WBT131066:WBU131067 WLP131066:WLQ131067 WVL131066:WVM131067 IZ196602:JA196603 SV196602:SW196603 ACR196602:ACS196603 AMN196602:AMO196603 AWJ196602:AWK196603 BGF196602:BGG196603 BQB196602:BQC196603 BZX196602:BZY196603 CJT196602:CJU196603 CTP196602:CTQ196603 DDL196602:DDM196603 DNH196602:DNI196603 DXD196602:DXE196603 EGZ196602:EHA196603 EQV196602:EQW196603 FAR196602:FAS196603 FKN196602:FKO196603 FUJ196602:FUK196603 GEF196602:GEG196603 GOB196602:GOC196603 GXX196602:GXY196603 HHT196602:HHU196603 HRP196602:HRQ196603 IBL196602:IBM196603 ILH196602:ILI196603 IVD196602:IVE196603 JEZ196602:JFA196603 JOV196602:JOW196603 JYR196602:JYS196603 KIN196602:KIO196603 KSJ196602:KSK196603 LCF196602:LCG196603 LMB196602:LMC196603 LVX196602:LVY196603 MFT196602:MFU196603 MPP196602:MPQ196603 MZL196602:MZM196603 NJH196602:NJI196603 NTD196602:NTE196603 OCZ196602:ODA196603 OMV196602:OMW196603 OWR196602:OWS196603 PGN196602:PGO196603 PQJ196602:PQK196603 QAF196602:QAG196603 QKB196602:QKC196603 QTX196602:QTY196603 RDT196602:RDU196603 RNP196602:RNQ196603 RXL196602:RXM196603 SHH196602:SHI196603 SRD196602:SRE196603 TAZ196602:TBA196603 TKV196602:TKW196603 TUR196602:TUS196603 UEN196602:UEO196603 UOJ196602:UOK196603 UYF196602:UYG196603 VIB196602:VIC196603 VRX196602:VRY196603 WBT196602:WBU196603 WLP196602:WLQ196603 WVL196602:WVM196603 IZ262138:JA262139 SV262138:SW262139 ACR262138:ACS262139 AMN262138:AMO262139 AWJ262138:AWK262139 BGF262138:BGG262139 BQB262138:BQC262139 BZX262138:BZY262139 CJT262138:CJU262139 CTP262138:CTQ262139 DDL262138:DDM262139 DNH262138:DNI262139 DXD262138:DXE262139 EGZ262138:EHA262139 EQV262138:EQW262139 FAR262138:FAS262139 FKN262138:FKO262139 FUJ262138:FUK262139 GEF262138:GEG262139 GOB262138:GOC262139 GXX262138:GXY262139 HHT262138:HHU262139 HRP262138:HRQ262139 IBL262138:IBM262139 ILH262138:ILI262139 IVD262138:IVE262139 JEZ262138:JFA262139 JOV262138:JOW262139 JYR262138:JYS262139 KIN262138:KIO262139 KSJ262138:KSK262139 LCF262138:LCG262139 LMB262138:LMC262139 LVX262138:LVY262139 MFT262138:MFU262139 MPP262138:MPQ262139 MZL262138:MZM262139 NJH262138:NJI262139 NTD262138:NTE262139 OCZ262138:ODA262139 OMV262138:OMW262139 OWR262138:OWS262139 PGN262138:PGO262139 PQJ262138:PQK262139 QAF262138:QAG262139 QKB262138:QKC262139 QTX262138:QTY262139 RDT262138:RDU262139 RNP262138:RNQ262139 RXL262138:RXM262139 SHH262138:SHI262139 SRD262138:SRE262139 TAZ262138:TBA262139 TKV262138:TKW262139 TUR262138:TUS262139 UEN262138:UEO262139 UOJ262138:UOK262139 UYF262138:UYG262139 VIB262138:VIC262139 VRX262138:VRY262139 WBT262138:WBU262139 WLP262138:WLQ262139 WVL262138:WVM262139 IZ327674:JA327675 SV327674:SW327675 ACR327674:ACS327675 AMN327674:AMO327675 AWJ327674:AWK327675 BGF327674:BGG327675 BQB327674:BQC327675 BZX327674:BZY327675 CJT327674:CJU327675 CTP327674:CTQ327675 DDL327674:DDM327675 DNH327674:DNI327675 DXD327674:DXE327675 EGZ327674:EHA327675 EQV327674:EQW327675 FAR327674:FAS327675 FKN327674:FKO327675 FUJ327674:FUK327675 GEF327674:GEG327675 GOB327674:GOC327675 GXX327674:GXY327675 HHT327674:HHU327675 HRP327674:HRQ327675 IBL327674:IBM327675 ILH327674:ILI327675 IVD327674:IVE327675 JEZ327674:JFA327675 JOV327674:JOW327675 JYR327674:JYS327675 KIN327674:KIO327675 KSJ327674:KSK327675 LCF327674:LCG327675 LMB327674:LMC327675 LVX327674:LVY327675 MFT327674:MFU327675 MPP327674:MPQ327675 MZL327674:MZM327675 NJH327674:NJI327675 NTD327674:NTE327675 OCZ327674:ODA327675 OMV327674:OMW327675 OWR327674:OWS327675 PGN327674:PGO327675 PQJ327674:PQK327675 QAF327674:QAG327675 QKB327674:QKC327675 QTX327674:QTY327675 RDT327674:RDU327675 RNP327674:RNQ327675 RXL327674:RXM327675 SHH327674:SHI327675 SRD327674:SRE327675 TAZ327674:TBA327675 TKV327674:TKW327675 TUR327674:TUS327675 UEN327674:UEO327675 UOJ327674:UOK327675 UYF327674:UYG327675 VIB327674:VIC327675 VRX327674:VRY327675 WBT327674:WBU327675 WLP327674:WLQ327675 WVL327674:WVM327675 IZ393210:JA393211 SV393210:SW393211 ACR393210:ACS393211 AMN393210:AMO393211 AWJ393210:AWK393211 BGF393210:BGG393211 BQB393210:BQC393211 BZX393210:BZY393211 CJT393210:CJU393211 CTP393210:CTQ393211 DDL393210:DDM393211 DNH393210:DNI393211 DXD393210:DXE393211 EGZ393210:EHA393211 EQV393210:EQW393211 FAR393210:FAS393211 FKN393210:FKO393211 FUJ393210:FUK393211 GEF393210:GEG393211 GOB393210:GOC393211 GXX393210:GXY393211 HHT393210:HHU393211 HRP393210:HRQ393211 IBL393210:IBM393211 ILH393210:ILI393211 IVD393210:IVE393211 JEZ393210:JFA393211 JOV393210:JOW393211 JYR393210:JYS393211 KIN393210:KIO393211 KSJ393210:KSK393211 LCF393210:LCG393211 LMB393210:LMC393211 LVX393210:LVY393211 MFT393210:MFU393211 MPP393210:MPQ393211 MZL393210:MZM393211 NJH393210:NJI393211 NTD393210:NTE393211 OCZ393210:ODA393211 OMV393210:OMW393211 OWR393210:OWS393211 PGN393210:PGO393211 PQJ393210:PQK393211 QAF393210:QAG393211 QKB393210:QKC393211 QTX393210:QTY393211 RDT393210:RDU393211 RNP393210:RNQ393211 RXL393210:RXM393211 SHH393210:SHI393211 SRD393210:SRE393211 TAZ393210:TBA393211 TKV393210:TKW393211 TUR393210:TUS393211 UEN393210:UEO393211 UOJ393210:UOK393211 UYF393210:UYG393211 VIB393210:VIC393211 VRX393210:VRY393211 WBT393210:WBU393211 WLP393210:WLQ393211 WVL393210:WVM393211 IZ458746:JA458747 SV458746:SW458747 ACR458746:ACS458747 AMN458746:AMO458747 AWJ458746:AWK458747 BGF458746:BGG458747 BQB458746:BQC458747 BZX458746:BZY458747 CJT458746:CJU458747 CTP458746:CTQ458747 DDL458746:DDM458747 DNH458746:DNI458747 DXD458746:DXE458747 EGZ458746:EHA458747 EQV458746:EQW458747 FAR458746:FAS458747 FKN458746:FKO458747 FUJ458746:FUK458747 GEF458746:GEG458747 GOB458746:GOC458747 GXX458746:GXY458747 HHT458746:HHU458747 HRP458746:HRQ458747 IBL458746:IBM458747 ILH458746:ILI458747 IVD458746:IVE458747 JEZ458746:JFA458747 JOV458746:JOW458747 JYR458746:JYS458747 KIN458746:KIO458747 KSJ458746:KSK458747 LCF458746:LCG458747 LMB458746:LMC458747 LVX458746:LVY458747 MFT458746:MFU458747 MPP458746:MPQ458747 MZL458746:MZM458747 NJH458746:NJI458747 NTD458746:NTE458747 OCZ458746:ODA458747 OMV458746:OMW458747 OWR458746:OWS458747 PGN458746:PGO458747 PQJ458746:PQK458747 QAF458746:QAG458747 QKB458746:QKC458747 QTX458746:QTY458747 RDT458746:RDU458747 RNP458746:RNQ458747 RXL458746:RXM458747 SHH458746:SHI458747 SRD458746:SRE458747 TAZ458746:TBA458747 TKV458746:TKW458747 TUR458746:TUS458747 UEN458746:UEO458747 UOJ458746:UOK458747 UYF458746:UYG458747 VIB458746:VIC458747 VRX458746:VRY458747 WBT458746:WBU458747 WLP458746:WLQ458747 WVL458746:WVM458747 IZ524282:JA524283 SV524282:SW524283 ACR524282:ACS524283 AMN524282:AMO524283 AWJ524282:AWK524283 BGF524282:BGG524283 BQB524282:BQC524283 BZX524282:BZY524283 CJT524282:CJU524283 CTP524282:CTQ524283 DDL524282:DDM524283 DNH524282:DNI524283 DXD524282:DXE524283 EGZ524282:EHA524283 EQV524282:EQW524283 FAR524282:FAS524283 FKN524282:FKO524283 FUJ524282:FUK524283 GEF524282:GEG524283 GOB524282:GOC524283 GXX524282:GXY524283 HHT524282:HHU524283 HRP524282:HRQ524283 IBL524282:IBM524283 ILH524282:ILI524283 IVD524282:IVE524283 JEZ524282:JFA524283 JOV524282:JOW524283 JYR524282:JYS524283 KIN524282:KIO524283 KSJ524282:KSK524283 LCF524282:LCG524283 LMB524282:LMC524283 LVX524282:LVY524283 MFT524282:MFU524283 MPP524282:MPQ524283 MZL524282:MZM524283 NJH524282:NJI524283 NTD524282:NTE524283 OCZ524282:ODA524283 OMV524282:OMW524283 OWR524282:OWS524283 PGN524282:PGO524283 PQJ524282:PQK524283 QAF524282:QAG524283 QKB524282:QKC524283 QTX524282:QTY524283 RDT524282:RDU524283 RNP524282:RNQ524283 RXL524282:RXM524283 SHH524282:SHI524283 SRD524282:SRE524283 TAZ524282:TBA524283 TKV524282:TKW524283 TUR524282:TUS524283 UEN524282:UEO524283 UOJ524282:UOK524283 UYF524282:UYG524283 VIB524282:VIC524283 VRX524282:VRY524283 WBT524282:WBU524283 WLP524282:WLQ524283 WVL524282:WVM524283 IZ589818:JA589819 SV589818:SW589819 ACR589818:ACS589819 AMN589818:AMO589819 AWJ589818:AWK589819 BGF589818:BGG589819 BQB589818:BQC589819 BZX589818:BZY589819 CJT589818:CJU589819 CTP589818:CTQ589819 DDL589818:DDM589819 DNH589818:DNI589819 DXD589818:DXE589819 EGZ589818:EHA589819 EQV589818:EQW589819 FAR589818:FAS589819 FKN589818:FKO589819 FUJ589818:FUK589819 GEF589818:GEG589819 GOB589818:GOC589819 GXX589818:GXY589819 HHT589818:HHU589819 HRP589818:HRQ589819 IBL589818:IBM589819 ILH589818:ILI589819 IVD589818:IVE589819 JEZ589818:JFA589819 JOV589818:JOW589819 JYR589818:JYS589819 KIN589818:KIO589819 KSJ589818:KSK589819 LCF589818:LCG589819 LMB589818:LMC589819 LVX589818:LVY589819 MFT589818:MFU589819 MPP589818:MPQ589819 MZL589818:MZM589819 NJH589818:NJI589819 NTD589818:NTE589819 OCZ589818:ODA589819 OMV589818:OMW589819 OWR589818:OWS589819 PGN589818:PGO589819 PQJ589818:PQK589819 QAF589818:QAG589819 QKB589818:QKC589819 QTX589818:QTY589819 RDT589818:RDU589819 RNP589818:RNQ589819 RXL589818:RXM589819 SHH589818:SHI589819 SRD589818:SRE589819 TAZ589818:TBA589819 TKV589818:TKW589819 TUR589818:TUS589819 UEN589818:UEO589819 UOJ589818:UOK589819 UYF589818:UYG589819 VIB589818:VIC589819 VRX589818:VRY589819 WBT589818:WBU589819 WLP589818:WLQ589819 WVL589818:WVM589819 IZ655354:JA655355 SV655354:SW655355 ACR655354:ACS655355 AMN655354:AMO655355 AWJ655354:AWK655355 BGF655354:BGG655355 BQB655354:BQC655355 BZX655354:BZY655355 CJT655354:CJU655355 CTP655354:CTQ655355 DDL655354:DDM655355 DNH655354:DNI655355 DXD655354:DXE655355 EGZ655354:EHA655355 EQV655354:EQW655355 FAR655354:FAS655355 FKN655354:FKO655355 FUJ655354:FUK655355 GEF655354:GEG655355 GOB655354:GOC655355 GXX655354:GXY655355 HHT655354:HHU655355 HRP655354:HRQ655355 IBL655354:IBM655355 ILH655354:ILI655355 IVD655354:IVE655355 JEZ655354:JFA655355 JOV655354:JOW655355 JYR655354:JYS655355 KIN655354:KIO655355 KSJ655354:KSK655355 LCF655354:LCG655355 LMB655354:LMC655355 LVX655354:LVY655355 MFT655354:MFU655355 MPP655354:MPQ655355 MZL655354:MZM655355 NJH655354:NJI655355 NTD655354:NTE655355 OCZ655354:ODA655355 OMV655354:OMW655355 OWR655354:OWS655355 PGN655354:PGO655355 PQJ655354:PQK655355 QAF655354:QAG655355 QKB655354:QKC655355 QTX655354:QTY655355 RDT655354:RDU655355 RNP655354:RNQ655355 RXL655354:RXM655355 SHH655354:SHI655355 SRD655354:SRE655355 TAZ655354:TBA655355 TKV655354:TKW655355 TUR655354:TUS655355 UEN655354:UEO655355 UOJ655354:UOK655355 UYF655354:UYG655355 VIB655354:VIC655355 VRX655354:VRY655355 WBT655354:WBU655355 WLP655354:WLQ655355 WVL655354:WVM655355 IZ720890:JA720891 SV720890:SW720891 ACR720890:ACS720891 AMN720890:AMO720891 AWJ720890:AWK720891 BGF720890:BGG720891 BQB720890:BQC720891 BZX720890:BZY720891 CJT720890:CJU720891 CTP720890:CTQ720891 DDL720890:DDM720891 DNH720890:DNI720891 DXD720890:DXE720891 EGZ720890:EHA720891 EQV720890:EQW720891 FAR720890:FAS720891 FKN720890:FKO720891 FUJ720890:FUK720891 GEF720890:GEG720891 GOB720890:GOC720891 GXX720890:GXY720891 HHT720890:HHU720891 HRP720890:HRQ720891 IBL720890:IBM720891 ILH720890:ILI720891 IVD720890:IVE720891 JEZ720890:JFA720891 JOV720890:JOW720891 JYR720890:JYS720891 KIN720890:KIO720891 KSJ720890:KSK720891 LCF720890:LCG720891 LMB720890:LMC720891 LVX720890:LVY720891 MFT720890:MFU720891 MPP720890:MPQ720891 MZL720890:MZM720891 NJH720890:NJI720891 NTD720890:NTE720891 OCZ720890:ODA720891 OMV720890:OMW720891 OWR720890:OWS720891 PGN720890:PGO720891 PQJ720890:PQK720891 QAF720890:QAG720891 QKB720890:QKC720891 QTX720890:QTY720891 RDT720890:RDU720891 RNP720890:RNQ720891 RXL720890:RXM720891 SHH720890:SHI720891 SRD720890:SRE720891 TAZ720890:TBA720891 TKV720890:TKW720891 TUR720890:TUS720891 UEN720890:UEO720891 UOJ720890:UOK720891 UYF720890:UYG720891 VIB720890:VIC720891 VRX720890:VRY720891 WBT720890:WBU720891 WLP720890:WLQ720891 WVL720890:WVM720891 IZ786426:JA786427 SV786426:SW786427 ACR786426:ACS786427 AMN786426:AMO786427 AWJ786426:AWK786427 BGF786426:BGG786427 BQB786426:BQC786427 BZX786426:BZY786427 CJT786426:CJU786427 CTP786426:CTQ786427 DDL786426:DDM786427 DNH786426:DNI786427 DXD786426:DXE786427 EGZ786426:EHA786427 EQV786426:EQW786427 FAR786426:FAS786427 FKN786426:FKO786427 FUJ786426:FUK786427 GEF786426:GEG786427 GOB786426:GOC786427 GXX786426:GXY786427 HHT786426:HHU786427 HRP786426:HRQ786427 IBL786426:IBM786427 ILH786426:ILI786427 IVD786426:IVE786427 JEZ786426:JFA786427 JOV786426:JOW786427 JYR786426:JYS786427 KIN786426:KIO786427 KSJ786426:KSK786427 LCF786426:LCG786427 LMB786426:LMC786427 LVX786426:LVY786427 MFT786426:MFU786427 MPP786426:MPQ786427 MZL786426:MZM786427 NJH786426:NJI786427 NTD786426:NTE786427 OCZ786426:ODA786427 OMV786426:OMW786427 OWR786426:OWS786427 PGN786426:PGO786427 PQJ786426:PQK786427 QAF786426:QAG786427 QKB786426:QKC786427 QTX786426:QTY786427 RDT786426:RDU786427 RNP786426:RNQ786427 RXL786426:RXM786427 SHH786426:SHI786427 SRD786426:SRE786427 TAZ786426:TBA786427 TKV786426:TKW786427 TUR786426:TUS786427 UEN786426:UEO786427 UOJ786426:UOK786427 UYF786426:UYG786427 VIB786426:VIC786427 VRX786426:VRY786427 WBT786426:WBU786427 WLP786426:WLQ786427 WVL786426:WVM786427 IZ851962:JA851963 SV851962:SW851963 ACR851962:ACS851963 AMN851962:AMO851963 AWJ851962:AWK851963 BGF851962:BGG851963 BQB851962:BQC851963 BZX851962:BZY851963 CJT851962:CJU851963 CTP851962:CTQ851963 DDL851962:DDM851963 DNH851962:DNI851963 DXD851962:DXE851963 EGZ851962:EHA851963 EQV851962:EQW851963 FAR851962:FAS851963 FKN851962:FKO851963 FUJ851962:FUK851963 GEF851962:GEG851963 GOB851962:GOC851963 GXX851962:GXY851963 HHT851962:HHU851963 HRP851962:HRQ851963 IBL851962:IBM851963 ILH851962:ILI851963 IVD851962:IVE851963 JEZ851962:JFA851963 JOV851962:JOW851963 JYR851962:JYS851963 KIN851962:KIO851963 KSJ851962:KSK851963 LCF851962:LCG851963 LMB851962:LMC851963 LVX851962:LVY851963 MFT851962:MFU851963 MPP851962:MPQ851963 MZL851962:MZM851963 NJH851962:NJI851963 NTD851962:NTE851963 OCZ851962:ODA851963 OMV851962:OMW851963 OWR851962:OWS851963 PGN851962:PGO851963 PQJ851962:PQK851963 QAF851962:QAG851963 QKB851962:QKC851963 QTX851962:QTY851963 RDT851962:RDU851963 RNP851962:RNQ851963 RXL851962:RXM851963 SHH851962:SHI851963 SRD851962:SRE851963 TAZ851962:TBA851963 TKV851962:TKW851963 TUR851962:TUS851963 UEN851962:UEO851963 UOJ851962:UOK851963 UYF851962:UYG851963 VIB851962:VIC851963 VRX851962:VRY851963 WBT851962:WBU851963 WLP851962:WLQ851963 WVL851962:WVM851963 IZ917498:JA917499 SV917498:SW917499 ACR917498:ACS917499 AMN917498:AMO917499 AWJ917498:AWK917499 BGF917498:BGG917499 BQB917498:BQC917499 BZX917498:BZY917499 CJT917498:CJU917499 CTP917498:CTQ917499 DDL917498:DDM917499 DNH917498:DNI917499 DXD917498:DXE917499 EGZ917498:EHA917499 EQV917498:EQW917499 FAR917498:FAS917499 FKN917498:FKO917499 FUJ917498:FUK917499 GEF917498:GEG917499 GOB917498:GOC917499 GXX917498:GXY917499 HHT917498:HHU917499 HRP917498:HRQ917499 IBL917498:IBM917499 ILH917498:ILI917499 IVD917498:IVE917499 JEZ917498:JFA917499 JOV917498:JOW917499 JYR917498:JYS917499 KIN917498:KIO917499 KSJ917498:KSK917499 LCF917498:LCG917499 LMB917498:LMC917499 LVX917498:LVY917499 MFT917498:MFU917499 MPP917498:MPQ917499 MZL917498:MZM917499 NJH917498:NJI917499 NTD917498:NTE917499 OCZ917498:ODA917499 OMV917498:OMW917499 OWR917498:OWS917499 PGN917498:PGO917499 PQJ917498:PQK917499 QAF917498:QAG917499 QKB917498:QKC917499 QTX917498:QTY917499 RDT917498:RDU917499 RNP917498:RNQ917499 RXL917498:RXM917499 SHH917498:SHI917499 SRD917498:SRE917499 TAZ917498:TBA917499 TKV917498:TKW917499 TUR917498:TUS917499 UEN917498:UEO917499 UOJ917498:UOK917499 UYF917498:UYG917499 VIB917498:VIC917499 VRX917498:VRY917499 WBT917498:WBU917499 WLP917498:WLQ917499 WVL917498:WVM917499 IZ983034:JA983035 SV983034:SW983035 ACR983034:ACS983035 AMN983034:AMO983035 AWJ983034:AWK983035 BGF983034:BGG983035 BQB983034:BQC983035 BZX983034:BZY983035 CJT983034:CJU983035 CTP983034:CTQ983035 DDL983034:DDM983035 DNH983034:DNI983035 DXD983034:DXE983035 EGZ983034:EHA983035 EQV983034:EQW983035 FAR983034:FAS983035 FKN983034:FKO983035 FUJ983034:FUK983035 GEF983034:GEG983035 GOB983034:GOC983035 GXX983034:GXY983035 HHT983034:HHU983035 HRP983034:HRQ983035 IBL983034:IBM983035 ILH983034:ILI983035 IVD983034:IVE983035 JEZ983034:JFA983035 JOV983034:JOW983035 JYR983034:JYS983035 KIN983034:KIO983035 KSJ983034:KSK983035 LCF983034:LCG983035 LMB983034:LMC983035 LVX983034:LVY983035 MFT983034:MFU983035 MPP983034:MPQ983035 MZL983034:MZM983035 NJH983034:NJI983035 NTD983034:NTE983035 OCZ983034:ODA983035 OMV983034:OMW983035 OWR983034:OWS983035 PGN983034:PGO983035 PQJ983034:PQK983035 QAF983034:QAG983035 QKB983034:QKC983035 QTX983034:QTY983035 RDT983034:RDU983035 RNP983034:RNQ983035 RXL983034:RXM983035 SHH983034:SHI983035 SRD983034:SRE983035 TAZ983034:TBA983035 TKV983034:TKW983035 TUR983034:TUS983035 UEN983034:UEO983035 UOJ983034:UOK983035 UYF983034:UYG983035 VIB983034:VIC983035 VRX983034:VRY983035 WBT983034:WBU983035 WLP983034:WLQ983035 WVL983034:WVM983035 WBW983040:WBX983041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WVO983040:WVP983041 JC65530:JD65531 SY65530:SZ65531 ACU65530:ACV65531 AMQ65530:AMR65531 AWM65530:AWN65531 BGI65530:BGJ65531 BQE65530:BQF65531 CAA65530:CAB65531 CJW65530:CJX65531 CTS65530:CTT65531 DDO65530:DDP65531 DNK65530:DNL65531 DXG65530:DXH65531 EHC65530:EHD65531 EQY65530:EQZ65531 FAU65530:FAV65531 FKQ65530:FKR65531 FUM65530:FUN65531 GEI65530:GEJ65531 GOE65530:GOF65531 GYA65530:GYB65531 HHW65530:HHX65531 HRS65530:HRT65531 IBO65530:IBP65531 ILK65530:ILL65531 IVG65530:IVH65531 JFC65530:JFD65531 JOY65530:JOZ65531 JYU65530:JYV65531 KIQ65530:KIR65531 KSM65530:KSN65531 LCI65530:LCJ65531 LME65530:LMF65531 LWA65530:LWB65531 MFW65530:MFX65531 MPS65530:MPT65531 MZO65530:MZP65531 NJK65530:NJL65531 NTG65530:NTH65531 ODC65530:ODD65531 OMY65530:OMZ65531 OWU65530:OWV65531 PGQ65530:PGR65531 PQM65530:PQN65531 QAI65530:QAJ65531 QKE65530:QKF65531 QUA65530:QUB65531 RDW65530:RDX65531 RNS65530:RNT65531 RXO65530:RXP65531 SHK65530:SHL65531 SRG65530:SRH65531 TBC65530:TBD65531 TKY65530:TKZ65531 TUU65530:TUV65531 UEQ65530:UER65531 UOM65530:UON65531 UYI65530:UYJ65531 VIE65530:VIF65531 VSA65530:VSB65531 WBW65530:WBX65531 WLS65530:WLT65531 WVO65530:WVP65531 JC131066:JD131067 SY131066:SZ131067 ACU131066:ACV131067 AMQ131066:AMR131067 AWM131066:AWN131067 BGI131066:BGJ131067 BQE131066:BQF131067 CAA131066:CAB131067 CJW131066:CJX131067 CTS131066:CTT131067 DDO131066:DDP131067 DNK131066:DNL131067 DXG131066:DXH131067 EHC131066:EHD131067 EQY131066:EQZ131067 FAU131066:FAV131067 FKQ131066:FKR131067 FUM131066:FUN131067 GEI131066:GEJ131067 GOE131066:GOF131067 GYA131066:GYB131067 HHW131066:HHX131067 HRS131066:HRT131067 IBO131066:IBP131067 ILK131066:ILL131067 IVG131066:IVH131067 JFC131066:JFD131067 JOY131066:JOZ131067 JYU131066:JYV131067 KIQ131066:KIR131067 KSM131066:KSN131067 LCI131066:LCJ131067 LME131066:LMF131067 LWA131066:LWB131067 MFW131066:MFX131067 MPS131066:MPT131067 MZO131066:MZP131067 NJK131066:NJL131067 NTG131066:NTH131067 ODC131066:ODD131067 OMY131066:OMZ131067 OWU131066:OWV131067 PGQ131066:PGR131067 PQM131066:PQN131067 QAI131066:QAJ131067 QKE131066:QKF131067 QUA131066:QUB131067 RDW131066:RDX131067 RNS131066:RNT131067 RXO131066:RXP131067 SHK131066:SHL131067 SRG131066:SRH131067 TBC131066:TBD131067 TKY131066:TKZ131067 TUU131066:TUV131067 UEQ131066:UER131067 UOM131066:UON131067 UYI131066:UYJ131067 VIE131066:VIF131067 VSA131066:VSB131067 WBW131066:WBX131067 WLS131066:WLT131067 WVO131066:WVP131067 JC196602:JD196603 SY196602:SZ196603 ACU196602:ACV196603 AMQ196602:AMR196603 AWM196602:AWN196603 BGI196602:BGJ196603 BQE196602:BQF196603 CAA196602:CAB196603 CJW196602:CJX196603 CTS196602:CTT196603 DDO196602:DDP196603 DNK196602:DNL196603 DXG196602:DXH196603 EHC196602:EHD196603 EQY196602:EQZ196603 FAU196602:FAV196603 FKQ196602:FKR196603 FUM196602:FUN196603 GEI196602:GEJ196603 GOE196602:GOF196603 GYA196602:GYB196603 HHW196602:HHX196603 HRS196602:HRT196603 IBO196602:IBP196603 ILK196602:ILL196603 IVG196602:IVH196603 JFC196602:JFD196603 JOY196602:JOZ196603 JYU196602:JYV196603 KIQ196602:KIR196603 KSM196602:KSN196603 LCI196602:LCJ196603 LME196602:LMF196603 LWA196602:LWB196603 MFW196602:MFX196603 MPS196602:MPT196603 MZO196602:MZP196603 NJK196602:NJL196603 NTG196602:NTH196603 ODC196602:ODD196603 OMY196602:OMZ196603 OWU196602:OWV196603 PGQ196602:PGR196603 PQM196602:PQN196603 QAI196602:QAJ196603 QKE196602:QKF196603 QUA196602:QUB196603 RDW196602:RDX196603 RNS196602:RNT196603 RXO196602:RXP196603 SHK196602:SHL196603 SRG196602:SRH196603 TBC196602:TBD196603 TKY196602:TKZ196603 TUU196602:TUV196603 UEQ196602:UER196603 UOM196602:UON196603 UYI196602:UYJ196603 VIE196602:VIF196603 VSA196602:VSB196603 WBW196602:WBX196603 WLS196602:WLT196603 WVO196602:WVP196603 JC262138:JD262139 SY262138:SZ262139 ACU262138:ACV262139 AMQ262138:AMR262139 AWM262138:AWN262139 BGI262138:BGJ262139 BQE262138:BQF262139 CAA262138:CAB262139 CJW262138:CJX262139 CTS262138:CTT262139 DDO262138:DDP262139 DNK262138:DNL262139 DXG262138:DXH262139 EHC262138:EHD262139 EQY262138:EQZ262139 FAU262138:FAV262139 FKQ262138:FKR262139 FUM262138:FUN262139 GEI262138:GEJ262139 GOE262138:GOF262139 GYA262138:GYB262139 HHW262138:HHX262139 HRS262138:HRT262139 IBO262138:IBP262139 ILK262138:ILL262139 IVG262138:IVH262139 JFC262138:JFD262139 JOY262138:JOZ262139 JYU262138:JYV262139 KIQ262138:KIR262139 KSM262138:KSN262139 LCI262138:LCJ262139 LME262138:LMF262139 LWA262138:LWB262139 MFW262138:MFX262139 MPS262138:MPT262139 MZO262138:MZP262139 NJK262138:NJL262139 NTG262138:NTH262139 ODC262138:ODD262139 OMY262138:OMZ262139 OWU262138:OWV262139 PGQ262138:PGR262139 PQM262138:PQN262139 QAI262138:QAJ262139 QKE262138:QKF262139 QUA262138:QUB262139 RDW262138:RDX262139 RNS262138:RNT262139 RXO262138:RXP262139 SHK262138:SHL262139 SRG262138:SRH262139 TBC262138:TBD262139 TKY262138:TKZ262139 TUU262138:TUV262139 UEQ262138:UER262139 UOM262138:UON262139 UYI262138:UYJ262139 VIE262138:VIF262139 VSA262138:VSB262139 WBW262138:WBX262139 WLS262138:WLT262139 WVO262138:WVP262139 JC327674:JD327675 SY327674:SZ327675 ACU327674:ACV327675 AMQ327674:AMR327675 AWM327674:AWN327675 BGI327674:BGJ327675 BQE327674:BQF327675 CAA327674:CAB327675 CJW327674:CJX327675 CTS327674:CTT327675 DDO327674:DDP327675 DNK327674:DNL327675 DXG327674:DXH327675 EHC327674:EHD327675 EQY327674:EQZ327675 FAU327674:FAV327675 FKQ327674:FKR327675 FUM327674:FUN327675 GEI327674:GEJ327675 GOE327674:GOF327675 GYA327674:GYB327675 HHW327674:HHX327675 HRS327674:HRT327675 IBO327674:IBP327675 ILK327674:ILL327675 IVG327674:IVH327675 JFC327674:JFD327675 JOY327674:JOZ327675 JYU327674:JYV327675 KIQ327674:KIR327675 KSM327674:KSN327675 LCI327674:LCJ327675 LME327674:LMF327675 LWA327674:LWB327675 MFW327674:MFX327675 MPS327674:MPT327675 MZO327674:MZP327675 NJK327674:NJL327675 NTG327674:NTH327675 ODC327674:ODD327675 OMY327674:OMZ327675 OWU327674:OWV327675 PGQ327674:PGR327675 PQM327674:PQN327675 QAI327674:QAJ327675 QKE327674:QKF327675 QUA327674:QUB327675 RDW327674:RDX327675 RNS327674:RNT327675 RXO327674:RXP327675 SHK327674:SHL327675 SRG327674:SRH327675 TBC327674:TBD327675 TKY327674:TKZ327675 TUU327674:TUV327675 UEQ327674:UER327675 UOM327674:UON327675 UYI327674:UYJ327675 VIE327674:VIF327675 VSA327674:VSB327675 WBW327674:WBX327675 WLS327674:WLT327675 WVO327674:WVP327675 JC393210:JD393211 SY393210:SZ393211 ACU393210:ACV393211 AMQ393210:AMR393211 AWM393210:AWN393211 BGI393210:BGJ393211 BQE393210:BQF393211 CAA393210:CAB393211 CJW393210:CJX393211 CTS393210:CTT393211 DDO393210:DDP393211 DNK393210:DNL393211 DXG393210:DXH393211 EHC393210:EHD393211 EQY393210:EQZ393211 FAU393210:FAV393211 FKQ393210:FKR393211 FUM393210:FUN393211 GEI393210:GEJ393211 GOE393210:GOF393211 GYA393210:GYB393211 HHW393210:HHX393211 HRS393210:HRT393211 IBO393210:IBP393211 ILK393210:ILL393211 IVG393210:IVH393211 JFC393210:JFD393211 JOY393210:JOZ393211 JYU393210:JYV393211 KIQ393210:KIR393211 KSM393210:KSN393211 LCI393210:LCJ393211 LME393210:LMF393211 LWA393210:LWB393211 MFW393210:MFX393211 MPS393210:MPT393211 MZO393210:MZP393211 NJK393210:NJL393211 NTG393210:NTH393211 ODC393210:ODD393211 OMY393210:OMZ393211 OWU393210:OWV393211 PGQ393210:PGR393211 PQM393210:PQN393211 QAI393210:QAJ393211 QKE393210:QKF393211 QUA393210:QUB393211 RDW393210:RDX393211 RNS393210:RNT393211 RXO393210:RXP393211 SHK393210:SHL393211 SRG393210:SRH393211 TBC393210:TBD393211 TKY393210:TKZ393211 TUU393210:TUV393211 UEQ393210:UER393211 UOM393210:UON393211 UYI393210:UYJ393211 VIE393210:VIF393211 VSA393210:VSB393211 WBW393210:WBX393211 WLS393210:WLT393211 WVO393210:WVP393211 JC458746:JD458747 SY458746:SZ458747 ACU458746:ACV458747 AMQ458746:AMR458747 AWM458746:AWN458747 BGI458746:BGJ458747 BQE458746:BQF458747 CAA458746:CAB458747 CJW458746:CJX458747 CTS458746:CTT458747 DDO458746:DDP458747 DNK458746:DNL458747 DXG458746:DXH458747 EHC458746:EHD458747 EQY458746:EQZ458747 FAU458746:FAV458747 FKQ458746:FKR458747 FUM458746:FUN458747 GEI458746:GEJ458747 GOE458746:GOF458747 GYA458746:GYB458747 HHW458746:HHX458747 HRS458746:HRT458747 IBO458746:IBP458747 ILK458746:ILL458747 IVG458746:IVH458747 JFC458746:JFD458747 JOY458746:JOZ458747 JYU458746:JYV458747 KIQ458746:KIR458747 KSM458746:KSN458747 LCI458746:LCJ458747 LME458746:LMF458747 LWA458746:LWB458747 MFW458746:MFX458747 MPS458746:MPT458747 MZO458746:MZP458747 NJK458746:NJL458747 NTG458746:NTH458747 ODC458746:ODD458747 OMY458746:OMZ458747 OWU458746:OWV458747 PGQ458746:PGR458747 PQM458746:PQN458747 QAI458746:QAJ458747 QKE458746:QKF458747 QUA458746:QUB458747 RDW458746:RDX458747 RNS458746:RNT458747 RXO458746:RXP458747 SHK458746:SHL458747 SRG458746:SRH458747 TBC458746:TBD458747 TKY458746:TKZ458747 TUU458746:TUV458747 UEQ458746:UER458747 UOM458746:UON458747 UYI458746:UYJ458747 VIE458746:VIF458747 VSA458746:VSB458747 WBW458746:WBX458747 WLS458746:WLT458747 WVO458746:WVP458747 JC524282:JD524283 SY524282:SZ524283 ACU524282:ACV524283 AMQ524282:AMR524283 AWM524282:AWN524283 BGI524282:BGJ524283 BQE524282:BQF524283 CAA524282:CAB524283 CJW524282:CJX524283 CTS524282:CTT524283 DDO524282:DDP524283 DNK524282:DNL524283 DXG524282:DXH524283 EHC524282:EHD524283 EQY524282:EQZ524283 FAU524282:FAV524283 FKQ524282:FKR524283 FUM524282:FUN524283 GEI524282:GEJ524283 GOE524282:GOF524283 GYA524282:GYB524283 HHW524282:HHX524283 HRS524282:HRT524283 IBO524282:IBP524283 ILK524282:ILL524283 IVG524282:IVH524283 JFC524282:JFD524283 JOY524282:JOZ524283 JYU524282:JYV524283 KIQ524282:KIR524283 KSM524282:KSN524283 LCI524282:LCJ524283 LME524282:LMF524283 LWA524282:LWB524283 MFW524282:MFX524283 MPS524282:MPT524283 MZO524282:MZP524283 NJK524282:NJL524283 NTG524282:NTH524283 ODC524282:ODD524283 OMY524282:OMZ524283 OWU524282:OWV524283 PGQ524282:PGR524283 PQM524282:PQN524283 QAI524282:QAJ524283 QKE524282:QKF524283 QUA524282:QUB524283 RDW524282:RDX524283 RNS524282:RNT524283 RXO524282:RXP524283 SHK524282:SHL524283 SRG524282:SRH524283 TBC524282:TBD524283 TKY524282:TKZ524283 TUU524282:TUV524283 UEQ524282:UER524283 UOM524282:UON524283 UYI524282:UYJ524283 VIE524282:VIF524283 VSA524282:VSB524283 WBW524282:WBX524283 WLS524282:WLT524283 WVO524282:WVP524283 JC589818:JD589819 SY589818:SZ589819 ACU589818:ACV589819 AMQ589818:AMR589819 AWM589818:AWN589819 BGI589818:BGJ589819 BQE589818:BQF589819 CAA589818:CAB589819 CJW589818:CJX589819 CTS589818:CTT589819 DDO589818:DDP589819 DNK589818:DNL589819 DXG589818:DXH589819 EHC589818:EHD589819 EQY589818:EQZ589819 FAU589818:FAV589819 FKQ589818:FKR589819 FUM589818:FUN589819 GEI589818:GEJ589819 GOE589818:GOF589819 GYA589818:GYB589819 HHW589818:HHX589819 HRS589818:HRT589819 IBO589818:IBP589819 ILK589818:ILL589819 IVG589818:IVH589819 JFC589818:JFD589819 JOY589818:JOZ589819 JYU589818:JYV589819 KIQ589818:KIR589819 KSM589818:KSN589819 LCI589818:LCJ589819 LME589818:LMF589819 LWA589818:LWB589819 MFW589818:MFX589819 MPS589818:MPT589819 MZO589818:MZP589819 NJK589818:NJL589819 NTG589818:NTH589819 ODC589818:ODD589819 OMY589818:OMZ589819 OWU589818:OWV589819 PGQ589818:PGR589819 PQM589818:PQN589819 QAI589818:QAJ589819 QKE589818:QKF589819 QUA589818:QUB589819 RDW589818:RDX589819 RNS589818:RNT589819 RXO589818:RXP589819 SHK589818:SHL589819 SRG589818:SRH589819 TBC589818:TBD589819 TKY589818:TKZ589819 TUU589818:TUV589819 UEQ589818:UER589819 UOM589818:UON589819 UYI589818:UYJ589819 VIE589818:VIF589819 VSA589818:VSB589819 WBW589818:WBX589819 WLS589818:WLT589819 WVO589818:WVP589819 JC655354:JD655355 SY655354:SZ655355 ACU655354:ACV655355 AMQ655354:AMR655355 AWM655354:AWN655355 BGI655354:BGJ655355 BQE655354:BQF655355 CAA655354:CAB655355 CJW655354:CJX655355 CTS655354:CTT655355 DDO655354:DDP655355 DNK655354:DNL655355 DXG655354:DXH655355 EHC655354:EHD655355 EQY655354:EQZ655355 FAU655354:FAV655355 FKQ655354:FKR655355 FUM655354:FUN655355 GEI655354:GEJ655355 GOE655354:GOF655355 GYA655354:GYB655355 HHW655354:HHX655355 HRS655354:HRT655355 IBO655354:IBP655355 ILK655354:ILL655355 IVG655354:IVH655355 JFC655354:JFD655355 JOY655354:JOZ655355 JYU655354:JYV655355 KIQ655354:KIR655355 KSM655354:KSN655355 LCI655354:LCJ655355 LME655354:LMF655355 LWA655354:LWB655355 MFW655354:MFX655355 MPS655354:MPT655355 MZO655354:MZP655355 NJK655354:NJL655355 NTG655354:NTH655355 ODC655354:ODD655355 OMY655354:OMZ655355 OWU655354:OWV655355 PGQ655354:PGR655355 PQM655354:PQN655355 QAI655354:QAJ655355 QKE655354:QKF655355 QUA655354:QUB655355 RDW655354:RDX655355 RNS655354:RNT655355 RXO655354:RXP655355 SHK655354:SHL655355 SRG655354:SRH655355 TBC655354:TBD655355 TKY655354:TKZ655355 TUU655354:TUV655355 UEQ655354:UER655355 UOM655354:UON655355 UYI655354:UYJ655355 VIE655354:VIF655355 VSA655354:VSB655355 WBW655354:WBX655355 WLS655354:WLT655355 WVO655354:WVP655355 JC720890:JD720891 SY720890:SZ720891 ACU720890:ACV720891 AMQ720890:AMR720891 AWM720890:AWN720891 BGI720890:BGJ720891 BQE720890:BQF720891 CAA720890:CAB720891 CJW720890:CJX720891 CTS720890:CTT720891 DDO720890:DDP720891 DNK720890:DNL720891 DXG720890:DXH720891 EHC720890:EHD720891 EQY720890:EQZ720891 FAU720890:FAV720891 FKQ720890:FKR720891 FUM720890:FUN720891 GEI720890:GEJ720891 GOE720890:GOF720891 GYA720890:GYB720891 HHW720890:HHX720891 HRS720890:HRT720891 IBO720890:IBP720891 ILK720890:ILL720891 IVG720890:IVH720891 JFC720890:JFD720891 JOY720890:JOZ720891 JYU720890:JYV720891 KIQ720890:KIR720891 KSM720890:KSN720891 LCI720890:LCJ720891 LME720890:LMF720891 LWA720890:LWB720891 MFW720890:MFX720891 MPS720890:MPT720891 MZO720890:MZP720891 NJK720890:NJL720891 NTG720890:NTH720891 ODC720890:ODD720891 OMY720890:OMZ720891 OWU720890:OWV720891 PGQ720890:PGR720891 PQM720890:PQN720891 QAI720890:QAJ720891 QKE720890:QKF720891 QUA720890:QUB720891 RDW720890:RDX720891 RNS720890:RNT720891 RXO720890:RXP720891 SHK720890:SHL720891 SRG720890:SRH720891 TBC720890:TBD720891 TKY720890:TKZ720891 TUU720890:TUV720891 UEQ720890:UER720891 UOM720890:UON720891 UYI720890:UYJ720891 VIE720890:VIF720891 VSA720890:VSB720891 WBW720890:WBX720891 WLS720890:WLT720891 WVO720890:WVP720891 JC786426:JD786427 SY786426:SZ786427 ACU786426:ACV786427 AMQ786426:AMR786427 AWM786426:AWN786427 BGI786426:BGJ786427 BQE786426:BQF786427 CAA786426:CAB786427 CJW786426:CJX786427 CTS786426:CTT786427 DDO786426:DDP786427 DNK786426:DNL786427 DXG786426:DXH786427 EHC786426:EHD786427 EQY786426:EQZ786427 FAU786426:FAV786427 FKQ786426:FKR786427 FUM786426:FUN786427 GEI786426:GEJ786427 GOE786426:GOF786427 GYA786426:GYB786427 HHW786426:HHX786427 HRS786426:HRT786427 IBO786426:IBP786427 ILK786426:ILL786427 IVG786426:IVH786427 JFC786426:JFD786427 JOY786426:JOZ786427 JYU786426:JYV786427 KIQ786426:KIR786427 KSM786426:KSN786427 LCI786426:LCJ786427 LME786426:LMF786427 LWA786426:LWB786427 MFW786426:MFX786427 MPS786426:MPT786427 MZO786426:MZP786427 NJK786426:NJL786427 NTG786426:NTH786427 ODC786426:ODD786427 OMY786426:OMZ786427 OWU786426:OWV786427 PGQ786426:PGR786427 PQM786426:PQN786427 QAI786426:QAJ786427 QKE786426:QKF786427 QUA786426:QUB786427 RDW786426:RDX786427 RNS786426:RNT786427 RXO786426:RXP786427 SHK786426:SHL786427 SRG786426:SRH786427 TBC786426:TBD786427 TKY786426:TKZ786427 TUU786426:TUV786427 UEQ786426:UER786427 UOM786426:UON786427 UYI786426:UYJ786427 VIE786426:VIF786427 VSA786426:VSB786427 WBW786426:WBX786427 WLS786426:WLT786427 WVO786426:WVP786427 JC851962:JD851963 SY851962:SZ851963 ACU851962:ACV851963 AMQ851962:AMR851963 AWM851962:AWN851963 BGI851962:BGJ851963 BQE851962:BQF851963 CAA851962:CAB851963 CJW851962:CJX851963 CTS851962:CTT851963 DDO851962:DDP851963 DNK851962:DNL851963 DXG851962:DXH851963 EHC851962:EHD851963 EQY851962:EQZ851963 FAU851962:FAV851963 FKQ851962:FKR851963 FUM851962:FUN851963 GEI851962:GEJ851963 GOE851962:GOF851963 GYA851962:GYB851963 HHW851962:HHX851963 HRS851962:HRT851963 IBO851962:IBP851963 ILK851962:ILL851963 IVG851962:IVH851963 JFC851962:JFD851963 JOY851962:JOZ851963 JYU851962:JYV851963 KIQ851962:KIR851963 KSM851962:KSN851963 LCI851962:LCJ851963 LME851962:LMF851963 LWA851962:LWB851963 MFW851962:MFX851963 MPS851962:MPT851963 MZO851962:MZP851963 NJK851962:NJL851963 NTG851962:NTH851963 ODC851962:ODD851963 OMY851962:OMZ851963 OWU851962:OWV851963 PGQ851962:PGR851963 PQM851962:PQN851963 QAI851962:QAJ851963 QKE851962:QKF851963 QUA851962:QUB851963 RDW851962:RDX851963 RNS851962:RNT851963 RXO851962:RXP851963 SHK851962:SHL851963 SRG851962:SRH851963 TBC851962:TBD851963 TKY851962:TKZ851963 TUU851962:TUV851963 UEQ851962:UER851963 UOM851962:UON851963 UYI851962:UYJ851963 VIE851962:VIF851963 VSA851962:VSB851963 WBW851962:WBX851963 WLS851962:WLT851963 WVO851962:WVP851963 JC917498:JD917499 SY917498:SZ917499 ACU917498:ACV917499 AMQ917498:AMR917499 AWM917498:AWN917499 BGI917498:BGJ917499 BQE917498:BQF917499 CAA917498:CAB917499 CJW917498:CJX917499 CTS917498:CTT917499 DDO917498:DDP917499 DNK917498:DNL917499 DXG917498:DXH917499 EHC917498:EHD917499 EQY917498:EQZ917499 FAU917498:FAV917499 FKQ917498:FKR917499 FUM917498:FUN917499 GEI917498:GEJ917499 GOE917498:GOF917499 GYA917498:GYB917499 HHW917498:HHX917499 HRS917498:HRT917499 IBO917498:IBP917499 ILK917498:ILL917499 IVG917498:IVH917499 JFC917498:JFD917499 JOY917498:JOZ917499 JYU917498:JYV917499 KIQ917498:KIR917499 KSM917498:KSN917499 LCI917498:LCJ917499 LME917498:LMF917499 LWA917498:LWB917499 MFW917498:MFX917499 MPS917498:MPT917499 MZO917498:MZP917499 NJK917498:NJL917499 NTG917498:NTH917499 ODC917498:ODD917499 OMY917498:OMZ917499 OWU917498:OWV917499 PGQ917498:PGR917499 PQM917498:PQN917499 QAI917498:QAJ917499 QKE917498:QKF917499 QUA917498:QUB917499 RDW917498:RDX917499 RNS917498:RNT917499 RXO917498:RXP917499 SHK917498:SHL917499 SRG917498:SRH917499 TBC917498:TBD917499 TKY917498:TKZ917499 TUU917498:TUV917499 UEQ917498:UER917499 UOM917498:UON917499 UYI917498:UYJ917499 VIE917498:VIF917499 VSA917498:VSB917499 WBW917498:WBX917499 WLS917498:WLT917499 WVO917498:WVP917499 JC983034:JD983035 SY983034:SZ983035 ACU983034:ACV983035 AMQ983034:AMR983035 AWM983034:AWN983035 BGI983034:BGJ983035 BQE983034:BQF983035 CAA983034:CAB983035 CJW983034:CJX983035 CTS983034:CTT983035 DDO983034:DDP983035 DNK983034:DNL983035 DXG983034:DXH983035 EHC983034:EHD983035 EQY983034:EQZ983035 FAU983034:FAV983035 FKQ983034:FKR983035 FUM983034:FUN983035 GEI983034:GEJ983035 GOE983034:GOF983035 GYA983034:GYB983035 HHW983034:HHX983035 HRS983034:HRT983035 IBO983034:IBP983035 ILK983034:ILL983035 IVG983034:IVH983035 JFC983034:JFD983035 JOY983034:JOZ983035 JYU983034:JYV983035 KIQ983034:KIR983035 KSM983034:KSN983035 LCI983034:LCJ983035 LME983034:LMF983035 LWA983034:LWB983035 MFW983034:MFX983035 MPS983034:MPT983035 MZO983034:MZP983035 NJK983034:NJL983035 NTG983034:NTH983035 ODC983034:ODD983035 OMY983034:OMZ983035 OWU983034:OWV983035 PGQ983034:PGR983035 PQM983034:PQN983035 QAI983034:QAJ983035 QKE983034:QKF983035 QUA983034:QUB983035 RDW983034:RDX983035 RNS983034:RNT983035 RXO983034:RXP983035 SHK983034:SHL983035 SRG983034:SRH983035 TBC983034:TBD983035 TKY983034:TKZ983035 TUU983034:TUV983035 UEQ983034:UER983035 UOM983034:UON983035 UYI983034:UYJ983035 VIE983034:VIF983035 VSA983034:VSB983035 WBW983034:WBX983035 WLS983034:WLT983035 WVO983034:WVP983035 JF65530:JG65531 TB65530:TC65531 ACX65530:ACY65531 AMT65530:AMU65531 AWP65530:AWQ65531 BGL65530:BGM65531 BQH65530:BQI65531 CAD65530:CAE65531 CJZ65530:CKA65531 CTV65530:CTW65531 DDR65530:DDS65531 DNN65530:DNO65531 DXJ65530:DXK65531 EHF65530:EHG65531 ERB65530:ERC65531 FAX65530:FAY65531 FKT65530:FKU65531 FUP65530:FUQ65531 GEL65530:GEM65531 GOH65530:GOI65531 GYD65530:GYE65531 HHZ65530:HIA65531 HRV65530:HRW65531 IBR65530:IBS65531 ILN65530:ILO65531 IVJ65530:IVK65531 JFF65530:JFG65531 JPB65530:JPC65531 JYX65530:JYY65531 KIT65530:KIU65531 KSP65530:KSQ65531 LCL65530:LCM65531 LMH65530:LMI65531 LWD65530:LWE65531 MFZ65530:MGA65531 MPV65530:MPW65531 MZR65530:MZS65531 NJN65530:NJO65531 NTJ65530:NTK65531 ODF65530:ODG65531 ONB65530:ONC65531 OWX65530:OWY65531 PGT65530:PGU65531 PQP65530:PQQ65531 QAL65530:QAM65531 QKH65530:QKI65531 QUD65530:QUE65531 RDZ65530:REA65531 RNV65530:RNW65531 RXR65530:RXS65531 SHN65530:SHO65531 SRJ65530:SRK65531 TBF65530:TBG65531 TLB65530:TLC65531 TUX65530:TUY65531 UET65530:UEU65531 UOP65530:UOQ65531 UYL65530:UYM65531 VIH65530:VII65531 VSD65530:VSE65531 WBZ65530:WCA65531 WLV65530:WLW65531 WVR65530:WVS65531 JF131066:JG131067 TB131066:TC131067 ACX131066:ACY131067 AMT131066:AMU131067 AWP131066:AWQ131067 BGL131066:BGM131067 BQH131066:BQI131067 CAD131066:CAE131067 CJZ131066:CKA131067 CTV131066:CTW131067 DDR131066:DDS131067 DNN131066:DNO131067 DXJ131066:DXK131067 EHF131066:EHG131067 ERB131066:ERC131067 FAX131066:FAY131067 FKT131066:FKU131067 FUP131066:FUQ131067 GEL131066:GEM131067 GOH131066:GOI131067 GYD131066:GYE131067 HHZ131066:HIA131067 HRV131066:HRW131067 IBR131066:IBS131067 ILN131066:ILO131067 IVJ131066:IVK131067 JFF131066:JFG131067 JPB131066:JPC131067 JYX131066:JYY131067 KIT131066:KIU131067 KSP131066:KSQ131067 LCL131066:LCM131067 LMH131066:LMI131067 LWD131066:LWE131067 MFZ131066:MGA131067 MPV131066:MPW131067 MZR131066:MZS131067 NJN131066:NJO131067 NTJ131066:NTK131067 ODF131066:ODG131067 ONB131066:ONC131067 OWX131066:OWY131067 PGT131066:PGU131067 PQP131066:PQQ131067 QAL131066:QAM131067 QKH131066:QKI131067 QUD131066:QUE131067 RDZ131066:REA131067 RNV131066:RNW131067 RXR131066:RXS131067 SHN131066:SHO131067 SRJ131066:SRK131067 TBF131066:TBG131067 TLB131066:TLC131067 TUX131066:TUY131067 UET131066:UEU131067 UOP131066:UOQ131067 UYL131066:UYM131067 VIH131066:VII131067 VSD131066:VSE131067 WBZ131066:WCA131067 WLV131066:WLW131067 WVR131066:WVS131067 JF196602:JG196603 TB196602:TC196603 ACX196602:ACY196603 AMT196602:AMU196603 AWP196602:AWQ196603 BGL196602:BGM196603 BQH196602:BQI196603 CAD196602:CAE196603 CJZ196602:CKA196603 CTV196602:CTW196603 DDR196602:DDS196603 DNN196602:DNO196603 DXJ196602:DXK196603 EHF196602:EHG196603 ERB196602:ERC196603 FAX196602:FAY196603 FKT196602:FKU196603 FUP196602:FUQ196603 GEL196602:GEM196603 GOH196602:GOI196603 GYD196602:GYE196603 HHZ196602:HIA196603 HRV196602:HRW196603 IBR196602:IBS196603 ILN196602:ILO196603 IVJ196602:IVK196603 JFF196602:JFG196603 JPB196602:JPC196603 JYX196602:JYY196603 KIT196602:KIU196603 KSP196602:KSQ196603 LCL196602:LCM196603 LMH196602:LMI196603 LWD196602:LWE196603 MFZ196602:MGA196603 MPV196602:MPW196603 MZR196602:MZS196603 NJN196602:NJO196603 NTJ196602:NTK196603 ODF196602:ODG196603 ONB196602:ONC196603 OWX196602:OWY196603 PGT196602:PGU196603 PQP196602:PQQ196603 QAL196602:QAM196603 QKH196602:QKI196603 QUD196602:QUE196603 RDZ196602:REA196603 RNV196602:RNW196603 RXR196602:RXS196603 SHN196602:SHO196603 SRJ196602:SRK196603 TBF196602:TBG196603 TLB196602:TLC196603 TUX196602:TUY196603 UET196602:UEU196603 UOP196602:UOQ196603 UYL196602:UYM196603 VIH196602:VII196603 VSD196602:VSE196603 WBZ196602:WCA196603 WLV196602:WLW196603 WVR196602:WVS196603 JF262138:JG262139 TB262138:TC262139 ACX262138:ACY262139 AMT262138:AMU262139 AWP262138:AWQ262139 BGL262138:BGM262139 BQH262138:BQI262139 CAD262138:CAE262139 CJZ262138:CKA262139 CTV262138:CTW262139 DDR262138:DDS262139 DNN262138:DNO262139 DXJ262138:DXK262139 EHF262138:EHG262139 ERB262138:ERC262139 FAX262138:FAY262139 FKT262138:FKU262139 FUP262138:FUQ262139 GEL262138:GEM262139 GOH262138:GOI262139 GYD262138:GYE262139 HHZ262138:HIA262139 HRV262138:HRW262139 IBR262138:IBS262139 ILN262138:ILO262139 IVJ262138:IVK262139 JFF262138:JFG262139 JPB262138:JPC262139 JYX262138:JYY262139 KIT262138:KIU262139 KSP262138:KSQ262139 LCL262138:LCM262139 LMH262138:LMI262139 LWD262138:LWE262139 MFZ262138:MGA262139 MPV262138:MPW262139 MZR262138:MZS262139 NJN262138:NJO262139 NTJ262138:NTK262139 ODF262138:ODG262139 ONB262138:ONC262139 OWX262138:OWY262139 PGT262138:PGU262139 PQP262138:PQQ262139 QAL262138:QAM262139 QKH262138:QKI262139 QUD262138:QUE262139 RDZ262138:REA262139 RNV262138:RNW262139 RXR262138:RXS262139 SHN262138:SHO262139 SRJ262138:SRK262139 TBF262138:TBG262139 TLB262138:TLC262139 TUX262138:TUY262139 UET262138:UEU262139 UOP262138:UOQ262139 UYL262138:UYM262139 VIH262138:VII262139 VSD262138:VSE262139 WBZ262138:WCA262139 WLV262138:WLW262139 WVR262138:WVS262139 JF327674:JG327675 TB327674:TC327675 ACX327674:ACY327675 AMT327674:AMU327675 AWP327674:AWQ327675 BGL327674:BGM327675 BQH327674:BQI327675 CAD327674:CAE327675 CJZ327674:CKA327675 CTV327674:CTW327675 DDR327674:DDS327675 DNN327674:DNO327675 DXJ327674:DXK327675 EHF327674:EHG327675 ERB327674:ERC327675 FAX327674:FAY327675 FKT327674:FKU327675 FUP327674:FUQ327675 GEL327674:GEM327675 GOH327674:GOI327675 GYD327674:GYE327675 HHZ327674:HIA327675 HRV327674:HRW327675 IBR327674:IBS327675 ILN327674:ILO327675 IVJ327674:IVK327675 JFF327674:JFG327675 JPB327674:JPC327675 JYX327674:JYY327675 KIT327674:KIU327675 KSP327674:KSQ327675 LCL327674:LCM327675 LMH327674:LMI327675 LWD327674:LWE327675 MFZ327674:MGA327675 MPV327674:MPW327675 MZR327674:MZS327675 NJN327674:NJO327675 NTJ327674:NTK327675 ODF327674:ODG327675 ONB327674:ONC327675 OWX327674:OWY327675 PGT327674:PGU327675 PQP327674:PQQ327675 QAL327674:QAM327675 QKH327674:QKI327675 QUD327674:QUE327675 RDZ327674:REA327675 RNV327674:RNW327675 RXR327674:RXS327675 SHN327674:SHO327675 SRJ327674:SRK327675 TBF327674:TBG327675 TLB327674:TLC327675 TUX327674:TUY327675 UET327674:UEU327675 UOP327674:UOQ327675 UYL327674:UYM327675 VIH327674:VII327675 VSD327674:VSE327675 WBZ327674:WCA327675 WLV327674:WLW327675 WVR327674:WVS327675 JF393210:JG393211 TB393210:TC393211 ACX393210:ACY393211 AMT393210:AMU393211 AWP393210:AWQ393211 BGL393210:BGM393211 BQH393210:BQI393211 CAD393210:CAE393211 CJZ393210:CKA393211 CTV393210:CTW393211 DDR393210:DDS393211 DNN393210:DNO393211 DXJ393210:DXK393211 EHF393210:EHG393211 ERB393210:ERC393211 FAX393210:FAY393211 FKT393210:FKU393211 FUP393210:FUQ393211 GEL393210:GEM393211 GOH393210:GOI393211 GYD393210:GYE393211 HHZ393210:HIA393211 HRV393210:HRW393211 IBR393210:IBS393211 ILN393210:ILO393211 IVJ393210:IVK393211 JFF393210:JFG393211 JPB393210:JPC393211 JYX393210:JYY393211 KIT393210:KIU393211 KSP393210:KSQ393211 LCL393210:LCM393211 LMH393210:LMI393211 LWD393210:LWE393211 MFZ393210:MGA393211 MPV393210:MPW393211 MZR393210:MZS393211 NJN393210:NJO393211 NTJ393210:NTK393211 ODF393210:ODG393211 ONB393210:ONC393211 OWX393210:OWY393211 PGT393210:PGU393211 PQP393210:PQQ393211 QAL393210:QAM393211 QKH393210:QKI393211 QUD393210:QUE393211 RDZ393210:REA393211 RNV393210:RNW393211 RXR393210:RXS393211 SHN393210:SHO393211 SRJ393210:SRK393211 TBF393210:TBG393211 TLB393210:TLC393211 TUX393210:TUY393211 UET393210:UEU393211 UOP393210:UOQ393211 UYL393210:UYM393211 VIH393210:VII393211 VSD393210:VSE393211 WBZ393210:WCA393211 WLV393210:WLW393211 WVR393210:WVS393211 JF458746:JG458747 TB458746:TC458747 ACX458746:ACY458747 AMT458746:AMU458747 AWP458746:AWQ458747 BGL458746:BGM458747 BQH458746:BQI458747 CAD458746:CAE458747 CJZ458746:CKA458747 CTV458746:CTW458747 DDR458746:DDS458747 DNN458746:DNO458747 DXJ458746:DXK458747 EHF458746:EHG458747 ERB458746:ERC458747 FAX458746:FAY458747 FKT458746:FKU458747 FUP458746:FUQ458747 GEL458746:GEM458747 GOH458746:GOI458747 GYD458746:GYE458747 HHZ458746:HIA458747 HRV458746:HRW458747 IBR458746:IBS458747 ILN458746:ILO458747 IVJ458746:IVK458747 JFF458746:JFG458747 JPB458746:JPC458747 JYX458746:JYY458747 KIT458746:KIU458747 KSP458746:KSQ458747 LCL458746:LCM458747 LMH458746:LMI458747 LWD458746:LWE458747 MFZ458746:MGA458747 MPV458746:MPW458747 MZR458746:MZS458747 NJN458746:NJO458747 NTJ458746:NTK458747 ODF458746:ODG458747 ONB458746:ONC458747 OWX458746:OWY458747 PGT458746:PGU458747 PQP458746:PQQ458747 QAL458746:QAM458747 QKH458746:QKI458747 QUD458746:QUE458747 RDZ458746:REA458747 RNV458746:RNW458747 RXR458746:RXS458747 SHN458746:SHO458747 SRJ458746:SRK458747 TBF458746:TBG458747 TLB458746:TLC458747 TUX458746:TUY458747 UET458746:UEU458747 UOP458746:UOQ458747 UYL458746:UYM458747 VIH458746:VII458747 VSD458746:VSE458747 WBZ458746:WCA458747 WLV458746:WLW458747 WVR458746:WVS458747 JF524282:JG524283 TB524282:TC524283 ACX524282:ACY524283 AMT524282:AMU524283 AWP524282:AWQ524283 BGL524282:BGM524283 BQH524282:BQI524283 CAD524282:CAE524283 CJZ524282:CKA524283 CTV524282:CTW524283 DDR524282:DDS524283 DNN524282:DNO524283 DXJ524282:DXK524283 EHF524282:EHG524283 ERB524282:ERC524283 FAX524282:FAY524283 FKT524282:FKU524283 FUP524282:FUQ524283 GEL524282:GEM524283 GOH524282:GOI524283 GYD524282:GYE524283 HHZ524282:HIA524283 HRV524282:HRW524283 IBR524282:IBS524283 ILN524282:ILO524283 IVJ524282:IVK524283 JFF524282:JFG524283 JPB524282:JPC524283 JYX524282:JYY524283 KIT524282:KIU524283 KSP524282:KSQ524283 LCL524282:LCM524283 LMH524282:LMI524283 LWD524282:LWE524283 MFZ524282:MGA524283 MPV524282:MPW524283 MZR524282:MZS524283 NJN524282:NJO524283 NTJ524282:NTK524283 ODF524282:ODG524283 ONB524282:ONC524283 OWX524282:OWY524283 PGT524282:PGU524283 PQP524282:PQQ524283 QAL524282:QAM524283 QKH524282:QKI524283 QUD524282:QUE524283 RDZ524282:REA524283 RNV524282:RNW524283 RXR524282:RXS524283 SHN524282:SHO524283 SRJ524282:SRK524283 TBF524282:TBG524283 TLB524282:TLC524283 TUX524282:TUY524283 UET524282:UEU524283 UOP524282:UOQ524283 UYL524282:UYM524283 VIH524282:VII524283 VSD524282:VSE524283 WBZ524282:WCA524283 WLV524282:WLW524283 WVR524282:WVS524283 JF589818:JG589819 TB589818:TC589819 ACX589818:ACY589819 AMT589818:AMU589819 AWP589818:AWQ589819 BGL589818:BGM589819 BQH589818:BQI589819 CAD589818:CAE589819 CJZ589818:CKA589819 CTV589818:CTW589819 DDR589818:DDS589819 DNN589818:DNO589819 DXJ589818:DXK589819 EHF589818:EHG589819 ERB589818:ERC589819 FAX589818:FAY589819 FKT589818:FKU589819 FUP589818:FUQ589819 GEL589818:GEM589819 GOH589818:GOI589819 GYD589818:GYE589819 HHZ589818:HIA589819 HRV589818:HRW589819 IBR589818:IBS589819 ILN589818:ILO589819 IVJ589818:IVK589819 JFF589818:JFG589819 JPB589818:JPC589819 JYX589818:JYY589819 KIT589818:KIU589819 KSP589818:KSQ589819 LCL589818:LCM589819 LMH589818:LMI589819 LWD589818:LWE589819 MFZ589818:MGA589819 MPV589818:MPW589819 MZR589818:MZS589819 NJN589818:NJO589819 NTJ589818:NTK589819 ODF589818:ODG589819 ONB589818:ONC589819 OWX589818:OWY589819 PGT589818:PGU589819 PQP589818:PQQ589819 QAL589818:QAM589819 QKH589818:QKI589819 QUD589818:QUE589819 RDZ589818:REA589819 RNV589818:RNW589819 RXR589818:RXS589819 SHN589818:SHO589819 SRJ589818:SRK589819 TBF589818:TBG589819 TLB589818:TLC589819 TUX589818:TUY589819 UET589818:UEU589819 UOP589818:UOQ589819 UYL589818:UYM589819 VIH589818:VII589819 VSD589818:VSE589819 WBZ589818:WCA589819 WLV589818:WLW589819 WVR589818:WVS589819 JF655354:JG655355 TB655354:TC655355 ACX655354:ACY655355 AMT655354:AMU655355 AWP655354:AWQ655355 BGL655354:BGM655355 BQH655354:BQI655355 CAD655354:CAE655355 CJZ655354:CKA655355 CTV655354:CTW655355 DDR655354:DDS655355 DNN655354:DNO655355 DXJ655354:DXK655355 EHF655354:EHG655355 ERB655354:ERC655355 FAX655354:FAY655355 FKT655354:FKU655355 FUP655354:FUQ655355 GEL655354:GEM655355 GOH655354:GOI655355 GYD655354:GYE655355 HHZ655354:HIA655355 HRV655354:HRW655355 IBR655354:IBS655355 ILN655354:ILO655355 IVJ655354:IVK655355 JFF655354:JFG655355 JPB655354:JPC655355 JYX655354:JYY655355 KIT655354:KIU655355 KSP655354:KSQ655355 LCL655354:LCM655355 LMH655354:LMI655355 LWD655354:LWE655355 MFZ655354:MGA655355 MPV655354:MPW655355 MZR655354:MZS655355 NJN655354:NJO655355 NTJ655354:NTK655355 ODF655354:ODG655355 ONB655354:ONC655355 OWX655354:OWY655355 PGT655354:PGU655355 PQP655354:PQQ655355 QAL655354:QAM655355 QKH655354:QKI655355 QUD655354:QUE655355 RDZ655354:REA655355 RNV655354:RNW655355 RXR655354:RXS655355 SHN655354:SHO655355 SRJ655354:SRK655355 TBF655354:TBG655355 TLB655354:TLC655355 TUX655354:TUY655355 UET655354:UEU655355 UOP655354:UOQ655355 UYL655354:UYM655355 VIH655354:VII655355 VSD655354:VSE655355 WBZ655354:WCA655355 WLV655354:WLW655355 WVR655354:WVS655355 JF720890:JG720891 TB720890:TC720891 ACX720890:ACY720891 AMT720890:AMU720891 AWP720890:AWQ720891 BGL720890:BGM720891 BQH720890:BQI720891 CAD720890:CAE720891 CJZ720890:CKA720891 CTV720890:CTW720891 DDR720890:DDS720891 DNN720890:DNO720891 DXJ720890:DXK720891 EHF720890:EHG720891 ERB720890:ERC720891 FAX720890:FAY720891 FKT720890:FKU720891 FUP720890:FUQ720891 GEL720890:GEM720891 GOH720890:GOI720891 GYD720890:GYE720891 HHZ720890:HIA720891 HRV720890:HRW720891 IBR720890:IBS720891 ILN720890:ILO720891 IVJ720890:IVK720891 JFF720890:JFG720891 JPB720890:JPC720891 JYX720890:JYY720891 KIT720890:KIU720891 KSP720890:KSQ720891 LCL720890:LCM720891 LMH720890:LMI720891 LWD720890:LWE720891 MFZ720890:MGA720891 MPV720890:MPW720891 MZR720890:MZS720891 NJN720890:NJO720891 NTJ720890:NTK720891 ODF720890:ODG720891 ONB720890:ONC720891 OWX720890:OWY720891 PGT720890:PGU720891 PQP720890:PQQ720891 QAL720890:QAM720891 QKH720890:QKI720891 QUD720890:QUE720891 RDZ720890:REA720891 RNV720890:RNW720891 RXR720890:RXS720891 SHN720890:SHO720891 SRJ720890:SRK720891 TBF720890:TBG720891 TLB720890:TLC720891 TUX720890:TUY720891 UET720890:UEU720891 UOP720890:UOQ720891 UYL720890:UYM720891 VIH720890:VII720891 VSD720890:VSE720891 WBZ720890:WCA720891 WLV720890:WLW720891 WVR720890:WVS720891 JF786426:JG786427 TB786426:TC786427 ACX786426:ACY786427 AMT786426:AMU786427 AWP786426:AWQ786427 BGL786426:BGM786427 BQH786426:BQI786427 CAD786426:CAE786427 CJZ786426:CKA786427 CTV786426:CTW786427 DDR786426:DDS786427 DNN786426:DNO786427 DXJ786426:DXK786427 EHF786426:EHG786427 ERB786426:ERC786427 FAX786426:FAY786427 FKT786426:FKU786427 FUP786426:FUQ786427 GEL786426:GEM786427 GOH786426:GOI786427 GYD786426:GYE786427 HHZ786426:HIA786427 HRV786426:HRW786427 IBR786426:IBS786427 ILN786426:ILO786427 IVJ786426:IVK786427 JFF786426:JFG786427 JPB786426:JPC786427 JYX786426:JYY786427 KIT786426:KIU786427 KSP786426:KSQ786427 LCL786426:LCM786427 LMH786426:LMI786427 LWD786426:LWE786427 MFZ786426:MGA786427 MPV786426:MPW786427 MZR786426:MZS786427 NJN786426:NJO786427 NTJ786426:NTK786427 ODF786426:ODG786427 ONB786426:ONC786427 OWX786426:OWY786427 PGT786426:PGU786427 PQP786426:PQQ786427 QAL786426:QAM786427 QKH786426:QKI786427 QUD786426:QUE786427 RDZ786426:REA786427 RNV786426:RNW786427 RXR786426:RXS786427 SHN786426:SHO786427 SRJ786426:SRK786427 TBF786426:TBG786427 TLB786426:TLC786427 TUX786426:TUY786427 UET786426:UEU786427 UOP786426:UOQ786427 UYL786426:UYM786427 VIH786426:VII786427 VSD786426:VSE786427 WBZ786426:WCA786427 WLV786426:WLW786427 WVR786426:WVS786427 JF851962:JG851963 TB851962:TC851963 ACX851962:ACY851963 AMT851962:AMU851963 AWP851962:AWQ851963 BGL851962:BGM851963 BQH851962:BQI851963 CAD851962:CAE851963 CJZ851962:CKA851963 CTV851962:CTW851963 DDR851962:DDS851963 DNN851962:DNO851963 DXJ851962:DXK851963 EHF851962:EHG851963 ERB851962:ERC851963 FAX851962:FAY851963 FKT851962:FKU851963 FUP851962:FUQ851963 GEL851962:GEM851963 GOH851962:GOI851963 GYD851962:GYE851963 HHZ851962:HIA851963 HRV851962:HRW851963 IBR851962:IBS851963 ILN851962:ILO851963 IVJ851962:IVK851963 JFF851962:JFG851963 JPB851962:JPC851963 JYX851962:JYY851963 KIT851962:KIU851963 KSP851962:KSQ851963 LCL851962:LCM851963 LMH851962:LMI851963 LWD851962:LWE851963 MFZ851962:MGA851963 MPV851962:MPW851963 MZR851962:MZS851963 NJN851962:NJO851963 NTJ851962:NTK851963 ODF851962:ODG851963 ONB851962:ONC851963 OWX851962:OWY851963 PGT851962:PGU851963 PQP851962:PQQ851963 QAL851962:QAM851963 QKH851962:QKI851963 QUD851962:QUE851963 RDZ851962:REA851963 RNV851962:RNW851963 RXR851962:RXS851963 SHN851962:SHO851963 SRJ851962:SRK851963 TBF851962:TBG851963 TLB851962:TLC851963 TUX851962:TUY851963 UET851962:UEU851963 UOP851962:UOQ851963 UYL851962:UYM851963 VIH851962:VII851963 VSD851962:VSE851963 WBZ851962:WCA851963 WLV851962:WLW851963 WVR851962:WVS851963 JF917498:JG917499 TB917498:TC917499 ACX917498:ACY917499 AMT917498:AMU917499 AWP917498:AWQ917499 BGL917498:BGM917499 BQH917498:BQI917499 CAD917498:CAE917499 CJZ917498:CKA917499 CTV917498:CTW917499 DDR917498:DDS917499 DNN917498:DNO917499 DXJ917498:DXK917499 EHF917498:EHG917499 ERB917498:ERC917499 FAX917498:FAY917499 FKT917498:FKU917499 FUP917498:FUQ917499 GEL917498:GEM917499 GOH917498:GOI917499 GYD917498:GYE917499 HHZ917498:HIA917499 HRV917498:HRW917499 IBR917498:IBS917499 ILN917498:ILO917499 IVJ917498:IVK917499 JFF917498:JFG917499 JPB917498:JPC917499 JYX917498:JYY917499 KIT917498:KIU917499 KSP917498:KSQ917499 LCL917498:LCM917499 LMH917498:LMI917499 LWD917498:LWE917499 MFZ917498:MGA917499 MPV917498:MPW917499 MZR917498:MZS917499 NJN917498:NJO917499 NTJ917498:NTK917499 ODF917498:ODG917499 ONB917498:ONC917499 OWX917498:OWY917499 PGT917498:PGU917499 PQP917498:PQQ917499 QAL917498:QAM917499 QKH917498:QKI917499 QUD917498:QUE917499 RDZ917498:REA917499 RNV917498:RNW917499 RXR917498:RXS917499 SHN917498:SHO917499 SRJ917498:SRK917499 TBF917498:TBG917499 TLB917498:TLC917499 TUX917498:TUY917499 UET917498:UEU917499 UOP917498:UOQ917499 UYL917498:UYM917499 VIH917498:VII917499 VSD917498:VSE917499 WBZ917498:WCA917499 WLV917498:WLW917499 WVR917498:WVS917499 JF983034:JG983035 TB983034:TC983035 ACX983034:ACY983035 AMT983034:AMU983035 AWP983034:AWQ983035 BGL983034:BGM983035 BQH983034:BQI983035 CAD983034:CAE983035 CJZ983034:CKA983035 CTV983034:CTW983035 DDR983034:DDS983035 DNN983034:DNO983035 DXJ983034:DXK983035 EHF983034:EHG983035 ERB983034:ERC983035 FAX983034:FAY983035 FKT983034:FKU983035 FUP983034:FUQ983035 GEL983034:GEM983035 GOH983034:GOI983035 GYD983034:GYE983035 HHZ983034:HIA983035 HRV983034:HRW983035 IBR983034:IBS983035 ILN983034:ILO983035 IVJ983034:IVK983035 JFF983034:JFG983035 JPB983034:JPC983035 JYX983034:JYY983035 KIT983034:KIU983035 KSP983034:KSQ983035 LCL983034:LCM983035 LMH983034:LMI983035 LWD983034:LWE983035 MFZ983034:MGA983035 MPV983034:MPW983035 MZR983034:MZS983035 NJN983034:NJO983035 NTJ983034:NTK983035 ODF983034:ODG983035 ONB983034:ONC983035 OWX983034:OWY983035 PGT983034:PGU983035 PQP983034:PQQ983035 QAL983034:QAM983035 QKH983034:QKI983035 QUD983034:QUE983035 RDZ983034:REA983035 RNV983034:RNW983035 RXR983034:RXS983035 SHN983034:SHO983035 SRJ983034:SRK983035 TBF983034:TBG983035 TLB983034:TLC983035 TUX983034:TUY983035 UET983034:UEU983035 UOP983034:UOQ983035 UYL983034:UYM983035 VIH983034:VII983035 VSD983034:VSE983035 WBZ983034:WCA983035 WLV983034:WLW983035 WVR983034:WVS983035 WLS983040:WLT983041 IZ65536:JA65537 SV65536:SW65537 ACR65536:ACS65537 AMN65536:AMO65537 AWJ65536:AWK65537 BGF65536:BGG65537 BQB65536:BQC65537 BZX65536:BZY65537 CJT65536:CJU65537 CTP65536:CTQ65537 DDL65536:DDM65537 DNH65536:DNI65537 DXD65536:DXE65537 EGZ65536:EHA65537 EQV65536:EQW65537 FAR65536:FAS65537 FKN65536:FKO65537 FUJ65536:FUK65537 GEF65536:GEG65537 GOB65536:GOC65537 GXX65536:GXY65537 HHT65536:HHU65537 HRP65536:HRQ65537 IBL65536:IBM65537 ILH65536:ILI65537 IVD65536:IVE65537 JEZ65536:JFA65537 JOV65536:JOW65537 JYR65536:JYS65537 KIN65536:KIO65537 KSJ65536:KSK65537 LCF65536:LCG65537 LMB65536:LMC65537 LVX65536:LVY65537 MFT65536:MFU65537 MPP65536:MPQ65537 MZL65536:MZM65537 NJH65536:NJI65537 NTD65536:NTE65537 OCZ65536:ODA65537 OMV65536:OMW65537 OWR65536:OWS65537 PGN65536:PGO65537 PQJ65536:PQK65537 QAF65536:QAG65537 QKB65536:QKC65537 QTX65536:QTY65537 RDT65536:RDU65537 RNP65536:RNQ65537 RXL65536:RXM65537 SHH65536:SHI65537 SRD65536:SRE65537 TAZ65536:TBA65537 TKV65536:TKW65537 TUR65536:TUS65537 UEN65536:UEO65537 UOJ65536:UOK65537 UYF65536:UYG65537 VIB65536:VIC65537 VRX65536:VRY65537 WBT65536:WBU65537 WLP65536:WLQ65537 WVL65536:WVM65537 IZ131072:JA131073 SV131072:SW131073 ACR131072:ACS131073 AMN131072:AMO131073 AWJ131072:AWK131073 BGF131072:BGG131073 BQB131072:BQC131073 BZX131072:BZY131073 CJT131072:CJU131073 CTP131072:CTQ131073 DDL131072:DDM131073 DNH131072:DNI131073 DXD131072:DXE131073 EGZ131072:EHA131073 EQV131072:EQW131073 FAR131072:FAS131073 FKN131072:FKO131073 FUJ131072:FUK131073 GEF131072:GEG131073 GOB131072:GOC131073 GXX131072:GXY131073 HHT131072:HHU131073 HRP131072:HRQ131073 IBL131072:IBM131073 ILH131072:ILI131073 IVD131072:IVE131073 JEZ131072:JFA131073 JOV131072:JOW131073 JYR131072:JYS131073 KIN131072:KIO131073 KSJ131072:KSK131073 LCF131072:LCG131073 LMB131072:LMC131073 LVX131072:LVY131073 MFT131072:MFU131073 MPP131072:MPQ131073 MZL131072:MZM131073 NJH131072:NJI131073 NTD131072:NTE131073 OCZ131072:ODA131073 OMV131072:OMW131073 OWR131072:OWS131073 PGN131072:PGO131073 PQJ131072:PQK131073 QAF131072:QAG131073 QKB131072:QKC131073 QTX131072:QTY131073 RDT131072:RDU131073 RNP131072:RNQ131073 RXL131072:RXM131073 SHH131072:SHI131073 SRD131072:SRE131073 TAZ131072:TBA131073 TKV131072:TKW131073 TUR131072:TUS131073 UEN131072:UEO131073 UOJ131072:UOK131073 UYF131072:UYG131073 VIB131072:VIC131073 VRX131072:VRY131073 WBT131072:WBU131073 WLP131072:WLQ131073 WVL131072:WVM131073 IZ196608:JA196609 SV196608:SW196609 ACR196608:ACS196609 AMN196608:AMO196609 AWJ196608:AWK196609 BGF196608:BGG196609 BQB196608:BQC196609 BZX196608:BZY196609 CJT196608:CJU196609 CTP196608:CTQ196609 DDL196608:DDM196609 DNH196608:DNI196609 DXD196608:DXE196609 EGZ196608:EHA196609 EQV196608:EQW196609 FAR196608:FAS196609 FKN196608:FKO196609 FUJ196608:FUK196609 GEF196608:GEG196609 GOB196608:GOC196609 GXX196608:GXY196609 HHT196608:HHU196609 HRP196608:HRQ196609 IBL196608:IBM196609 ILH196608:ILI196609 IVD196608:IVE196609 JEZ196608:JFA196609 JOV196608:JOW196609 JYR196608:JYS196609 KIN196608:KIO196609 KSJ196608:KSK196609 LCF196608:LCG196609 LMB196608:LMC196609 LVX196608:LVY196609 MFT196608:MFU196609 MPP196608:MPQ196609 MZL196608:MZM196609 NJH196608:NJI196609 NTD196608:NTE196609 OCZ196608:ODA196609 OMV196608:OMW196609 OWR196608:OWS196609 PGN196608:PGO196609 PQJ196608:PQK196609 QAF196608:QAG196609 QKB196608:QKC196609 QTX196608:QTY196609 RDT196608:RDU196609 RNP196608:RNQ196609 RXL196608:RXM196609 SHH196608:SHI196609 SRD196608:SRE196609 TAZ196608:TBA196609 TKV196608:TKW196609 TUR196608:TUS196609 UEN196608:UEO196609 UOJ196608:UOK196609 UYF196608:UYG196609 VIB196608:VIC196609 VRX196608:VRY196609 WBT196608:WBU196609 WLP196608:WLQ196609 WVL196608:WVM196609 IZ262144:JA262145 SV262144:SW262145 ACR262144:ACS262145 AMN262144:AMO262145 AWJ262144:AWK262145 BGF262144:BGG262145 BQB262144:BQC262145 BZX262144:BZY262145 CJT262144:CJU262145 CTP262144:CTQ262145 DDL262144:DDM262145 DNH262144:DNI262145 DXD262144:DXE262145 EGZ262144:EHA262145 EQV262144:EQW262145 FAR262144:FAS262145 FKN262144:FKO262145 FUJ262144:FUK262145 GEF262144:GEG262145 GOB262144:GOC262145 GXX262144:GXY262145 HHT262144:HHU262145 HRP262144:HRQ262145 IBL262144:IBM262145 ILH262144:ILI262145 IVD262144:IVE262145 JEZ262144:JFA262145 JOV262144:JOW262145 JYR262144:JYS262145 KIN262144:KIO262145 KSJ262144:KSK262145 LCF262144:LCG262145 LMB262144:LMC262145 LVX262144:LVY262145 MFT262144:MFU262145 MPP262144:MPQ262145 MZL262144:MZM262145 NJH262144:NJI262145 NTD262144:NTE262145 OCZ262144:ODA262145 OMV262144:OMW262145 OWR262144:OWS262145 PGN262144:PGO262145 PQJ262144:PQK262145 QAF262144:QAG262145 QKB262144:QKC262145 QTX262144:QTY262145 RDT262144:RDU262145 RNP262144:RNQ262145 RXL262144:RXM262145 SHH262144:SHI262145 SRD262144:SRE262145 TAZ262144:TBA262145 TKV262144:TKW262145 TUR262144:TUS262145 UEN262144:UEO262145 UOJ262144:UOK262145 UYF262144:UYG262145 VIB262144:VIC262145 VRX262144:VRY262145 WBT262144:WBU262145 WLP262144:WLQ262145 WVL262144:WVM262145 IZ327680:JA327681 SV327680:SW327681 ACR327680:ACS327681 AMN327680:AMO327681 AWJ327680:AWK327681 BGF327680:BGG327681 BQB327680:BQC327681 BZX327680:BZY327681 CJT327680:CJU327681 CTP327680:CTQ327681 DDL327680:DDM327681 DNH327680:DNI327681 DXD327680:DXE327681 EGZ327680:EHA327681 EQV327680:EQW327681 FAR327680:FAS327681 FKN327680:FKO327681 FUJ327680:FUK327681 GEF327680:GEG327681 GOB327680:GOC327681 GXX327680:GXY327681 HHT327680:HHU327681 HRP327680:HRQ327681 IBL327680:IBM327681 ILH327680:ILI327681 IVD327680:IVE327681 JEZ327680:JFA327681 JOV327680:JOW327681 JYR327680:JYS327681 KIN327680:KIO327681 KSJ327680:KSK327681 LCF327680:LCG327681 LMB327680:LMC327681 LVX327680:LVY327681 MFT327680:MFU327681 MPP327680:MPQ327681 MZL327680:MZM327681 NJH327680:NJI327681 NTD327680:NTE327681 OCZ327680:ODA327681 OMV327680:OMW327681 OWR327680:OWS327681 PGN327680:PGO327681 PQJ327680:PQK327681 QAF327680:QAG327681 QKB327680:QKC327681 QTX327680:QTY327681 RDT327680:RDU327681 RNP327680:RNQ327681 RXL327680:RXM327681 SHH327680:SHI327681 SRD327680:SRE327681 TAZ327680:TBA327681 TKV327680:TKW327681 TUR327680:TUS327681 UEN327680:UEO327681 UOJ327680:UOK327681 UYF327680:UYG327681 VIB327680:VIC327681 VRX327680:VRY327681 WBT327680:WBU327681 WLP327680:WLQ327681 WVL327680:WVM327681 IZ393216:JA393217 SV393216:SW393217 ACR393216:ACS393217 AMN393216:AMO393217 AWJ393216:AWK393217 BGF393216:BGG393217 BQB393216:BQC393217 BZX393216:BZY393217 CJT393216:CJU393217 CTP393216:CTQ393217 DDL393216:DDM393217 DNH393216:DNI393217 DXD393216:DXE393217 EGZ393216:EHA393217 EQV393216:EQW393217 FAR393216:FAS393217 FKN393216:FKO393217 FUJ393216:FUK393217 GEF393216:GEG393217 GOB393216:GOC393217 GXX393216:GXY393217 HHT393216:HHU393217 HRP393216:HRQ393217 IBL393216:IBM393217 ILH393216:ILI393217 IVD393216:IVE393217 JEZ393216:JFA393217 JOV393216:JOW393217 JYR393216:JYS393217 KIN393216:KIO393217 KSJ393216:KSK393217 LCF393216:LCG393217 LMB393216:LMC393217 LVX393216:LVY393217 MFT393216:MFU393217 MPP393216:MPQ393217 MZL393216:MZM393217 NJH393216:NJI393217 NTD393216:NTE393217 OCZ393216:ODA393217 OMV393216:OMW393217 OWR393216:OWS393217 PGN393216:PGO393217 PQJ393216:PQK393217 QAF393216:QAG393217 QKB393216:QKC393217 QTX393216:QTY393217 RDT393216:RDU393217 RNP393216:RNQ393217 RXL393216:RXM393217 SHH393216:SHI393217 SRD393216:SRE393217 TAZ393216:TBA393217 TKV393216:TKW393217 TUR393216:TUS393217 UEN393216:UEO393217 UOJ393216:UOK393217 UYF393216:UYG393217 VIB393216:VIC393217 VRX393216:VRY393217 WBT393216:WBU393217 WLP393216:WLQ393217 WVL393216:WVM393217 IZ458752:JA458753 SV458752:SW458753 ACR458752:ACS458753 AMN458752:AMO458753 AWJ458752:AWK458753 BGF458752:BGG458753 BQB458752:BQC458753 BZX458752:BZY458753 CJT458752:CJU458753 CTP458752:CTQ458753 DDL458752:DDM458753 DNH458752:DNI458753 DXD458752:DXE458753 EGZ458752:EHA458753 EQV458752:EQW458753 FAR458752:FAS458753 FKN458752:FKO458753 FUJ458752:FUK458753 GEF458752:GEG458753 GOB458752:GOC458753 GXX458752:GXY458753 HHT458752:HHU458753 HRP458752:HRQ458753 IBL458752:IBM458753 ILH458752:ILI458753 IVD458752:IVE458753 JEZ458752:JFA458753 JOV458752:JOW458753 JYR458752:JYS458753 KIN458752:KIO458753 KSJ458752:KSK458753 LCF458752:LCG458753 LMB458752:LMC458753 LVX458752:LVY458753 MFT458752:MFU458753 MPP458752:MPQ458753 MZL458752:MZM458753 NJH458752:NJI458753 NTD458752:NTE458753 OCZ458752:ODA458753 OMV458752:OMW458753 OWR458752:OWS458753 PGN458752:PGO458753 PQJ458752:PQK458753 QAF458752:QAG458753 QKB458752:QKC458753 QTX458752:QTY458753 RDT458752:RDU458753 RNP458752:RNQ458753 RXL458752:RXM458753 SHH458752:SHI458753 SRD458752:SRE458753 TAZ458752:TBA458753 TKV458752:TKW458753 TUR458752:TUS458753 UEN458752:UEO458753 UOJ458752:UOK458753 UYF458752:UYG458753 VIB458752:VIC458753 VRX458752:VRY458753 WBT458752:WBU458753 WLP458752:WLQ458753 WVL458752:WVM458753 IZ524288:JA524289 SV524288:SW524289 ACR524288:ACS524289 AMN524288:AMO524289 AWJ524288:AWK524289 BGF524288:BGG524289 BQB524288:BQC524289 BZX524288:BZY524289 CJT524288:CJU524289 CTP524288:CTQ524289 DDL524288:DDM524289 DNH524288:DNI524289 DXD524288:DXE524289 EGZ524288:EHA524289 EQV524288:EQW524289 FAR524288:FAS524289 FKN524288:FKO524289 FUJ524288:FUK524289 GEF524288:GEG524289 GOB524288:GOC524289 GXX524288:GXY524289 HHT524288:HHU524289 HRP524288:HRQ524289 IBL524288:IBM524289 ILH524288:ILI524289 IVD524288:IVE524289 JEZ524288:JFA524289 JOV524288:JOW524289 JYR524288:JYS524289 KIN524288:KIO524289 KSJ524288:KSK524289 LCF524288:LCG524289 LMB524288:LMC524289 LVX524288:LVY524289 MFT524288:MFU524289 MPP524288:MPQ524289 MZL524288:MZM524289 NJH524288:NJI524289 NTD524288:NTE524289 OCZ524288:ODA524289 OMV524288:OMW524289 OWR524288:OWS524289 PGN524288:PGO524289 PQJ524288:PQK524289 QAF524288:QAG524289 QKB524288:QKC524289 QTX524288:QTY524289 RDT524288:RDU524289 RNP524288:RNQ524289 RXL524288:RXM524289 SHH524288:SHI524289 SRD524288:SRE524289 TAZ524288:TBA524289 TKV524288:TKW524289 TUR524288:TUS524289 UEN524288:UEO524289 UOJ524288:UOK524289 UYF524288:UYG524289 VIB524288:VIC524289 VRX524288:VRY524289 WBT524288:WBU524289 WLP524288:WLQ524289 WVL524288:WVM524289 IZ589824:JA589825 SV589824:SW589825 ACR589824:ACS589825 AMN589824:AMO589825 AWJ589824:AWK589825 BGF589824:BGG589825 BQB589824:BQC589825 BZX589824:BZY589825 CJT589824:CJU589825 CTP589824:CTQ589825 DDL589824:DDM589825 DNH589824:DNI589825 DXD589824:DXE589825 EGZ589824:EHA589825 EQV589824:EQW589825 FAR589824:FAS589825 FKN589824:FKO589825 FUJ589824:FUK589825 GEF589824:GEG589825 GOB589824:GOC589825 GXX589824:GXY589825 HHT589824:HHU589825 HRP589824:HRQ589825 IBL589824:IBM589825 ILH589824:ILI589825 IVD589824:IVE589825 JEZ589824:JFA589825 JOV589824:JOW589825 JYR589824:JYS589825 KIN589824:KIO589825 KSJ589824:KSK589825 LCF589824:LCG589825 LMB589824:LMC589825 LVX589824:LVY589825 MFT589824:MFU589825 MPP589824:MPQ589825 MZL589824:MZM589825 NJH589824:NJI589825 NTD589824:NTE589825 OCZ589824:ODA589825 OMV589824:OMW589825 OWR589824:OWS589825 PGN589824:PGO589825 PQJ589824:PQK589825 QAF589824:QAG589825 QKB589824:QKC589825 QTX589824:QTY589825 RDT589824:RDU589825 RNP589824:RNQ589825 RXL589824:RXM589825 SHH589824:SHI589825 SRD589824:SRE589825 TAZ589824:TBA589825 TKV589824:TKW589825 TUR589824:TUS589825 UEN589824:UEO589825 UOJ589824:UOK589825 UYF589824:UYG589825 VIB589824:VIC589825 VRX589824:VRY589825 WBT589824:WBU589825 WLP589824:WLQ589825 WVL589824:WVM589825 IZ655360:JA655361 SV655360:SW655361 ACR655360:ACS655361 AMN655360:AMO655361 AWJ655360:AWK655361 BGF655360:BGG655361 BQB655360:BQC655361 BZX655360:BZY655361 CJT655360:CJU655361 CTP655360:CTQ655361 DDL655360:DDM655361 DNH655360:DNI655361 DXD655360:DXE655361 EGZ655360:EHA655361 EQV655360:EQW655361 FAR655360:FAS655361 FKN655360:FKO655361 FUJ655360:FUK655361 GEF655360:GEG655361 GOB655360:GOC655361 GXX655360:GXY655361 HHT655360:HHU655361 HRP655360:HRQ655361 IBL655360:IBM655361 ILH655360:ILI655361 IVD655360:IVE655361 JEZ655360:JFA655361 JOV655360:JOW655361 JYR655360:JYS655361 KIN655360:KIO655361 KSJ655360:KSK655361 LCF655360:LCG655361 LMB655360:LMC655361 LVX655360:LVY655361 MFT655360:MFU655361 MPP655360:MPQ655361 MZL655360:MZM655361 NJH655360:NJI655361 NTD655360:NTE655361 OCZ655360:ODA655361 OMV655360:OMW655361 OWR655360:OWS655361 PGN655360:PGO655361 PQJ655360:PQK655361 QAF655360:QAG655361 QKB655360:QKC655361 QTX655360:QTY655361 RDT655360:RDU655361 RNP655360:RNQ655361 RXL655360:RXM655361 SHH655360:SHI655361 SRD655360:SRE655361 TAZ655360:TBA655361 TKV655360:TKW655361 TUR655360:TUS655361 UEN655360:UEO655361 UOJ655360:UOK655361 UYF655360:UYG655361 VIB655360:VIC655361 VRX655360:VRY655361 WBT655360:WBU655361 WLP655360:WLQ655361 WVL655360:WVM655361 IZ720896:JA720897 SV720896:SW720897 ACR720896:ACS720897 AMN720896:AMO720897 AWJ720896:AWK720897 BGF720896:BGG720897 BQB720896:BQC720897 BZX720896:BZY720897 CJT720896:CJU720897 CTP720896:CTQ720897 DDL720896:DDM720897 DNH720896:DNI720897 DXD720896:DXE720897 EGZ720896:EHA720897 EQV720896:EQW720897 FAR720896:FAS720897 FKN720896:FKO720897 FUJ720896:FUK720897 GEF720896:GEG720897 GOB720896:GOC720897 GXX720896:GXY720897 HHT720896:HHU720897 HRP720896:HRQ720897 IBL720896:IBM720897 ILH720896:ILI720897 IVD720896:IVE720897 JEZ720896:JFA720897 JOV720896:JOW720897 JYR720896:JYS720897 KIN720896:KIO720897 KSJ720896:KSK720897 LCF720896:LCG720897 LMB720896:LMC720897 LVX720896:LVY720897 MFT720896:MFU720897 MPP720896:MPQ720897 MZL720896:MZM720897 NJH720896:NJI720897 NTD720896:NTE720897 OCZ720896:ODA720897 OMV720896:OMW720897 OWR720896:OWS720897 PGN720896:PGO720897 PQJ720896:PQK720897 QAF720896:QAG720897 QKB720896:QKC720897 QTX720896:QTY720897 RDT720896:RDU720897 RNP720896:RNQ720897 RXL720896:RXM720897 SHH720896:SHI720897 SRD720896:SRE720897 TAZ720896:TBA720897 TKV720896:TKW720897 TUR720896:TUS720897 UEN720896:UEO720897 UOJ720896:UOK720897 UYF720896:UYG720897 VIB720896:VIC720897 VRX720896:VRY720897 WBT720896:WBU720897 WLP720896:WLQ720897 WVL720896:WVM720897 IZ786432:JA786433 SV786432:SW786433 ACR786432:ACS786433 AMN786432:AMO786433 AWJ786432:AWK786433 BGF786432:BGG786433 BQB786432:BQC786433 BZX786432:BZY786433 CJT786432:CJU786433 CTP786432:CTQ786433 DDL786432:DDM786433 DNH786432:DNI786433 DXD786432:DXE786433 EGZ786432:EHA786433 EQV786432:EQW786433 FAR786432:FAS786433 FKN786432:FKO786433 FUJ786432:FUK786433 GEF786432:GEG786433 GOB786432:GOC786433 GXX786432:GXY786433 HHT786432:HHU786433 HRP786432:HRQ786433 IBL786432:IBM786433 ILH786432:ILI786433 IVD786432:IVE786433 JEZ786432:JFA786433 JOV786432:JOW786433 JYR786432:JYS786433 KIN786432:KIO786433 KSJ786432:KSK786433 LCF786432:LCG786433 LMB786432:LMC786433 LVX786432:LVY786433 MFT786432:MFU786433 MPP786432:MPQ786433 MZL786432:MZM786433 NJH786432:NJI786433 NTD786432:NTE786433 OCZ786432:ODA786433 OMV786432:OMW786433 OWR786432:OWS786433 PGN786432:PGO786433 PQJ786432:PQK786433 QAF786432:QAG786433 QKB786432:QKC786433 QTX786432:QTY786433 RDT786432:RDU786433 RNP786432:RNQ786433 RXL786432:RXM786433 SHH786432:SHI786433 SRD786432:SRE786433 TAZ786432:TBA786433 TKV786432:TKW786433 TUR786432:TUS786433 UEN786432:UEO786433 UOJ786432:UOK786433 UYF786432:UYG786433 VIB786432:VIC786433 VRX786432:VRY786433 WBT786432:WBU786433 WLP786432:WLQ786433 WVL786432:WVM786433 IZ851968:JA851969 SV851968:SW851969 ACR851968:ACS851969 AMN851968:AMO851969 AWJ851968:AWK851969 BGF851968:BGG851969 BQB851968:BQC851969 BZX851968:BZY851969 CJT851968:CJU851969 CTP851968:CTQ851969 DDL851968:DDM851969 DNH851968:DNI851969 DXD851968:DXE851969 EGZ851968:EHA851969 EQV851968:EQW851969 FAR851968:FAS851969 FKN851968:FKO851969 FUJ851968:FUK851969 GEF851968:GEG851969 GOB851968:GOC851969 GXX851968:GXY851969 HHT851968:HHU851969 HRP851968:HRQ851969 IBL851968:IBM851969 ILH851968:ILI851969 IVD851968:IVE851969 JEZ851968:JFA851969 JOV851968:JOW851969 JYR851968:JYS851969 KIN851968:KIO851969 KSJ851968:KSK851969 LCF851968:LCG851969 LMB851968:LMC851969 LVX851968:LVY851969 MFT851968:MFU851969 MPP851968:MPQ851969 MZL851968:MZM851969 NJH851968:NJI851969 NTD851968:NTE851969 OCZ851968:ODA851969 OMV851968:OMW851969 OWR851968:OWS851969 PGN851968:PGO851969 PQJ851968:PQK851969 QAF851968:QAG851969 QKB851968:QKC851969 QTX851968:QTY851969 RDT851968:RDU851969 RNP851968:RNQ851969 RXL851968:RXM851969 SHH851968:SHI851969 SRD851968:SRE851969 TAZ851968:TBA851969 TKV851968:TKW851969 TUR851968:TUS851969 UEN851968:UEO851969 UOJ851968:UOK851969 UYF851968:UYG851969 VIB851968:VIC851969 VRX851968:VRY851969 WBT851968:WBU851969 WLP851968:WLQ851969 WVL851968:WVM851969 IZ917504:JA917505 SV917504:SW917505 ACR917504:ACS917505 AMN917504:AMO917505 AWJ917504:AWK917505 BGF917504:BGG917505 BQB917504:BQC917505 BZX917504:BZY917505 CJT917504:CJU917505 CTP917504:CTQ917505 DDL917504:DDM917505 DNH917504:DNI917505 DXD917504:DXE917505 EGZ917504:EHA917505 EQV917504:EQW917505 FAR917504:FAS917505 FKN917504:FKO917505 FUJ917504:FUK917505 GEF917504:GEG917505 GOB917504:GOC917505 GXX917504:GXY917505 HHT917504:HHU917505 HRP917504:HRQ917505 IBL917504:IBM917505 ILH917504:ILI917505 IVD917504:IVE917505 JEZ917504:JFA917505 JOV917504:JOW917505 JYR917504:JYS917505 KIN917504:KIO917505 KSJ917504:KSK917505 LCF917504:LCG917505 LMB917504:LMC917505 LVX917504:LVY917505 MFT917504:MFU917505 MPP917504:MPQ917505 MZL917504:MZM917505 NJH917504:NJI917505 NTD917504:NTE917505 OCZ917504:ODA917505 OMV917504:OMW917505 OWR917504:OWS917505 PGN917504:PGO917505 PQJ917504:PQK917505 QAF917504:QAG917505 QKB917504:QKC917505 QTX917504:QTY917505 RDT917504:RDU917505 RNP917504:RNQ917505 RXL917504:RXM917505 SHH917504:SHI917505 SRD917504:SRE917505 TAZ917504:TBA917505 TKV917504:TKW917505 TUR917504:TUS917505 UEN917504:UEO917505 UOJ917504:UOK917505 UYF917504:UYG917505 VIB917504:VIC917505 VRX917504:VRY917505 WBT917504:WBU917505 WLP917504:WLQ917505 WVL917504:WVM917505 IZ983040:JA983041 SV983040:SW983041 ACR983040:ACS983041 AMN983040:AMO983041 AWJ983040:AWK983041 BGF983040:BGG983041 BQB983040:BQC983041 BZX983040:BZY983041 CJT983040:CJU983041 CTP983040:CTQ983041 DDL983040:DDM983041 DNH983040:DNI983041 DXD983040:DXE983041 EGZ983040:EHA983041 EQV983040:EQW983041 FAR983040:FAS983041 FKN983040:FKO983041 FUJ983040:FUK983041 GEF983040:GEG983041 GOB983040:GOC983041 GXX983040:GXY983041 HHT983040:HHU983041 HRP983040:HRQ983041 IBL983040:IBM983041 ILH983040:ILI983041 IVD983040:IVE983041 JEZ983040:JFA983041 JOV983040:JOW983041 JYR983040:JYS983041 KIN983040:KIO983041 KSJ983040:KSK983041 LCF983040:LCG983041 LMB983040:LMC983041 LVX983040:LVY983041 MFT983040:MFU983041 MPP983040:MPQ983041 MZL983040:MZM983041 NJH983040:NJI983041 NTD983040:NTE983041 OCZ983040:ODA983041 OMV983040:OMW983041 OWR983040:OWS983041 PGN983040:PGO983041 PQJ983040:PQK983041 QAF983040:QAG983041 QKB983040:QKC983041 QTX983040:QTY983041 RDT983040:RDU983041 RNP983040:RNQ983041 RXL983040:RXM983041 SHH983040:SHI983041 SRD983040:SRE983041 TAZ983040:TBA983041 TKV983040:TKW983041 TUR983040:TUS983041 UEN983040:UEO983041 UOJ983040:UOK983041 UYF983040:UYG983041 VIB983040:VIC983041 VRX983040:VRY983041 WBT983040:WBU983041 WLP983040:WLQ983041 WVL983040:WVM983041 JC65536:JD65537 SY65536:SZ65537 ACU65536:ACV65537 AMQ65536:AMR65537 AWM65536:AWN65537 BGI65536:BGJ65537 BQE65536:BQF65537 CAA65536:CAB65537 CJW65536:CJX65537 CTS65536:CTT65537 DDO65536:DDP65537 DNK65536:DNL65537 DXG65536:DXH65537 EHC65536:EHD65537 EQY65536:EQZ65537 FAU65536:FAV65537 FKQ65536:FKR65537 FUM65536:FUN65537 GEI65536:GEJ65537 GOE65536:GOF65537 GYA65536:GYB65537 HHW65536:HHX65537 HRS65536:HRT65537 IBO65536:IBP65537 ILK65536:ILL65537 IVG65536:IVH65537 JFC65536:JFD65537 JOY65536:JOZ65537 JYU65536:JYV65537 KIQ65536:KIR65537 KSM65536:KSN65537 LCI65536:LCJ65537 LME65536:LMF65537 LWA65536:LWB65537 MFW65536:MFX65537 MPS65536:MPT65537 MZO65536:MZP65537 NJK65536:NJL65537 NTG65536:NTH65537 ODC65536:ODD65537 OMY65536:OMZ65537 OWU65536:OWV65537 PGQ65536:PGR65537 PQM65536:PQN65537 QAI65536:QAJ65537 QKE65536:QKF65537 QUA65536:QUB65537 RDW65536:RDX65537 RNS65536:RNT65537 RXO65536:RXP65537 SHK65536:SHL65537 SRG65536:SRH65537 TBC65536:TBD65537 TKY65536:TKZ65537 TUU65536:TUV65537 UEQ65536:UER65537 UOM65536:UON65537 UYI65536:UYJ65537 VIE65536:VIF65537 VSA65536:VSB65537 WBW65536:WBX65537 WLS65536:WLT65537 WVO65536:WVP65537 JC131072:JD131073 SY131072:SZ131073 ACU131072:ACV131073 AMQ131072:AMR131073 AWM131072:AWN131073 BGI131072:BGJ131073 BQE131072:BQF131073 CAA131072:CAB131073 CJW131072:CJX131073 CTS131072:CTT131073 DDO131072:DDP131073 DNK131072:DNL131073 DXG131072:DXH131073 EHC131072:EHD131073 EQY131072:EQZ131073 FAU131072:FAV131073 FKQ131072:FKR131073 FUM131072:FUN131073 GEI131072:GEJ131073 GOE131072:GOF131073 GYA131072:GYB131073 HHW131072:HHX131073 HRS131072:HRT131073 IBO131072:IBP131073 ILK131072:ILL131073 IVG131072:IVH131073 JFC131072:JFD131073 JOY131072:JOZ131073 JYU131072:JYV131073 KIQ131072:KIR131073 KSM131072:KSN131073 LCI131072:LCJ131073 LME131072:LMF131073 LWA131072:LWB131073 MFW131072:MFX131073 MPS131072:MPT131073 MZO131072:MZP131073 NJK131072:NJL131073 NTG131072:NTH131073 ODC131072:ODD131073 OMY131072:OMZ131073 OWU131072:OWV131073 PGQ131072:PGR131073 PQM131072:PQN131073 QAI131072:QAJ131073 QKE131072:QKF131073 QUA131072:QUB131073 RDW131072:RDX131073 RNS131072:RNT131073 RXO131072:RXP131073 SHK131072:SHL131073 SRG131072:SRH131073 TBC131072:TBD131073 TKY131072:TKZ131073 TUU131072:TUV131073 UEQ131072:UER131073 UOM131072:UON131073 UYI131072:UYJ131073 VIE131072:VIF131073 VSA131072:VSB131073 WBW131072:WBX131073 WLS131072:WLT131073 WVO131072:WVP131073 JC196608:JD196609 SY196608:SZ196609 ACU196608:ACV196609 AMQ196608:AMR196609 AWM196608:AWN196609 BGI196608:BGJ196609 BQE196608:BQF196609 CAA196608:CAB196609 CJW196608:CJX196609 CTS196608:CTT196609 DDO196608:DDP196609 DNK196608:DNL196609 DXG196608:DXH196609 EHC196608:EHD196609 EQY196608:EQZ196609 FAU196608:FAV196609 FKQ196608:FKR196609 FUM196608:FUN196609 GEI196608:GEJ196609 GOE196608:GOF196609 GYA196608:GYB196609 HHW196608:HHX196609 HRS196608:HRT196609 IBO196608:IBP196609 ILK196608:ILL196609 IVG196608:IVH196609 JFC196608:JFD196609 JOY196608:JOZ196609 JYU196608:JYV196609 KIQ196608:KIR196609 KSM196608:KSN196609 LCI196608:LCJ196609 LME196608:LMF196609 LWA196608:LWB196609 MFW196608:MFX196609 MPS196608:MPT196609 MZO196608:MZP196609 NJK196608:NJL196609 NTG196608:NTH196609 ODC196608:ODD196609 OMY196608:OMZ196609 OWU196608:OWV196609 PGQ196608:PGR196609 PQM196608:PQN196609 QAI196608:QAJ196609 QKE196608:QKF196609 QUA196608:QUB196609 RDW196608:RDX196609 RNS196608:RNT196609 RXO196608:RXP196609 SHK196608:SHL196609 SRG196608:SRH196609 TBC196608:TBD196609 TKY196608:TKZ196609 TUU196608:TUV196609 UEQ196608:UER196609 UOM196608:UON196609 UYI196608:UYJ196609 VIE196608:VIF196609 VSA196608:VSB196609 WBW196608:WBX196609 WLS196608:WLT196609 WVO196608:WVP196609 JC262144:JD262145 SY262144:SZ262145 ACU262144:ACV262145 AMQ262144:AMR262145 AWM262144:AWN262145 BGI262144:BGJ262145 BQE262144:BQF262145 CAA262144:CAB262145 CJW262144:CJX262145 CTS262144:CTT262145 DDO262144:DDP262145 DNK262144:DNL262145 DXG262144:DXH262145 EHC262144:EHD262145 EQY262144:EQZ262145 FAU262144:FAV262145 FKQ262144:FKR262145 FUM262144:FUN262145 GEI262144:GEJ262145 GOE262144:GOF262145 GYA262144:GYB262145 HHW262144:HHX262145 HRS262144:HRT262145 IBO262144:IBP262145 ILK262144:ILL262145 IVG262144:IVH262145 JFC262144:JFD262145 JOY262144:JOZ262145 JYU262144:JYV262145 KIQ262144:KIR262145 KSM262144:KSN262145 LCI262144:LCJ262145 LME262144:LMF262145 LWA262144:LWB262145 MFW262144:MFX262145 MPS262144:MPT262145 MZO262144:MZP262145 NJK262144:NJL262145 NTG262144:NTH262145 ODC262144:ODD262145 OMY262144:OMZ262145 OWU262144:OWV262145 PGQ262144:PGR262145 PQM262144:PQN262145 QAI262144:QAJ262145 QKE262144:QKF262145 QUA262144:QUB262145 RDW262144:RDX262145 RNS262144:RNT262145 RXO262144:RXP262145 SHK262144:SHL262145 SRG262144:SRH262145 TBC262144:TBD262145 TKY262144:TKZ262145 TUU262144:TUV262145 UEQ262144:UER262145 UOM262144:UON262145 UYI262144:UYJ262145 VIE262144:VIF262145 VSA262144:VSB262145 WBW262144:WBX262145 WLS262144:WLT262145 WVO262144:WVP262145 JC327680:JD327681 SY327680:SZ327681 ACU327680:ACV327681 AMQ327680:AMR327681 AWM327680:AWN327681 BGI327680:BGJ327681 BQE327680:BQF327681 CAA327680:CAB327681 CJW327680:CJX327681 CTS327680:CTT327681 DDO327680:DDP327681 DNK327680:DNL327681 DXG327680:DXH327681 EHC327680:EHD327681 EQY327680:EQZ327681 FAU327680:FAV327681 FKQ327680:FKR327681 FUM327680:FUN327681 GEI327680:GEJ327681 GOE327680:GOF327681 GYA327680:GYB327681 HHW327680:HHX327681 HRS327680:HRT327681 IBO327680:IBP327681 ILK327680:ILL327681 IVG327680:IVH327681 JFC327680:JFD327681 JOY327680:JOZ327681 JYU327680:JYV327681 KIQ327680:KIR327681 KSM327680:KSN327681 LCI327680:LCJ327681 LME327680:LMF327681 LWA327680:LWB327681 MFW327680:MFX327681 MPS327680:MPT327681 MZO327680:MZP327681 NJK327680:NJL327681 NTG327680:NTH327681 ODC327680:ODD327681 OMY327680:OMZ327681 OWU327680:OWV327681 PGQ327680:PGR327681 PQM327680:PQN327681 QAI327680:QAJ327681 QKE327680:QKF327681 QUA327680:QUB327681 RDW327680:RDX327681 RNS327680:RNT327681 RXO327680:RXP327681 SHK327680:SHL327681 SRG327680:SRH327681 TBC327680:TBD327681 TKY327680:TKZ327681 TUU327680:TUV327681 UEQ327680:UER327681 UOM327680:UON327681 UYI327680:UYJ327681 VIE327680:VIF327681 VSA327680:VSB327681 WBW327680:WBX327681 WLS327680:WLT327681 WVO327680:WVP327681 JC393216:JD393217 SY393216:SZ393217 ACU393216:ACV393217 AMQ393216:AMR393217 AWM393216:AWN393217 BGI393216:BGJ393217 BQE393216:BQF393217 CAA393216:CAB393217 CJW393216:CJX393217 CTS393216:CTT393217 DDO393216:DDP393217 DNK393216:DNL393217 DXG393216:DXH393217 EHC393216:EHD393217 EQY393216:EQZ393217 FAU393216:FAV393217 FKQ393216:FKR393217 FUM393216:FUN393217 GEI393216:GEJ393217 GOE393216:GOF393217 GYA393216:GYB393217 HHW393216:HHX393217 HRS393216:HRT393217 IBO393216:IBP393217 ILK393216:ILL393217 IVG393216:IVH393217 JFC393216:JFD393217 JOY393216:JOZ393217 JYU393216:JYV393217 KIQ393216:KIR393217 KSM393216:KSN393217 LCI393216:LCJ393217 LME393216:LMF393217 LWA393216:LWB393217 MFW393216:MFX393217 MPS393216:MPT393217 MZO393216:MZP393217 NJK393216:NJL393217 NTG393216:NTH393217 ODC393216:ODD393217 OMY393216:OMZ393217 OWU393216:OWV393217 PGQ393216:PGR393217 PQM393216:PQN393217 QAI393216:QAJ393217 QKE393216:QKF393217 QUA393216:QUB393217 RDW393216:RDX393217 RNS393216:RNT393217 RXO393216:RXP393217 SHK393216:SHL393217 SRG393216:SRH393217 TBC393216:TBD393217 TKY393216:TKZ393217 TUU393216:TUV393217 UEQ393216:UER393217 UOM393216:UON393217 UYI393216:UYJ393217 VIE393216:VIF393217 VSA393216:VSB393217 WBW393216:WBX393217 WLS393216:WLT393217 WVO393216:WVP393217 JC458752:JD458753 SY458752:SZ458753 ACU458752:ACV458753 AMQ458752:AMR458753 AWM458752:AWN458753 BGI458752:BGJ458753 BQE458752:BQF458753 CAA458752:CAB458753 CJW458752:CJX458753 CTS458752:CTT458753 DDO458752:DDP458753 DNK458752:DNL458753 DXG458752:DXH458753 EHC458752:EHD458753 EQY458752:EQZ458753 FAU458752:FAV458753 FKQ458752:FKR458753 FUM458752:FUN458753 GEI458752:GEJ458753 GOE458752:GOF458753 GYA458752:GYB458753 HHW458752:HHX458753 HRS458752:HRT458753 IBO458752:IBP458753 ILK458752:ILL458753 IVG458752:IVH458753 JFC458752:JFD458753 JOY458752:JOZ458753 JYU458752:JYV458753 KIQ458752:KIR458753 KSM458752:KSN458753 LCI458752:LCJ458753 LME458752:LMF458753 LWA458752:LWB458753 MFW458752:MFX458753 MPS458752:MPT458753 MZO458752:MZP458753 NJK458752:NJL458753 NTG458752:NTH458753 ODC458752:ODD458753 OMY458752:OMZ458753 OWU458752:OWV458753 PGQ458752:PGR458753 PQM458752:PQN458753 QAI458752:QAJ458753 QKE458752:QKF458753 QUA458752:QUB458753 RDW458752:RDX458753 RNS458752:RNT458753 RXO458752:RXP458753 SHK458752:SHL458753 SRG458752:SRH458753 TBC458752:TBD458753 TKY458752:TKZ458753 TUU458752:TUV458753 UEQ458752:UER458753 UOM458752:UON458753 UYI458752:UYJ458753 VIE458752:VIF458753 VSA458752:VSB458753 WBW458752:WBX458753 WLS458752:WLT458753 WVO458752:WVP458753 JC524288:JD524289 SY524288:SZ524289 ACU524288:ACV524289 AMQ524288:AMR524289 AWM524288:AWN524289 BGI524288:BGJ524289 BQE524288:BQF524289 CAA524288:CAB524289 CJW524288:CJX524289 CTS524288:CTT524289 DDO524288:DDP524289 DNK524288:DNL524289 DXG524288:DXH524289 EHC524288:EHD524289 EQY524288:EQZ524289 FAU524288:FAV524289 FKQ524288:FKR524289 FUM524288:FUN524289 GEI524288:GEJ524289 GOE524288:GOF524289 GYA524288:GYB524289 HHW524288:HHX524289 HRS524288:HRT524289 IBO524288:IBP524289 ILK524288:ILL524289 IVG524288:IVH524289 JFC524288:JFD524289 JOY524288:JOZ524289 JYU524288:JYV524289 KIQ524288:KIR524289 KSM524288:KSN524289 LCI524288:LCJ524289 LME524288:LMF524289 LWA524288:LWB524289 MFW524288:MFX524289 MPS524288:MPT524289 MZO524288:MZP524289 NJK524288:NJL524289 NTG524288:NTH524289 ODC524288:ODD524289 OMY524288:OMZ524289 OWU524288:OWV524289 PGQ524288:PGR524289 PQM524288:PQN524289 QAI524288:QAJ524289 QKE524288:QKF524289 QUA524288:QUB524289 RDW524288:RDX524289 RNS524288:RNT524289 RXO524288:RXP524289 SHK524288:SHL524289 SRG524288:SRH524289 TBC524288:TBD524289 TKY524288:TKZ524289 TUU524288:TUV524289 UEQ524288:UER524289 UOM524288:UON524289 UYI524288:UYJ524289 VIE524288:VIF524289 VSA524288:VSB524289 WBW524288:WBX524289 WLS524288:WLT524289 WVO524288:WVP524289 JC589824:JD589825 SY589824:SZ589825 ACU589824:ACV589825 AMQ589824:AMR589825 AWM589824:AWN589825 BGI589824:BGJ589825 BQE589824:BQF589825 CAA589824:CAB589825 CJW589824:CJX589825 CTS589824:CTT589825 DDO589824:DDP589825 DNK589824:DNL589825 DXG589824:DXH589825 EHC589824:EHD589825 EQY589824:EQZ589825 FAU589824:FAV589825 FKQ589824:FKR589825 FUM589824:FUN589825 GEI589824:GEJ589825 GOE589824:GOF589825 GYA589824:GYB589825 HHW589824:HHX589825 HRS589824:HRT589825 IBO589824:IBP589825 ILK589824:ILL589825 IVG589824:IVH589825 JFC589824:JFD589825 JOY589824:JOZ589825 JYU589824:JYV589825 KIQ589824:KIR589825 KSM589824:KSN589825 LCI589824:LCJ589825 LME589824:LMF589825 LWA589824:LWB589825 MFW589824:MFX589825 MPS589824:MPT589825 MZO589824:MZP589825 NJK589824:NJL589825 NTG589824:NTH589825 ODC589824:ODD589825 OMY589824:OMZ589825 OWU589824:OWV589825 PGQ589824:PGR589825 PQM589824:PQN589825 QAI589824:QAJ589825 QKE589824:QKF589825 QUA589824:QUB589825 RDW589824:RDX589825 RNS589824:RNT589825 RXO589824:RXP589825 SHK589824:SHL589825 SRG589824:SRH589825 TBC589824:TBD589825 TKY589824:TKZ589825 TUU589824:TUV589825 UEQ589824:UER589825 UOM589824:UON589825 UYI589824:UYJ589825 VIE589824:VIF589825 VSA589824:VSB589825 WBW589824:WBX589825 WLS589824:WLT589825 WVO589824:WVP589825 JC655360:JD655361 SY655360:SZ655361 ACU655360:ACV655361 AMQ655360:AMR655361 AWM655360:AWN655361 BGI655360:BGJ655361 BQE655360:BQF655361 CAA655360:CAB655361 CJW655360:CJX655361 CTS655360:CTT655361 DDO655360:DDP655361 DNK655360:DNL655361 DXG655360:DXH655361 EHC655360:EHD655361 EQY655360:EQZ655361 FAU655360:FAV655361 FKQ655360:FKR655361 FUM655360:FUN655361 GEI655360:GEJ655361 GOE655360:GOF655361 GYA655360:GYB655361 HHW655360:HHX655361 HRS655360:HRT655361 IBO655360:IBP655361 ILK655360:ILL655361 IVG655360:IVH655361 JFC655360:JFD655361 JOY655360:JOZ655361 JYU655360:JYV655361 KIQ655360:KIR655361 KSM655360:KSN655361 LCI655360:LCJ655361 LME655360:LMF655361 LWA655360:LWB655361 MFW655360:MFX655361 MPS655360:MPT655361 MZO655360:MZP655361 NJK655360:NJL655361 NTG655360:NTH655361 ODC655360:ODD655361 OMY655360:OMZ655361 OWU655360:OWV655361 PGQ655360:PGR655361 PQM655360:PQN655361 QAI655360:QAJ655361 QKE655360:QKF655361 QUA655360:QUB655361 RDW655360:RDX655361 RNS655360:RNT655361 RXO655360:RXP655361 SHK655360:SHL655361 SRG655360:SRH655361 TBC655360:TBD655361 TKY655360:TKZ655361 TUU655360:TUV655361 UEQ655360:UER655361 UOM655360:UON655361 UYI655360:UYJ655361 VIE655360:VIF655361 VSA655360:VSB655361 WBW655360:WBX655361 WLS655360:WLT655361 WVO655360:WVP655361 JC720896:JD720897 SY720896:SZ720897 ACU720896:ACV720897 AMQ720896:AMR720897 AWM720896:AWN720897 BGI720896:BGJ720897 BQE720896:BQF720897 CAA720896:CAB720897 CJW720896:CJX720897 CTS720896:CTT720897 DDO720896:DDP720897 DNK720896:DNL720897 DXG720896:DXH720897 EHC720896:EHD720897 EQY720896:EQZ720897 FAU720896:FAV720897 FKQ720896:FKR720897 FUM720896:FUN720897 GEI720896:GEJ720897 GOE720896:GOF720897 GYA720896:GYB720897 HHW720896:HHX720897 HRS720896:HRT720897 IBO720896:IBP720897 ILK720896:ILL720897 IVG720896:IVH720897 JFC720896:JFD720897 JOY720896:JOZ720897 JYU720896:JYV720897 KIQ720896:KIR720897 KSM720896:KSN720897 LCI720896:LCJ720897 LME720896:LMF720897 LWA720896:LWB720897 MFW720896:MFX720897 MPS720896:MPT720897 MZO720896:MZP720897 NJK720896:NJL720897 NTG720896:NTH720897 ODC720896:ODD720897 OMY720896:OMZ720897 OWU720896:OWV720897 PGQ720896:PGR720897 PQM720896:PQN720897 QAI720896:QAJ720897 QKE720896:QKF720897 QUA720896:QUB720897 RDW720896:RDX720897 RNS720896:RNT720897 RXO720896:RXP720897 SHK720896:SHL720897 SRG720896:SRH720897 TBC720896:TBD720897 TKY720896:TKZ720897 TUU720896:TUV720897 UEQ720896:UER720897 UOM720896:UON720897 UYI720896:UYJ720897 VIE720896:VIF720897 VSA720896:VSB720897 WBW720896:WBX720897 WLS720896:WLT720897 WVO720896:WVP720897 JC786432:JD786433 SY786432:SZ786433 ACU786432:ACV786433 AMQ786432:AMR786433 AWM786432:AWN786433 BGI786432:BGJ786433 BQE786432:BQF786433 CAA786432:CAB786433 CJW786432:CJX786433 CTS786432:CTT786433 DDO786432:DDP786433 DNK786432:DNL786433 DXG786432:DXH786433 EHC786432:EHD786433 EQY786432:EQZ786433 FAU786432:FAV786433 FKQ786432:FKR786433 FUM786432:FUN786433 GEI786432:GEJ786433 GOE786432:GOF786433 GYA786432:GYB786433 HHW786432:HHX786433 HRS786432:HRT786433 IBO786432:IBP786433 ILK786432:ILL786433 IVG786432:IVH786433 JFC786432:JFD786433 JOY786432:JOZ786433 JYU786432:JYV786433 KIQ786432:KIR786433 KSM786432:KSN786433 LCI786432:LCJ786433 LME786432:LMF786433 LWA786432:LWB786433 MFW786432:MFX786433 MPS786432:MPT786433 MZO786432:MZP786433 NJK786432:NJL786433 NTG786432:NTH786433 ODC786432:ODD786433 OMY786432:OMZ786433 OWU786432:OWV786433 PGQ786432:PGR786433 PQM786432:PQN786433 QAI786432:QAJ786433 QKE786432:QKF786433 QUA786432:QUB786433 RDW786432:RDX786433 RNS786432:RNT786433 RXO786432:RXP786433 SHK786432:SHL786433 SRG786432:SRH786433 TBC786432:TBD786433 TKY786432:TKZ786433 TUU786432:TUV786433 UEQ786432:UER786433 UOM786432:UON786433 UYI786432:UYJ786433 VIE786432:VIF786433 VSA786432:VSB786433 WBW786432:WBX786433 WLS786432:WLT786433 WVO786432:WVP786433 JC851968:JD851969 SY851968:SZ851969 ACU851968:ACV851969 AMQ851968:AMR851969 AWM851968:AWN851969 BGI851968:BGJ851969 BQE851968:BQF851969 CAA851968:CAB851969 CJW851968:CJX851969 CTS851968:CTT851969 DDO851968:DDP851969 DNK851968:DNL851969 DXG851968:DXH851969 EHC851968:EHD851969 EQY851968:EQZ851969 FAU851968:FAV851969 FKQ851968:FKR851969 FUM851968:FUN851969 GEI851968:GEJ851969 GOE851968:GOF851969 GYA851968:GYB851969 HHW851968:HHX851969 HRS851968:HRT851969 IBO851968:IBP851969 ILK851968:ILL851969 IVG851968:IVH851969 JFC851968:JFD851969 JOY851968:JOZ851969 JYU851968:JYV851969 KIQ851968:KIR851969 KSM851968:KSN851969 LCI851968:LCJ851969 LME851968:LMF851969 LWA851968:LWB851969 MFW851968:MFX851969 MPS851968:MPT851969 MZO851968:MZP851969 NJK851968:NJL851969 NTG851968:NTH851969 ODC851968:ODD851969 OMY851968:OMZ851969 OWU851968:OWV851969 PGQ851968:PGR851969 PQM851968:PQN851969 QAI851968:QAJ851969 QKE851968:QKF851969 QUA851968:QUB851969 RDW851968:RDX851969 RNS851968:RNT851969 RXO851968:RXP851969 SHK851968:SHL851969 SRG851968:SRH851969 TBC851968:TBD851969 TKY851968:TKZ851969 TUU851968:TUV851969 UEQ851968:UER851969 UOM851968:UON851969 UYI851968:UYJ851969 VIE851968:VIF851969 VSA851968:VSB851969 WBW851968:WBX851969 WLS851968:WLT851969 WVO851968:WVP851969 JC917504:JD917505 SY917504:SZ917505 ACU917504:ACV917505 AMQ917504:AMR917505 AWM917504:AWN917505 BGI917504:BGJ917505 BQE917504:BQF917505 CAA917504:CAB917505 CJW917504:CJX917505 CTS917504:CTT917505 DDO917504:DDP917505 DNK917504:DNL917505 DXG917504:DXH917505 EHC917504:EHD917505 EQY917504:EQZ917505 FAU917504:FAV917505 FKQ917504:FKR917505 FUM917504:FUN917505 GEI917504:GEJ917505 GOE917504:GOF917505 GYA917504:GYB917505 HHW917504:HHX917505 HRS917504:HRT917505 IBO917504:IBP917505 ILK917504:ILL917505 IVG917504:IVH917505 JFC917504:JFD917505 JOY917504:JOZ917505 JYU917504:JYV917505 KIQ917504:KIR917505 KSM917504:KSN917505 LCI917504:LCJ917505 LME917504:LMF917505 LWA917504:LWB917505 MFW917504:MFX917505 MPS917504:MPT917505 MZO917504:MZP917505 NJK917504:NJL917505 NTG917504:NTH917505 ODC917504:ODD917505 OMY917504:OMZ917505 OWU917504:OWV917505 PGQ917504:PGR917505 PQM917504:PQN917505 QAI917504:QAJ917505 QKE917504:QKF917505 QUA917504:QUB917505 RDW917504:RDX917505 RNS917504:RNT917505 RXO917504:RXP917505 SHK917504:SHL917505 SRG917504:SRH917505 TBC917504:TBD917505 TKY917504:TKZ917505 TUU917504:TUV917505 UEQ917504:UER917505 UOM917504:UON917505 UYI917504:UYJ917505 VIE917504:VIF917505 VSA917504:VSB917505 WBW917504:WBX917505 WLS917504:WLT917505 WVO917504:WVP917505 JC983040:JD983041 SY983040:SZ983041 ACU983040:ACV983041 AMQ983040:AMR983041 AWM983040:AWN983041 BGI983040:BGJ983041 BQE983040:BQF983041 CAA983040:CAB983041 CJW983040:CJX983041 CTS983040:CTT983041 DDO983040:DDP983041 DNK983040:DNL983041 DXG983040:DXH983041 EHC983040:EHD983041 EQY983040:EQZ983041 FAU983040:FAV983041 FKQ983040:FKR983041 FUM983040:FUN983041 GEI983040:GEJ983041 GOE983040:GOF983041 GYA983040:GYB983041 HHW983040:HHX983041 HRS983040:HRT983041 IBO983040:IBP983041 ILK983040:ILL983041 IVG983040:IVH983041 JFC983040:JFD983041 JOY983040:JOZ983041 JYU983040:JYV983041 KIQ983040:KIR983041 KSM983040:KSN983041 LCI983040:LCJ983041 LME983040:LMF983041 LWA983040:LWB983041 MFW983040:MFX983041 MPS983040:MPT983041 MZO983040:MZP983041 NJK983040:NJL983041 NTG983040:NTH983041 ODC983040:ODD983041 OMY983040:OMZ983041 OWU983040:OWV983041 PGQ983040:PGR983041 PQM983040:PQN983041 QAI983040:QAJ983041 QKE983040:QKF983041 QUA983040:QUB983041 RDW983040:RDX983041 RNS983040:RNT983041 RXO983040:RXP983041 SHK983040:SHL983041 SRG983040:SRH983041 TBC983040:TBD983041 TKY983040:TKZ983041 TUU983040:TUV983041 UEQ983040:UER983041 UOM983040:UON983041 UYI983040:UYJ983041 VIE983040:VIF983041 VSA983040:VSB983041 F65503:G65504 F131039:G131040 F196575:G196576 F262111:G262112 F327647:G327648 F393183:G393184 F458719:G458720 F524255:G524256 F589791:G589792 F655327:G655328 F720863:G720864 F786399:G786400 F851935:G851936 F917471:G917472 F983007:G983008 I65503:J65504 I131039:J131040 I196575:J196576 I262111:J262112 I327647:J327648 I393183:J393184 I458719:J458720 I524255:J524256 I589791:J589792 I655327:J655328 I720863:J720864 I786399:J786400 I851935:J851936 I917471:J917472 I983007:J983008 F65509:G65510 F131045:G131046 F196581:G196582 F262117:G262118 F327653:G327654 F393189:G393190 F458725:G458726 F524261:G524262 F589797:G589798 F655333:G655334 F720869:G720870 F786405:G786406 F851941:G851942 F917477:G917478 F983013:G983014 I65509:J65510 I131045:J131046 I196581:J196582 I262117:J262118 I327653:J327654 I393189:J393190 I458725:J458726 I524261:J524262 I589797:J589798 I655333:J655334 I720869:J720870 I786405:J786406 I851941:J851942 I917477:J917478 I983013:J983014 L131045:M131046 L196581:M196582 L262117:M262118 L327653:M327654 L393189:M393190 L458725:M458726 L524261:M524262 L589797:M589798 L655333:M655334 L720869:M720870 L786405:M786406 L851941:M851942 L917477:M917478 L983013:M983014 L65503:M65504 L131039:M131040 L196575:M196576 L262111:M262112 L327647:M327648 L393183:M393184 L458719:M458720 L524255:M524256 L589791:M589792 L655327:M655328 L720863:M720864 L786399:M786400 L851935:M851936 L917471:M917472 L983007:M983008 L65509:M65510 ACX7:ACY8 TB7:TC8 JF7:JG8 WVO7:WVP8 WLS7:WLT8 WBW7:WBX8 VSA7:VSB8 VIE7:VIF8 UYI7:UYJ8 UOM7:UON8 UEQ7:UER8 TUU7:TUV8 TKY7:TKZ8 TBC7:TBD8 SRG7:SRH8 SHK7:SHL8 RXO7:RXP8 RNS7:RNT8 RDW7:RDX8 QUA7:QUB8 QKE7:QKF8 QAI7:QAJ8 PQM7:PQN8 PGQ7:PGR8 OWU7:OWV8 OMY7:OMZ8 ODC7:ODD8 NTG7:NTH8 NJK7:NJL8 MZO7:MZP8 MPS7:MPT8 MFW7:MFX8 LWA7:LWB8 LME7:LMF8 LCI7:LCJ8 KSM7:KSN8 KIQ7:KIR8 JYU7:JYV8 JOY7:JOZ8 JFC7:JFD8 IVG7:IVH8 ILK7:ILL8 IBO7:IBP8 HRS7:HRT8 HHW7:HHX8 GYA7:GYB8 GOE7:GOF8 GEI7:GEJ8 FUM7:FUN8 FKQ7:FKR8 FAU7:FAV8 EQY7:EQZ8 EHC7:EHD8 DXG7:DXH8 DNK7:DNL8 DDO7:DDP8 CTS7:CTT8 CJW7:CJX8 CAA7:CAB8 BQE7:BQF8 BGI7:BGJ8 AWM7:AWN8 AMQ7:AMR8 ACU7:ACV8 SY7:SZ8 JC7:JD8 WVL7:WVM8 WLP7:WLQ8 WBT7:WBU8 VRX7:VRY8 VIB7:VIC8 UYF7:UYG8 UOJ7:UOK8 UEN7:UEO8 TUR7:TUS8 TKV7:TKW8 TAZ7:TBA8 SRD7:SRE8 SHH7:SHI8 RXL7:RXM8 RNP7:RNQ8 RDT7:RDU8 QTX7:QTY8 QKB7:QKC8 QAF7:QAG8 PQJ7:PQK8 PGN7:PGO8 OWR7:OWS8 OMV7:OMW8 OCZ7:ODA8 NTD7:NTE8 NJH7:NJI8 MZL7:MZM8 MPP7:MPQ8 MFT7:MFU8 LVX7:LVY8 LMB7:LMC8 LCF7:LCG8 KSJ7:KSK8 KIN7:KIO8 JYR7:JYS8 JOV7:JOW8 JEZ7:JFA8 IVD7:IVE8 ILH7:ILI8 IBL7:IBM8 HRP7:HRQ8 HHT7:HHU8 GXX7:GXY8 GOB7:GOC8 GEF7:GEG8 FUJ7:FUK8 FKN7:FKO8 FAR7:FAS8 EQV7:EQW8 EGZ7:EHA8 DXD7:DXE8 DNH7:DNI8 DDL7:DDM8 CTP7:CTQ8 CJT7:CJU8 BZX7:BZY8 BQB7:BQC8 BGF7:BGG8 AWJ7:AWK8 AMN7:AMO8 ACR7:ACS8 SV7:SW8 IZ7:JA8 WVR7:WVS8 WLV7:WLW8 WBZ7:WCA8 VSD7:VSE8 VIH7:VII8 UYL7:UYM8 UOP7:UOQ8 UET7:UEU8 TUX7:TUY8 TLB7:TLC8 TBF7:TBG8 SRJ7:SRK8 SHN7:SHO8 RXR7:RXS8 RNV7:RNW8 RDZ7:REA8 QUD7:QUE8 QKH7:QKI8 QAL7:QAM8 PQP7:PQQ8 PGT7:PGU8 OWX7:OWY8 ONB7:ONC8 ODF7:ODG8 NTJ7:NTK8 NJN7:NJO8 MZR7:MZS8 MPV7:MPW8 MFZ7:MGA8 LWD7:LWE8 LMH7:LMI8 LCL7:LCM8 KSP7:KSQ8 KIT7:KIU8 JYX7:JYY8 JPB7:JPC8 JFF7:JFG8 IVJ7:IVK8 ILN7:ILO8 IBR7:IBS8 HRV7:HRW8 HHZ7:HIA8 GYD7:GYE8 GOH7:GOI8 GEL7:GEM8 FUP7:FUQ8 FKT7:FKU8 FAX7:FAY8 ERB7:ERC8 EHF7:EHG8 DXJ7:DXK8 DNN7:DNO8 DDR7:DDS8 CTV7:CTW8 CJZ7:CKA8 CAD7:CAE8 BQH7:BQI8 BGL7:BGM8 AWP7:AWQ8 AMT7:AMU8"/>
    <dataValidation allowBlank="1" showErrorMessage="1" prompt="Sólo para Instituciones PRIVADAS." sqref="B6:M9"/>
  </dataValidations>
  <printOptions horizontalCentered="1" verticalCentered="1"/>
  <pageMargins left="0.15748031496062992" right="0.15748031496062992" top="0.6692913385826772" bottom="0.51181102362204722" header="0.15748031496062992" footer="0.23622047244094491"/>
  <pageSetup orientation="landscape" r:id="rId1"/>
  <headerFooter>
    <oddFooter>&amp;R&amp;"Malgun Gothic,Negrita Cursiva"&amp;9Aula Edad&amp;"Malgun Gothic,Cursiva", página 3 de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M18"/>
  <sheetViews>
    <sheetView showGridLines="0" zoomScale="90" zoomScaleNormal="90" workbookViewId="0"/>
  </sheetViews>
  <sheetFormatPr baseColWidth="10" defaultRowHeight="14.25" x14ac:dyDescent="0.25"/>
  <cols>
    <col min="1" max="1" width="33.140625" style="78" customWidth="1"/>
    <col min="2" max="13" width="8.140625" style="78" customWidth="1"/>
    <col min="14" max="256" width="11.42578125" style="78"/>
    <col min="257" max="257" width="32.28515625" style="78" customWidth="1"/>
    <col min="258" max="269" width="8.5703125" style="78" customWidth="1"/>
    <col min="270" max="512" width="11.42578125" style="78"/>
    <col min="513" max="513" width="32.28515625" style="78" customWidth="1"/>
    <col min="514" max="525" width="8.5703125" style="78" customWidth="1"/>
    <col min="526" max="768" width="11.42578125" style="78"/>
    <col min="769" max="769" width="32.28515625" style="78" customWidth="1"/>
    <col min="770" max="781" width="8.5703125" style="78" customWidth="1"/>
    <col min="782" max="1024" width="11.42578125" style="78"/>
    <col min="1025" max="1025" width="32.28515625" style="78" customWidth="1"/>
    <col min="1026" max="1037" width="8.5703125" style="78" customWidth="1"/>
    <col min="1038" max="1280" width="11.42578125" style="78"/>
    <col min="1281" max="1281" width="32.28515625" style="78" customWidth="1"/>
    <col min="1282" max="1293" width="8.5703125" style="78" customWidth="1"/>
    <col min="1294" max="1536" width="11.42578125" style="78"/>
    <col min="1537" max="1537" width="32.28515625" style="78" customWidth="1"/>
    <col min="1538" max="1549" width="8.5703125" style="78" customWidth="1"/>
    <col min="1550" max="1792" width="11.42578125" style="78"/>
    <col min="1793" max="1793" width="32.28515625" style="78" customWidth="1"/>
    <col min="1794" max="1805" width="8.5703125" style="78" customWidth="1"/>
    <col min="1806" max="2048" width="11.42578125" style="78"/>
    <col min="2049" max="2049" width="32.28515625" style="78" customWidth="1"/>
    <col min="2050" max="2061" width="8.5703125" style="78" customWidth="1"/>
    <col min="2062" max="2304" width="11.42578125" style="78"/>
    <col min="2305" max="2305" width="32.28515625" style="78" customWidth="1"/>
    <col min="2306" max="2317" width="8.5703125" style="78" customWidth="1"/>
    <col min="2318" max="2560" width="11.42578125" style="78"/>
    <col min="2561" max="2561" width="32.28515625" style="78" customWidth="1"/>
    <col min="2562" max="2573" width="8.5703125" style="78" customWidth="1"/>
    <col min="2574" max="2816" width="11.42578125" style="78"/>
    <col min="2817" max="2817" width="32.28515625" style="78" customWidth="1"/>
    <col min="2818" max="2829" width="8.5703125" style="78" customWidth="1"/>
    <col min="2830" max="3072" width="11.42578125" style="78"/>
    <col min="3073" max="3073" width="32.28515625" style="78" customWidth="1"/>
    <col min="3074" max="3085" width="8.5703125" style="78" customWidth="1"/>
    <col min="3086" max="3328" width="11.42578125" style="78"/>
    <col min="3329" max="3329" width="32.28515625" style="78" customWidth="1"/>
    <col min="3330" max="3341" width="8.5703125" style="78" customWidth="1"/>
    <col min="3342" max="3584" width="11.42578125" style="78"/>
    <col min="3585" max="3585" width="32.28515625" style="78" customWidth="1"/>
    <col min="3586" max="3597" width="8.5703125" style="78" customWidth="1"/>
    <col min="3598" max="3840" width="11.42578125" style="78"/>
    <col min="3841" max="3841" width="32.28515625" style="78" customWidth="1"/>
    <col min="3842" max="3853" width="8.5703125" style="78" customWidth="1"/>
    <col min="3854" max="4096" width="11.42578125" style="78"/>
    <col min="4097" max="4097" width="32.28515625" style="78" customWidth="1"/>
    <col min="4098" max="4109" width="8.5703125" style="78" customWidth="1"/>
    <col min="4110" max="4352" width="11.42578125" style="78"/>
    <col min="4353" max="4353" width="32.28515625" style="78" customWidth="1"/>
    <col min="4354" max="4365" width="8.5703125" style="78" customWidth="1"/>
    <col min="4366" max="4608" width="11.42578125" style="78"/>
    <col min="4609" max="4609" width="32.28515625" style="78" customWidth="1"/>
    <col min="4610" max="4621" width="8.5703125" style="78" customWidth="1"/>
    <col min="4622" max="4864" width="11.42578125" style="78"/>
    <col min="4865" max="4865" width="32.28515625" style="78" customWidth="1"/>
    <col min="4866" max="4877" width="8.5703125" style="78" customWidth="1"/>
    <col min="4878" max="5120" width="11.42578125" style="78"/>
    <col min="5121" max="5121" width="32.28515625" style="78" customWidth="1"/>
    <col min="5122" max="5133" width="8.5703125" style="78" customWidth="1"/>
    <col min="5134" max="5376" width="11.42578125" style="78"/>
    <col min="5377" max="5377" width="32.28515625" style="78" customWidth="1"/>
    <col min="5378" max="5389" width="8.5703125" style="78" customWidth="1"/>
    <col min="5390" max="5632" width="11.42578125" style="78"/>
    <col min="5633" max="5633" width="32.28515625" style="78" customWidth="1"/>
    <col min="5634" max="5645" width="8.5703125" style="78" customWidth="1"/>
    <col min="5646" max="5888" width="11.42578125" style="78"/>
    <col min="5889" max="5889" width="32.28515625" style="78" customWidth="1"/>
    <col min="5890" max="5901" width="8.5703125" style="78" customWidth="1"/>
    <col min="5902" max="6144" width="11.42578125" style="78"/>
    <col min="6145" max="6145" width="32.28515625" style="78" customWidth="1"/>
    <col min="6146" max="6157" width="8.5703125" style="78" customWidth="1"/>
    <col min="6158" max="6400" width="11.42578125" style="78"/>
    <col min="6401" max="6401" width="32.28515625" style="78" customWidth="1"/>
    <col min="6402" max="6413" width="8.5703125" style="78" customWidth="1"/>
    <col min="6414" max="6656" width="11.42578125" style="78"/>
    <col min="6657" max="6657" width="32.28515625" style="78" customWidth="1"/>
    <col min="6658" max="6669" width="8.5703125" style="78" customWidth="1"/>
    <col min="6670" max="6912" width="11.42578125" style="78"/>
    <col min="6913" max="6913" width="32.28515625" style="78" customWidth="1"/>
    <col min="6914" max="6925" width="8.5703125" style="78" customWidth="1"/>
    <col min="6926" max="7168" width="11.42578125" style="78"/>
    <col min="7169" max="7169" width="32.28515625" style="78" customWidth="1"/>
    <col min="7170" max="7181" width="8.5703125" style="78" customWidth="1"/>
    <col min="7182" max="7424" width="11.42578125" style="78"/>
    <col min="7425" max="7425" width="32.28515625" style="78" customWidth="1"/>
    <col min="7426" max="7437" width="8.5703125" style="78" customWidth="1"/>
    <col min="7438" max="7680" width="11.42578125" style="78"/>
    <col min="7681" max="7681" width="32.28515625" style="78" customWidth="1"/>
    <col min="7682" max="7693" width="8.5703125" style="78" customWidth="1"/>
    <col min="7694" max="7936" width="11.42578125" style="78"/>
    <col min="7937" max="7937" width="32.28515625" style="78" customWidth="1"/>
    <col min="7938" max="7949" width="8.5703125" style="78" customWidth="1"/>
    <col min="7950" max="8192" width="11.42578125" style="78"/>
    <col min="8193" max="8193" width="32.28515625" style="78" customWidth="1"/>
    <col min="8194" max="8205" width="8.5703125" style="78" customWidth="1"/>
    <col min="8206" max="8448" width="11.42578125" style="78"/>
    <col min="8449" max="8449" width="32.28515625" style="78" customWidth="1"/>
    <col min="8450" max="8461" width="8.5703125" style="78" customWidth="1"/>
    <col min="8462" max="8704" width="11.42578125" style="78"/>
    <col min="8705" max="8705" width="32.28515625" style="78" customWidth="1"/>
    <col min="8706" max="8717" width="8.5703125" style="78" customWidth="1"/>
    <col min="8718" max="8960" width="11.42578125" style="78"/>
    <col min="8961" max="8961" width="32.28515625" style="78" customWidth="1"/>
    <col min="8962" max="8973" width="8.5703125" style="78" customWidth="1"/>
    <col min="8974" max="9216" width="11.42578125" style="78"/>
    <col min="9217" max="9217" width="32.28515625" style="78" customWidth="1"/>
    <col min="9218" max="9229" width="8.5703125" style="78" customWidth="1"/>
    <col min="9230" max="9472" width="11.42578125" style="78"/>
    <col min="9473" max="9473" width="32.28515625" style="78" customWidth="1"/>
    <col min="9474" max="9485" width="8.5703125" style="78" customWidth="1"/>
    <col min="9486" max="9728" width="11.42578125" style="78"/>
    <col min="9729" max="9729" width="32.28515625" style="78" customWidth="1"/>
    <col min="9730" max="9741" width="8.5703125" style="78" customWidth="1"/>
    <col min="9742" max="9984" width="11.42578125" style="78"/>
    <col min="9985" max="9985" width="32.28515625" style="78" customWidth="1"/>
    <col min="9986" max="9997" width="8.5703125" style="78" customWidth="1"/>
    <col min="9998" max="10240" width="11.42578125" style="78"/>
    <col min="10241" max="10241" width="32.28515625" style="78" customWidth="1"/>
    <col min="10242" max="10253" width="8.5703125" style="78" customWidth="1"/>
    <col min="10254" max="10496" width="11.42578125" style="78"/>
    <col min="10497" max="10497" width="32.28515625" style="78" customWidth="1"/>
    <col min="10498" max="10509" width="8.5703125" style="78" customWidth="1"/>
    <col min="10510" max="10752" width="11.42578125" style="78"/>
    <col min="10753" max="10753" width="32.28515625" style="78" customWidth="1"/>
    <col min="10754" max="10765" width="8.5703125" style="78" customWidth="1"/>
    <col min="10766" max="11008" width="11.42578125" style="78"/>
    <col min="11009" max="11009" width="32.28515625" style="78" customWidth="1"/>
    <col min="11010" max="11021" width="8.5703125" style="78" customWidth="1"/>
    <col min="11022" max="11264" width="11.42578125" style="78"/>
    <col min="11265" max="11265" width="32.28515625" style="78" customWidth="1"/>
    <col min="11266" max="11277" width="8.5703125" style="78" customWidth="1"/>
    <col min="11278" max="11520" width="11.42578125" style="78"/>
    <col min="11521" max="11521" width="32.28515625" style="78" customWidth="1"/>
    <col min="11522" max="11533" width="8.5703125" style="78" customWidth="1"/>
    <col min="11534" max="11776" width="11.42578125" style="78"/>
    <col min="11777" max="11777" width="32.28515625" style="78" customWidth="1"/>
    <col min="11778" max="11789" width="8.5703125" style="78" customWidth="1"/>
    <col min="11790" max="12032" width="11.42578125" style="78"/>
    <col min="12033" max="12033" width="32.28515625" style="78" customWidth="1"/>
    <col min="12034" max="12045" width="8.5703125" style="78" customWidth="1"/>
    <col min="12046" max="12288" width="11.42578125" style="78"/>
    <col min="12289" max="12289" width="32.28515625" style="78" customWidth="1"/>
    <col min="12290" max="12301" width="8.5703125" style="78" customWidth="1"/>
    <col min="12302" max="12544" width="11.42578125" style="78"/>
    <col min="12545" max="12545" width="32.28515625" style="78" customWidth="1"/>
    <col min="12546" max="12557" width="8.5703125" style="78" customWidth="1"/>
    <col min="12558" max="12800" width="11.42578125" style="78"/>
    <col min="12801" max="12801" width="32.28515625" style="78" customWidth="1"/>
    <col min="12802" max="12813" width="8.5703125" style="78" customWidth="1"/>
    <col min="12814" max="13056" width="11.42578125" style="78"/>
    <col min="13057" max="13057" width="32.28515625" style="78" customWidth="1"/>
    <col min="13058" max="13069" width="8.5703125" style="78" customWidth="1"/>
    <col min="13070" max="13312" width="11.42578125" style="78"/>
    <col min="13313" max="13313" width="32.28515625" style="78" customWidth="1"/>
    <col min="13314" max="13325" width="8.5703125" style="78" customWidth="1"/>
    <col min="13326" max="13568" width="11.42578125" style="78"/>
    <col min="13569" max="13569" width="32.28515625" style="78" customWidth="1"/>
    <col min="13570" max="13581" width="8.5703125" style="78" customWidth="1"/>
    <col min="13582" max="13824" width="11.42578125" style="78"/>
    <col min="13825" max="13825" width="32.28515625" style="78" customWidth="1"/>
    <col min="13826" max="13837" width="8.5703125" style="78" customWidth="1"/>
    <col min="13838" max="14080" width="11.42578125" style="78"/>
    <col min="14081" max="14081" width="32.28515625" style="78" customWidth="1"/>
    <col min="14082" max="14093" width="8.5703125" style="78" customWidth="1"/>
    <col min="14094" max="14336" width="11.42578125" style="78"/>
    <col min="14337" max="14337" width="32.28515625" style="78" customWidth="1"/>
    <col min="14338" max="14349" width="8.5703125" style="78" customWidth="1"/>
    <col min="14350" max="14592" width="11.42578125" style="78"/>
    <col min="14593" max="14593" width="32.28515625" style="78" customWidth="1"/>
    <col min="14594" max="14605" width="8.5703125" style="78" customWidth="1"/>
    <col min="14606" max="14848" width="11.42578125" style="78"/>
    <col min="14849" max="14849" width="32.28515625" style="78" customWidth="1"/>
    <col min="14850" max="14861" width="8.5703125" style="78" customWidth="1"/>
    <col min="14862" max="15104" width="11.42578125" style="78"/>
    <col min="15105" max="15105" width="32.28515625" style="78" customWidth="1"/>
    <col min="15106" max="15117" width="8.5703125" style="78" customWidth="1"/>
    <col min="15118" max="15360" width="11.42578125" style="78"/>
    <col min="15361" max="15361" width="32.28515625" style="78" customWidth="1"/>
    <col min="15362" max="15373" width="8.5703125" style="78" customWidth="1"/>
    <col min="15374" max="15616" width="11.42578125" style="78"/>
    <col min="15617" max="15617" width="32.28515625" style="78" customWidth="1"/>
    <col min="15618" max="15629" width="8.5703125" style="78" customWidth="1"/>
    <col min="15630" max="15872" width="11.42578125" style="78"/>
    <col min="15873" max="15873" width="32.28515625" style="78" customWidth="1"/>
    <col min="15874" max="15885" width="8.5703125" style="78" customWidth="1"/>
    <col min="15886" max="16128" width="11.42578125" style="78"/>
    <col min="16129" max="16129" width="32.28515625" style="78" customWidth="1"/>
    <col min="16130" max="16141" width="8.5703125" style="78" customWidth="1"/>
    <col min="16142" max="16384" width="11.42578125" style="78"/>
  </cols>
  <sheetData>
    <row r="1" spans="1:13" ht="18" x14ac:dyDescent="0.25">
      <c r="A1" s="112" t="s">
        <v>8330</v>
      </c>
      <c r="B1" s="112"/>
      <c r="C1" s="112"/>
      <c r="D1" s="112"/>
      <c r="E1" s="112"/>
      <c r="F1" s="112"/>
      <c r="G1" s="112"/>
      <c r="H1" s="112"/>
      <c r="I1" s="112"/>
      <c r="J1" s="112"/>
      <c r="K1" s="112"/>
      <c r="L1" s="112"/>
      <c r="M1" s="112"/>
    </row>
    <row r="2" spans="1:13" ht="21.75" customHeight="1" x14ac:dyDescent="0.25">
      <c r="A2" s="112" t="s">
        <v>13853</v>
      </c>
      <c r="B2" s="112"/>
      <c r="C2" s="112"/>
      <c r="D2" s="112"/>
      <c r="E2" s="112"/>
      <c r="F2" s="112"/>
      <c r="G2" s="112"/>
      <c r="H2" s="112"/>
      <c r="I2" s="112"/>
      <c r="J2" s="112"/>
      <c r="K2" s="112"/>
      <c r="L2" s="112"/>
      <c r="M2" s="112"/>
    </row>
    <row r="3" spans="1:13" ht="19.5" customHeight="1" thickBot="1" x14ac:dyDescent="0.3">
      <c r="A3" s="79" t="s">
        <v>13865</v>
      </c>
      <c r="B3" s="79"/>
      <c r="C3" s="80"/>
      <c r="D3" s="80"/>
      <c r="E3" s="80"/>
      <c r="F3" s="80"/>
      <c r="G3" s="80"/>
      <c r="H3" s="80"/>
      <c r="I3" s="80"/>
      <c r="J3" s="80"/>
      <c r="K3" s="80"/>
      <c r="L3" s="80"/>
      <c r="M3" s="80"/>
    </row>
    <row r="4" spans="1:13" ht="36" customHeight="1" thickTop="1" x14ac:dyDescent="0.25">
      <c r="A4" s="255" t="s">
        <v>12254</v>
      </c>
      <c r="B4" s="257" t="s">
        <v>0</v>
      </c>
      <c r="C4" s="257"/>
      <c r="D4" s="257"/>
      <c r="E4" s="248" t="s">
        <v>11626</v>
      </c>
      <c r="F4" s="249"/>
      <c r="G4" s="250"/>
      <c r="H4" s="248" t="s">
        <v>11627</v>
      </c>
      <c r="I4" s="249"/>
      <c r="J4" s="250"/>
      <c r="K4" s="254" t="s">
        <v>11628</v>
      </c>
      <c r="L4" s="247"/>
      <c r="M4" s="247"/>
    </row>
    <row r="5" spans="1:13" ht="27.75" customHeight="1" thickBot="1" x14ac:dyDescent="0.25">
      <c r="A5" s="256"/>
      <c r="B5" s="81" t="s">
        <v>0</v>
      </c>
      <c r="C5" s="82" t="s">
        <v>11350</v>
      </c>
      <c r="D5" s="81" t="s">
        <v>8338</v>
      </c>
      <c r="E5" s="83" t="s">
        <v>0</v>
      </c>
      <c r="F5" s="82" t="s">
        <v>11350</v>
      </c>
      <c r="G5" s="84" t="s">
        <v>8338</v>
      </c>
      <c r="H5" s="83" t="s">
        <v>0</v>
      </c>
      <c r="I5" s="82" t="s">
        <v>11350</v>
      </c>
      <c r="J5" s="84" t="s">
        <v>8338</v>
      </c>
      <c r="K5" s="81" t="s">
        <v>0</v>
      </c>
      <c r="L5" s="82" t="s">
        <v>11350</v>
      </c>
      <c r="M5" s="81" t="s">
        <v>8338</v>
      </c>
    </row>
    <row r="6" spans="1:13" ht="25.5" customHeight="1" thickTop="1" thickBot="1" x14ac:dyDescent="0.3">
      <c r="A6" s="85" t="s">
        <v>7478</v>
      </c>
      <c r="B6" s="86">
        <f>+C6+D6</f>
        <v>0</v>
      </c>
      <c r="C6" s="87">
        <f>SUM(C7:C9)</f>
        <v>0</v>
      </c>
      <c r="D6" s="88">
        <f>SUM(D7:D9)</f>
        <v>0</v>
      </c>
      <c r="E6" s="89">
        <f>+F6+G6</f>
        <v>0</v>
      </c>
      <c r="F6" s="87">
        <f>SUM(F7:F9)</f>
        <v>0</v>
      </c>
      <c r="G6" s="90">
        <f>SUM(G7:G9)</f>
        <v>0</v>
      </c>
      <c r="H6" s="89">
        <f>+I6+J6</f>
        <v>0</v>
      </c>
      <c r="I6" s="87">
        <f>SUM(I7:I9)</f>
        <v>0</v>
      </c>
      <c r="J6" s="90">
        <f>SUM(J7:J9)</f>
        <v>0</v>
      </c>
      <c r="K6" s="88">
        <f>+L6+M6</f>
        <v>0</v>
      </c>
      <c r="L6" s="87">
        <f>SUM(L7:L9)</f>
        <v>0</v>
      </c>
      <c r="M6" s="88">
        <f>SUM(M7:M9)</f>
        <v>0</v>
      </c>
    </row>
    <row r="7" spans="1:13" ht="25.5" customHeight="1" x14ac:dyDescent="0.25">
      <c r="A7" s="91" t="s">
        <v>12251</v>
      </c>
      <c r="B7" s="92">
        <f t="shared" ref="B7:B9" si="0">+C7+D7</f>
        <v>0</v>
      </c>
      <c r="C7" s="93">
        <f>+F7+I7+L7</f>
        <v>0</v>
      </c>
      <c r="D7" s="94">
        <f t="shared" ref="D7:D9" si="1">+G7+J7+M7</f>
        <v>0</v>
      </c>
      <c r="E7" s="95">
        <f>+F7+G7</f>
        <v>0</v>
      </c>
      <c r="F7" s="96"/>
      <c r="G7" s="97"/>
      <c r="H7" s="95">
        <f>+I7+J7</f>
        <v>0</v>
      </c>
      <c r="I7" s="96"/>
      <c r="J7" s="97"/>
      <c r="K7" s="95">
        <f>+L7+M7</f>
        <v>0</v>
      </c>
      <c r="L7" s="96"/>
      <c r="M7" s="98"/>
    </row>
    <row r="8" spans="1:13" ht="25.5" customHeight="1" x14ac:dyDescent="0.25">
      <c r="A8" s="91" t="s">
        <v>12252</v>
      </c>
      <c r="B8" s="92">
        <f t="shared" si="0"/>
        <v>0</v>
      </c>
      <c r="C8" s="93">
        <f t="shared" ref="C8:C9" si="2">+F8+I8+L8</f>
        <v>0</v>
      </c>
      <c r="D8" s="94">
        <f t="shared" si="1"/>
        <v>0</v>
      </c>
      <c r="E8" s="95">
        <f t="shared" ref="E8:E9" si="3">+F8+G8</f>
        <v>0</v>
      </c>
      <c r="F8" s="96"/>
      <c r="G8" s="97"/>
      <c r="H8" s="95">
        <f t="shared" ref="H8:H9" si="4">+I8+J8</f>
        <v>0</v>
      </c>
      <c r="I8" s="96"/>
      <c r="J8" s="97"/>
      <c r="K8" s="95">
        <f t="shared" ref="K8:K9" si="5">+L8+M8</f>
        <v>0</v>
      </c>
      <c r="L8" s="96"/>
      <c r="M8" s="98"/>
    </row>
    <row r="9" spans="1:13" ht="25.5" customHeight="1" thickBot="1" x14ac:dyDescent="0.3">
      <c r="A9" s="99" t="s">
        <v>12253</v>
      </c>
      <c r="B9" s="100">
        <f t="shared" si="0"/>
        <v>0</v>
      </c>
      <c r="C9" s="101">
        <f t="shared" si="2"/>
        <v>0</v>
      </c>
      <c r="D9" s="102">
        <f t="shared" si="1"/>
        <v>0</v>
      </c>
      <c r="E9" s="103">
        <f t="shared" si="3"/>
        <v>0</v>
      </c>
      <c r="F9" s="104"/>
      <c r="G9" s="105"/>
      <c r="H9" s="103">
        <f t="shared" si="4"/>
        <v>0</v>
      </c>
      <c r="I9" s="104"/>
      <c r="J9" s="105"/>
      <c r="K9" s="103">
        <f t="shared" si="5"/>
        <v>0</v>
      </c>
      <c r="L9" s="104"/>
      <c r="M9" s="106"/>
    </row>
    <row r="10" spans="1:13" ht="15" thickTop="1" x14ac:dyDescent="0.25">
      <c r="A10" s="107" t="s">
        <v>11352</v>
      </c>
      <c r="B10" s="108"/>
      <c r="C10" s="109"/>
      <c r="D10" s="109"/>
      <c r="F10" s="110" t="str">
        <f>IF(F6&gt;'CUADRO 1'!F17,"**","")</f>
        <v/>
      </c>
      <c r="G10" s="110" t="str">
        <f>IF(G6&gt;'CUADRO 1'!G17,"**","")</f>
        <v/>
      </c>
      <c r="H10" s="111"/>
      <c r="I10" s="110" t="str">
        <f>IF(I6&gt;'CUADRO 1'!I17,"**","")</f>
        <v/>
      </c>
      <c r="J10" s="110" t="str">
        <f>IF(J6&gt;'CUADRO 1'!J17,"**","")</f>
        <v/>
      </c>
      <c r="K10" s="111"/>
      <c r="L10" s="110" t="str">
        <f>IF(L6&gt;'CUADRO 1'!L17,"**","")</f>
        <v/>
      </c>
      <c r="M10" s="110" t="str">
        <f>IF(M6&gt;'CUADRO 1'!M17,"**","")</f>
        <v/>
      </c>
    </row>
    <row r="11" spans="1:13" ht="18.75" customHeight="1" x14ac:dyDescent="0.25">
      <c r="A11" s="258" t="s">
        <v>13866</v>
      </c>
      <c r="B11" s="258"/>
      <c r="C11" s="258"/>
      <c r="D11" s="258"/>
      <c r="E11" s="259" t="str">
        <f>IF(OR(F10="**",G10="**",I10="**",J10="**",L10="**",M10="**"),"** = El total de estudiantes indicado, no puede ser mayor al total de la línea de Matrícula Actual del Cuadro 1.","")</f>
        <v/>
      </c>
      <c r="F11" s="259"/>
      <c r="G11" s="259"/>
      <c r="H11" s="259"/>
      <c r="I11" s="259"/>
      <c r="J11" s="259"/>
      <c r="K11" s="259"/>
      <c r="L11" s="259"/>
      <c r="M11" s="259"/>
    </row>
    <row r="12" spans="1:13" ht="18.75" customHeight="1" x14ac:dyDescent="0.25">
      <c r="A12" s="258"/>
      <c r="B12" s="258"/>
      <c r="C12" s="258"/>
      <c r="D12" s="258"/>
      <c r="E12" s="259"/>
      <c r="F12" s="259"/>
      <c r="G12" s="259"/>
      <c r="H12" s="259"/>
      <c r="I12" s="259"/>
      <c r="J12" s="259"/>
      <c r="K12" s="259"/>
      <c r="L12" s="259"/>
      <c r="M12" s="259"/>
    </row>
    <row r="13" spans="1:13" ht="18.75" customHeight="1" x14ac:dyDescent="0.25">
      <c r="A13" s="258"/>
      <c r="B13" s="258"/>
      <c r="C13" s="258"/>
      <c r="D13" s="258"/>
    </row>
    <row r="14" spans="1:13" s="43" customFormat="1" ht="18" customHeight="1" x14ac:dyDescent="0.25">
      <c r="A14" s="73" t="s">
        <v>11354</v>
      </c>
      <c r="B14" s="74"/>
      <c r="C14" s="75"/>
      <c r="D14" s="75"/>
    </row>
    <row r="15" spans="1:13" s="43" customFormat="1" ht="23.25" customHeight="1" x14ac:dyDescent="0.2">
      <c r="A15" s="233"/>
      <c r="B15" s="234"/>
      <c r="C15" s="234"/>
      <c r="D15" s="234"/>
      <c r="E15" s="234"/>
      <c r="F15" s="234"/>
      <c r="G15" s="234"/>
      <c r="H15" s="234"/>
      <c r="I15" s="234"/>
      <c r="J15" s="234"/>
      <c r="K15" s="234"/>
      <c r="L15" s="234"/>
      <c r="M15" s="235"/>
    </row>
    <row r="16" spans="1:13" s="43" customFormat="1" ht="23.25" customHeight="1" x14ac:dyDescent="0.2">
      <c r="A16" s="236"/>
      <c r="B16" s="237"/>
      <c r="C16" s="237"/>
      <c r="D16" s="237"/>
      <c r="E16" s="237"/>
      <c r="F16" s="237"/>
      <c r="G16" s="237"/>
      <c r="H16" s="237"/>
      <c r="I16" s="237"/>
      <c r="J16" s="237"/>
      <c r="K16" s="237"/>
      <c r="L16" s="237"/>
      <c r="M16" s="238"/>
    </row>
    <row r="17" spans="1:13" s="43" customFormat="1" ht="23.25" customHeight="1" x14ac:dyDescent="0.2">
      <c r="A17" s="236"/>
      <c r="B17" s="237"/>
      <c r="C17" s="237"/>
      <c r="D17" s="237"/>
      <c r="E17" s="237"/>
      <c r="F17" s="237"/>
      <c r="G17" s="237"/>
      <c r="H17" s="237"/>
      <c r="I17" s="237"/>
      <c r="J17" s="237"/>
      <c r="K17" s="237"/>
      <c r="L17" s="237"/>
      <c r="M17" s="238"/>
    </row>
    <row r="18" spans="1:13" ht="23.25" customHeight="1" x14ac:dyDescent="0.25">
      <c r="A18" s="239"/>
      <c r="B18" s="240"/>
      <c r="C18" s="240"/>
      <c r="D18" s="240"/>
      <c r="E18" s="240"/>
      <c r="F18" s="240"/>
      <c r="G18" s="240"/>
      <c r="H18" s="240"/>
      <c r="I18" s="240"/>
      <c r="J18" s="240"/>
      <c r="K18" s="240"/>
      <c r="L18" s="240"/>
      <c r="M18" s="241"/>
    </row>
  </sheetData>
  <sheetProtection password="C70F" sheet="1" objects="1" scenarios="1"/>
  <protectedRanges>
    <protectedRange sqref="I7:J9 L7:M9 F7:G9" name="Rango1_3_1"/>
  </protectedRanges>
  <mergeCells count="8">
    <mergeCell ref="A15:M18"/>
    <mergeCell ref="A4:A5"/>
    <mergeCell ref="B4:D4"/>
    <mergeCell ref="E4:G4"/>
    <mergeCell ref="H4:J4"/>
    <mergeCell ref="K4:M4"/>
    <mergeCell ref="E11:M12"/>
    <mergeCell ref="A11:D13"/>
  </mergeCells>
  <conditionalFormatting sqref="E8">
    <cfRule type="cellIs" dxfId="17" priority="2" operator="equal">
      <formula>0</formula>
    </cfRule>
  </conditionalFormatting>
  <conditionalFormatting sqref="B6:D6 K7 H7 B7:E7">
    <cfRule type="cellIs" dxfId="16" priority="15" operator="equal">
      <formula>0</formula>
    </cfRule>
  </conditionalFormatting>
  <conditionalFormatting sqref="B9:D10">
    <cfRule type="cellIs" dxfId="15" priority="14" operator="equal">
      <formula>0</formula>
    </cfRule>
  </conditionalFormatting>
  <conditionalFormatting sqref="B8:D8">
    <cfRule type="cellIs" dxfId="14" priority="13" operator="equal">
      <formula>0</formula>
    </cfRule>
  </conditionalFormatting>
  <conditionalFormatting sqref="K6:M6">
    <cfRule type="cellIs" dxfId="13" priority="11" operator="equal">
      <formula>0</formula>
    </cfRule>
  </conditionalFormatting>
  <conditionalFormatting sqref="K9">
    <cfRule type="cellIs" dxfId="12" priority="9" operator="equal">
      <formula>0</formula>
    </cfRule>
  </conditionalFormatting>
  <conditionalFormatting sqref="K8">
    <cfRule type="cellIs" dxfId="11" priority="8" operator="equal">
      <formula>0</formula>
    </cfRule>
  </conditionalFormatting>
  <conditionalFormatting sqref="H6:J6">
    <cfRule type="cellIs" dxfId="10" priority="7" operator="equal">
      <formula>0</formula>
    </cfRule>
  </conditionalFormatting>
  <conditionalFormatting sqref="H9">
    <cfRule type="cellIs" dxfId="9" priority="6" operator="equal">
      <formula>0</formula>
    </cfRule>
  </conditionalFormatting>
  <conditionalFormatting sqref="H8">
    <cfRule type="cellIs" dxfId="8" priority="5" operator="equal">
      <formula>0</formula>
    </cfRule>
  </conditionalFormatting>
  <conditionalFormatting sqref="E6:G6">
    <cfRule type="cellIs" dxfId="7" priority="4" operator="equal">
      <formula>0</formula>
    </cfRule>
  </conditionalFormatting>
  <conditionalFormatting sqref="E9">
    <cfRule type="cellIs" dxfId="6" priority="3" operator="equal">
      <formula>0</formula>
    </cfRule>
  </conditionalFormatting>
  <conditionalFormatting sqref="E11:M12">
    <cfRule type="notContainsBlanks" dxfId="5" priority="1">
      <formula>LEN(TRIM(E11))&gt;0</formula>
    </cfRule>
  </conditionalFormatting>
  <dataValidations count="2">
    <dataValidation allowBlank="1" showInputMessage="1" showErrorMessage="1" prompt="Sólo para Instituciones PRIVADAS." sqref="JB7:JC9 SX7:SY9 ACT7:ACU9 AMP7:AMQ9 AWL7:AWM9 BGH7:BGI9 BQD7:BQE9 BZZ7:CAA9 CJV7:CJW9 CTR7:CTS9 DDN7:DDO9 DNJ7:DNK9 DXF7:DXG9 EHB7:EHC9 EQX7:EQY9 FAT7:FAU9 FKP7:FKQ9 FUL7:FUM9 GEH7:GEI9 GOD7:GOE9 GXZ7:GYA9 HHV7:HHW9 HRR7:HRS9 IBN7:IBO9 ILJ7:ILK9 IVF7:IVG9 JFB7:JFC9 JOX7:JOY9 JYT7:JYU9 KIP7:KIQ9 KSL7:KSM9 LCH7:LCI9 LMD7:LME9 LVZ7:LWA9 MFV7:MFW9 MPR7:MPS9 MZN7:MZO9 NJJ7:NJK9 NTF7:NTG9 ODB7:ODC9 OMX7:OMY9 OWT7:OWU9 PGP7:PGQ9 PQL7:PQM9 QAH7:QAI9 QKD7:QKE9 QTZ7:QUA9 RDV7:RDW9 RNR7:RNS9 RXN7:RXO9 SHJ7:SHK9 SRF7:SRG9 TBB7:TBC9 TKX7:TKY9 TUT7:TUU9 UEP7:UEQ9 UOL7:UOM9 UYH7:UYI9 VID7:VIE9 VRZ7:VSA9 WBV7:WBW9 WLR7:WLS9 WVN7:WVO9 JB65530:JC65531 SX65530:SY65531 ACT65530:ACU65531 AMP65530:AMQ65531 AWL65530:AWM65531 BGH65530:BGI65531 BQD65530:BQE65531 BZZ65530:CAA65531 CJV65530:CJW65531 CTR65530:CTS65531 DDN65530:DDO65531 DNJ65530:DNK65531 DXF65530:DXG65531 EHB65530:EHC65531 EQX65530:EQY65531 FAT65530:FAU65531 FKP65530:FKQ65531 FUL65530:FUM65531 GEH65530:GEI65531 GOD65530:GOE65531 GXZ65530:GYA65531 HHV65530:HHW65531 HRR65530:HRS65531 IBN65530:IBO65531 ILJ65530:ILK65531 IVF65530:IVG65531 JFB65530:JFC65531 JOX65530:JOY65531 JYT65530:JYU65531 KIP65530:KIQ65531 KSL65530:KSM65531 LCH65530:LCI65531 LMD65530:LME65531 LVZ65530:LWA65531 MFV65530:MFW65531 MPR65530:MPS65531 MZN65530:MZO65531 NJJ65530:NJK65531 NTF65530:NTG65531 ODB65530:ODC65531 OMX65530:OMY65531 OWT65530:OWU65531 PGP65530:PGQ65531 PQL65530:PQM65531 QAH65530:QAI65531 QKD65530:QKE65531 QTZ65530:QUA65531 RDV65530:RDW65531 RNR65530:RNS65531 RXN65530:RXO65531 SHJ65530:SHK65531 SRF65530:SRG65531 TBB65530:TBC65531 TKX65530:TKY65531 TUT65530:TUU65531 UEP65530:UEQ65531 UOL65530:UOM65531 UYH65530:UYI65531 VID65530:VIE65531 VRZ65530:VSA65531 WBV65530:WBW65531 WLR65530:WLS65531 WVN65530:WVO65531 JB131066:JC131067 SX131066:SY131067 ACT131066:ACU131067 AMP131066:AMQ131067 AWL131066:AWM131067 BGH131066:BGI131067 BQD131066:BQE131067 BZZ131066:CAA131067 CJV131066:CJW131067 CTR131066:CTS131067 DDN131066:DDO131067 DNJ131066:DNK131067 DXF131066:DXG131067 EHB131066:EHC131067 EQX131066:EQY131067 FAT131066:FAU131067 FKP131066:FKQ131067 FUL131066:FUM131067 GEH131066:GEI131067 GOD131066:GOE131067 GXZ131066:GYA131067 HHV131066:HHW131067 HRR131066:HRS131067 IBN131066:IBO131067 ILJ131066:ILK131067 IVF131066:IVG131067 JFB131066:JFC131067 JOX131066:JOY131067 JYT131066:JYU131067 KIP131066:KIQ131067 KSL131066:KSM131067 LCH131066:LCI131067 LMD131066:LME131067 LVZ131066:LWA131067 MFV131066:MFW131067 MPR131066:MPS131067 MZN131066:MZO131067 NJJ131066:NJK131067 NTF131066:NTG131067 ODB131066:ODC131067 OMX131066:OMY131067 OWT131066:OWU131067 PGP131066:PGQ131067 PQL131066:PQM131067 QAH131066:QAI131067 QKD131066:QKE131067 QTZ131066:QUA131067 RDV131066:RDW131067 RNR131066:RNS131067 RXN131066:RXO131067 SHJ131066:SHK131067 SRF131066:SRG131067 TBB131066:TBC131067 TKX131066:TKY131067 TUT131066:TUU131067 UEP131066:UEQ131067 UOL131066:UOM131067 UYH131066:UYI131067 VID131066:VIE131067 VRZ131066:VSA131067 WBV131066:WBW131067 WLR131066:WLS131067 WVN131066:WVO131067 JB196602:JC196603 SX196602:SY196603 ACT196602:ACU196603 AMP196602:AMQ196603 AWL196602:AWM196603 BGH196602:BGI196603 BQD196602:BQE196603 BZZ196602:CAA196603 CJV196602:CJW196603 CTR196602:CTS196603 DDN196602:DDO196603 DNJ196602:DNK196603 DXF196602:DXG196603 EHB196602:EHC196603 EQX196602:EQY196603 FAT196602:FAU196603 FKP196602:FKQ196603 FUL196602:FUM196603 GEH196602:GEI196603 GOD196602:GOE196603 GXZ196602:GYA196603 HHV196602:HHW196603 HRR196602:HRS196603 IBN196602:IBO196603 ILJ196602:ILK196603 IVF196602:IVG196603 JFB196602:JFC196603 JOX196602:JOY196603 JYT196602:JYU196603 KIP196602:KIQ196603 KSL196602:KSM196603 LCH196602:LCI196603 LMD196602:LME196603 LVZ196602:LWA196603 MFV196602:MFW196603 MPR196602:MPS196603 MZN196602:MZO196603 NJJ196602:NJK196603 NTF196602:NTG196603 ODB196602:ODC196603 OMX196602:OMY196603 OWT196602:OWU196603 PGP196602:PGQ196603 PQL196602:PQM196603 QAH196602:QAI196603 QKD196602:QKE196603 QTZ196602:QUA196603 RDV196602:RDW196603 RNR196602:RNS196603 RXN196602:RXO196603 SHJ196602:SHK196603 SRF196602:SRG196603 TBB196602:TBC196603 TKX196602:TKY196603 TUT196602:TUU196603 UEP196602:UEQ196603 UOL196602:UOM196603 UYH196602:UYI196603 VID196602:VIE196603 VRZ196602:VSA196603 WBV196602:WBW196603 WLR196602:WLS196603 WVN196602:WVO196603 JB262138:JC262139 SX262138:SY262139 ACT262138:ACU262139 AMP262138:AMQ262139 AWL262138:AWM262139 BGH262138:BGI262139 BQD262138:BQE262139 BZZ262138:CAA262139 CJV262138:CJW262139 CTR262138:CTS262139 DDN262138:DDO262139 DNJ262138:DNK262139 DXF262138:DXG262139 EHB262138:EHC262139 EQX262138:EQY262139 FAT262138:FAU262139 FKP262138:FKQ262139 FUL262138:FUM262139 GEH262138:GEI262139 GOD262138:GOE262139 GXZ262138:GYA262139 HHV262138:HHW262139 HRR262138:HRS262139 IBN262138:IBO262139 ILJ262138:ILK262139 IVF262138:IVG262139 JFB262138:JFC262139 JOX262138:JOY262139 JYT262138:JYU262139 KIP262138:KIQ262139 KSL262138:KSM262139 LCH262138:LCI262139 LMD262138:LME262139 LVZ262138:LWA262139 MFV262138:MFW262139 MPR262138:MPS262139 MZN262138:MZO262139 NJJ262138:NJK262139 NTF262138:NTG262139 ODB262138:ODC262139 OMX262138:OMY262139 OWT262138:OWU262139 PGP262138:PGQ262139 PQL262138:PQM262139 QAH262138:QAI262139 QKD262138:QKE262139 QTZ262138:QUA262139 RDV262138:RDW262139 RNR262138:RNS262139 RXN262138:RXO262139 SHJ262138:SHK262139 SRF262138:SRG262139 TBB262138:TBC262139 TKX262138:TKY262139 TUT262138:TUU262139 UEP262138:UEQ262139 UOL262138:UOM262139 UYH262138:UYI262139 VID262138:VIE262139 VRZ262138:VSA262139 WBV262138:WBW262139 WLR262138:WLS262139 WVN262138:WVO262139 JB327674:JC327675 SX327674:SY327675 ACT327674:ACU327675 AMP327674:AMQ327675 AWL327674:AWM327675 BGH327674:BGI327675 BQD327674:BQE327675 BZZ327674:CAA327675 CJV327674:CJW327675 CTR327674:CTS327675 DDN327674:DDO327675 DNJ327674:DNK327675 DXF327674:DXG327675 EHB327674:EHC327675 EQX327674:EQY327675 FAT327674:FAU327675 FKP327674:FKQ327675 FUL327674:FUM327675 GEH327674:GEI327675 GOD327674:GOE327675 GXZ327674:GYA327675 HHV327674:HHW327675 HRR327674:HRS327675 IBN327674:IBO327675 ILJ327674:ILK327675 IVF327674:IVG327675 JFB327674:JFC327675 JOX327674:JOY327675 JYT327674:JYU327675 KIP327674:KIQ327675 KSL327674:KSM327675 LCH327674:LCI327675 LMD327674:LME327675 LVZ327674:LWA327675 MFV327674:MFW327675 MPR327674:MPS327675 MZN327674:MZO327675 NJJ327674:NJK327675 NTF327674:NTG327675 ODB327674:ODC327675 OMX327674:OMY327675 OWT327674:OWU327675 PGP327674:PGQ327675 PQL327674:PQM327675 QAH327674:QAI327675 QKD327674:QKE327675 QTZ327674:QUA327675 RDV327674:RDW327675 RNR327674:RNS327675 RXN327674:RXO327675 SHJ327674:SHK327675 SRF327674:SRG327675 TBB327674:TBC327675 TKX327674:TKY327675 TUT327674:TUU327675 UEP327674:UEQ327675 UOL327674:UOM327675 UYH327674:UYI327675 VID327674:VIE327675 VRZ327674:VSA327675 WBV327674:WBW327675 WLR327674:WLS327675 WVN327674:WVO327675 JB393210:JC393211 SX393210:SY393211 ACT393210:ACU393211 AMP393210:AMQ393211 AWL393210:AWM393211 BGH393210:BGI393211 BQD393210:BQE393211 BZZ393210:CAA393211 CJV393210:CJW393211 CTR393210:CTS393211 DDN393210:DDO393211 DNJ393210:DNK393211 DXF393210:DXG393211 EHB393210:EHC393211 EQX393210:EQY393211 FAT393210:FAU393211 FKP393210:FKQ393211 FUL393210:FUM393211 GEH393210:GEI393211 GOD393210:GOE393211 GXZ393210:GYA393211 HHV393210:HHW393211 HRR393210:HRS393211 IBN393210:IBO393211 ILJ393210:ILK393211 IVF393210:IVG393211 JFB393210:JFC393211 JOX393210:JOY393211 JYT393210:JYU393211 KIP393210:KIQ393211 KSL393210:KSM393211 LCH393210:LCI393211 LMD393210:LME393211 LVZ393210:LWA393211 MFV393210:MFW393211 MPR393210:MPS393211 MZN393210:MZO393211 NJJ393210:NJK393211 NTF393210:NTG393211 ODB393210:ODC393211 OMX393210:OMY393211 OWT393210:OWU393211 PGP393210:PGQ393211 PQL393210:PQM393211 QAH393210:QAI393211 QKD393210:QKE393211 QTZ393210:QUA393211 RDV393210:RDW393211 RNR393210:RNS393211 RXN393210:RXO393211 SHJ393210:SHK393211 SRF393210:SRG393211 TBB393210:TBC393211 TKX393210:TKY393211 TUT393210:TUU393211 UEP393210:UEQ393211 UOL393210:UOM393211 UYH393210:UYI393211 VID393210:VIE393211 VRZ393210:VSA393211 WBV393210:WBW393211 WLR393210:WLS393211 WVN393210:WVO393211 JB458746:JC458747 SX458746:SY458747 ACT458746:ACU458747 AMP458746:AMQ458747 AWL458746:AWM458747 BGH458746:BGI458747 BQD458746:BQE458747 BZZ458746:CAA458747 CJV458746:CJW458747 CTR458746:CTS458747 DDN458746:DDO458747 DNJ458746:DNK458747 DXF458746:DXG458747 EHB458746:EHC458747 EQX458746:EQY458747 FAT458746:FAU458747 FKP458746:FKQ458747 FUL458746:FUM458747 GEH458746:GEI458747 GOD458746:GOE458747 GXZ458746:GYA458747 HHV458746:HHW458747 HRR458746:HRS458747 IBN458746:IBO458747 ILJ458746:ILK458747 IVF458746:IVG458747 JFB458746:JFC458747 JOX458746:JOY458747 JYT458746:JYU458747 KIP458746:KIQ458747 KSL458746:KSM458747 LCH458746:LCI458747 LMD458746:LME458747 LVZ458746:LWA458747 MFV458746:MFW458747 MPR458746:MPS458747 MZN458746:MZO458747 NJJ458746:NJK458747 NTF458746:NTG458747 ODB458746:ODC458747 OMX458746:OMY458747 OWT458746:OWU458747 PGP458746:PGQ458747 PQL458746:PQM458747 QAH458746:QAI458747 QKD458746:QKE458747 QTZ458746:QUA458747 RDV458746:RDW458747 RNR458746:RNS458747 RXN458746:RXO458747 SHJ458746:SHK458747 SRF458746:SRG458747 TBB458746:TBC458747 TKX458746:TKY458747 TUT458746:TUU458747 UEP458746:UEQ458747 UOL458746:UOM458747 UYH458746:UYI458747 VID458746:VIE458747 VRZ458746:VSA458747 WBV458746:WBW458747 WLR458746:WLS458747 WVN458746:WVO458747 JB524282:JC524283 SX524282:SY524283 ACT524282:ACU524283 AMP524282:AMQ524283 AWL524282:AWM524283 BGH524282:BGI524283 BQD524282:BQE524283 BZZ524282:CAA524283 CJV524282:CJW524283 CTR524282:CTS524283 DDN524282:DDO524283 DNJ524282:DNK524283 DXF524282:DXG524283 EHB524282:EHC524283 EQX524282:EQY524283 FAT524282:FAU524283 FKP524282:FKQ524283 FUL524282:FUM524283 GEH524282:GEI524283 GOD524282:GOE524283 GXZ524282:GYA524283 HHV524282:HHW524283 HRR524282:HRS524283 IBN524282:IBO524283 ILJ524282:ILK524283 IVF524282:IVG524283 JFB524282:JFC524283 JOX524282:JOY524283 JYT524282:JYU524283 KIP524282:KIQ524283 KSL524282:KSM524283 LCH524282:LCI524283 LMD524282:LME524283 LVZ524282:LWA524283 MFV524282:MFW524283 MPR524282:MPS524283 MZN524282:MZO524283 NJJ524282:NJK524283 NTF524282:NTG524283 ODB524282:ODC524283 OMX524282:OMY524283 OWT524282:OWU524283 PGP524282:PGQ524283 PQL524282:PQM524283 QAH524282:QAI524283 QKD524282:QKE524283 QTZ524282:QUA524283 RDV524282:RDW524283 RNR524282:RNS524283 RXN524282:RXO524283 SHJ524282:SHK524283 SRF524282:SRG524283 TBB524282:TBC524283 TKX524282:TKY524283 TUT524282:TUU524283 UEP524282:UEQ524283 UOL524282:UOM524283 UYH524282:UYI524283 VID524282:VIE524283 VRZ524282:VSA524283 WBV524282:WBW524283 WLR524282:WLS524283 WVN524282:WVO524283 JB589818:JC589819 SX589818:SY589819 ACT589818:ACU589819 AMP589818:AMQ589819 AWL589818:AWM589819 BGH589818:BGI589819 BQD589818:BQE589819 BZZ589818:CAA589819 CJV589818:CJW589819 CTR589818:CTS589819 DDN589818:DDO589819 DNJ589818:DNK589819 DXF589818:DXG589819 EHB589818:EHC589819 EQX589818:EQY589819 FAT589818:FAU589819 FKP589818:FKQ589819 FUL589818:FUM589819 GEH589818:GEI589819 GOD589818:GOE589819 GXZ589818:GYA589819 HHV589818:HHW589819 HRR589818:HRS589819 IBN589818:IBO589819 ILJ589818:ILK589819 IVF589818:IVG589819 JFB589818:JFC589819 JOX589818:JOY589819 JYT589818:JYU589819 KIP589818:KIQ589819 KSL589818:KSM589819 LCH589818:LCI589819 LMD589818:LME589819 LVZ589818:LWA589819 MFV589818:MFW589819 MPR589818:MPS589819 MZN589818:MZO589819 NJJ589818:NJK589819 NTF589818:NTG589819 ODB589818:ODC589819 OMX589818:OMY589819 OWT589818:OWU589819 PGP589818:PGQ589819 PQL589818:PQM589819 QAH589818:QAI589819 QKD589818:QKE589819 QTZ589818:QUA589819 RDV589818:RDW589819 RNR589818:RNS589819 RXN589818:RXO589819 SHJ589818:SHK589819 SRF589818:SRG589819 TBB589818:TBC589819 TKX589818:TKY589819 TUT589818:TUU589819 UEP589818:UEQ589819 UOL589818:UOM589819 UYH589818:UYI589819 VID589818:VIE589819 VRZ589818:VSA589819 WBV589818:WBW589819 WLR589818:WLS589819 WVN589818:WVO589819 JB655354:JC655355 SX655354:SY655355 ACT655354:ACU655355 AMP655354:AMQ655355 AWL655354:AWM655355 BGH655354:BGI655355 BQD655354:BQE655355 BZZ655354:CAA655355 CJV655354:CJW655355 CTR655354:CTS655355 DDN655354:DDO655355 DNJ655354:DNK655355 DXF655354:DXG655355 EHB655354:EHC655355 EQX655354:EQY655355 FAT655354:FAU655355 FKP655354:FKQ655355 FUL655354:FUM655355 GEH655354:GEI655355 GOD655354:GOE655355 GXZ655354:GYA655355 HHV655354:HHW655355 HRR655354:HRS655355 IBN655354:IBO655355 ILJ655354:ILK655355 IVF655354:IVG655355 JFB655354:JFC655355 JOX655354:JOY655355 JYT655354:JYU655355 KIP655354:KIQ655355 KSL655354:KSM655355 LCH655354:LCI655355 LMD655354:LME655355 LVZ655354:LWA655355 MFV655354:MFW655355 MPR655354:MPS655355 MZN655354:MZO655355 NJJ655354:NJK655355 NTF655354:NTG655355 ODB655354:ODC655355 OMX655354:OMY655355 OWT655354:OWU655355 PGP655354:PGQ655355 PQL655354:PQM655355 QAH655354:QAI655355 QKD655354:QKE655355 QTZ655354:QUA655355 RDV655354:RDW655355 RNR655354:RNS655355 RXN655354:RXO655355 SHJ655354:SHK655355 SRF655354:SRG655355 TBB655354:TBC655355 TKX655354:TKY655355 TUT655354:TUU655355 UEP655354:UEQ655355 UOL655354:UOM655355 UYH655354:UYI655355 VID655354:VIE655355 VRZ655354:VSA655355 WBV655354:WBW655355 WLR655354:WLS655355 WVN655354:WVO655355 JB720890:JC720891 SX720890:SY720891 ACT720890:ACU720891 AMP720890:AMQ720891 AWL720890:AWM720891 BGH720890:BGI720891 BQD720890:BQE720891 BZZ720890:CAA720891 CJV720890:CJW720891 CTR720890:CTS720891 DDN720890:DDO720891 DNJ720890:DNK720891 DXF720890:DXG720891 EHB720890:EHC720891 EQX720890:EQY720891 FAT720890:FAU720891 FKP720890:FKQ720891 FUL720890:FUM720891 GEH720890:GEI720891 GOD720890:GOE720891 GXZ720890:GYA720891 HHV720890:HHW720891 HRR720890:HRS720891 IBN720890:IBO720891 ILJ720890:ILK720891 IVF720890:IVG720891 JFB720890:JFC720891 JOX720890:JOY720891 JYT720890:JYU720891 KIP720890:KIQ720891 KSL720890:KSM720891 LCH720890:LCI720891 LMD720890:LME720891 LVZ720890:LWA720891 MFV720890:MFW720891 MPR720890:MPS720891 MZN720890:MZO720891 NJJ720890:NJK720891 NTF720890:NTG720891 ODB720890:ODC720891 OMX720890:OMY720891 OWT720890:OWU720891 PGP720890:PGQ720891 PQL720890:PQM720891 QAH720890:QAI720891 QKD720890:QKE720891 QTZ720890:QUA720891 RDV720890:RDW720891 RNR720890:RNS720891 RXN720890:RXO720891 SHJ720890:SHK720891 SRF720890:SRG720891 TBB720890:TBC720891 TKX720890:TKY720891 TUT720890:TUU720891 UEP720890:UEQ720891 UOL720890:UOM720891 UYH720890:UYI720891 VID720890:VIE720891 VRZ720890:VSA720891 WBV720890:WBW720891 WLR720890:WLS720891 WVN720890:WVO720891 JB786426:JC786427 SX786426:SY786427 ACT786426:ACU786427 AMP786426:AMQ786427 AWL786426:AWM786427 BGH786426:BGI786427 BQD786426:BQE786427 BZZ786426:CAA786427 CJV786426:CJW786427 CTR786426:CTS786427 DDN786426:DDO786427 DNJ786426:DNK786427 DXF786426:DXG786427 EHB786426:EHC786427 EQX786426:EQY786427 FAT786426:FAU786427 FKP786426:FKQ786427 FUL786426:FUM786427 GEH786426:GEI786427 GOD786426:GOE786427 GXZ786426:GYA786427 HHV786426:HHW786427 HRR786426:HRS786427 IBN786426:IBO786427 ILJ786426:ILK786427 IVF786426:IVG786427 JFB786426:JFC786427 JOX786426:JOY786427 JYT786426:JYU786427 KIP786426:KIQ786427 KSL786426:KSM786427 LCH786426:LCI786427 LMD786426:LME786427 LVZ786426:LWA786427 MFV786426:MFW786427 MPR786426:MPS786427 MZN786426:MZO786427 NJJ786426:NJK786427 NTF786426:NTG786427 ODB786426:ODC786427 OMX786426:OMY786427 OWT786426:OWU786427 PGP786426:PGQ786427 PQL786426:PQM786427 QAH786426:QAI786427 QKD786426:QKE786427 QTZ786426:QUA786427 RDV786426:RDW786427 RNR786426:RNS786427 RXN786426:RXO786427 SHJ786426:SHK786427 SRF786426:SRG786427 TBB786426:TBC786427 TKX786426:TKY786427 TUT786426:TUU786427 UEP786426:UEQ786427 UOL786426:UOM786427 UYH786426:UYI786427 VID786426:VIE786427 VRZ786426:VSA786427 WBV786426:WBW786427 WLR786426:WLS786427 WVN786426:WVO786427 JB851962:JC851963 SX851962:SY851963 ACT851962:ACU851963 AMP851962:AMQ851963 AWL851962:AWM851963 BGH851962:BGI851963 BQD851962:BQE851963 BZZ851962:CAA851963 CJV851962:CJW851963 CTR851962:CTS851963 DDN851962:DDO851963 DNJ851962:DNK851963 DXF851962:DXG851963 EHB851962:EHC851963 EQX851962:EQY851963 FAT851962:FAU851963 FKP851962:FKQ851963 FUL851962:FUM851963 GEH851962:GEI851963 GOD851962:GOE851963 GXZ851962:GYA851963 HHV851962:HHW851963 HRR851962:HRS851963 IBN851962:IBO851963 ILJ851962:ILK851963 IVF851962:IVG851963 JFB851962:JFC851963 JOX851962:JOY851963 JYT851962:JYU851963 KIP851962:KIQ851963 KSL851962:KSM851963 LCH851962:LCI851963 LMD851962:LME851963 LVZ851962:LWA851963 MFV851962:MFW851963 MPR851962:MPS851963 MZN851962:MZO851963 NJJ851962:NJK851963 NTF851962:NTG851963 ODB851962:ODC851963 OMX851962:OMY851963 OWT851962:OWU851963 PGP851962:PGQ851963 PQL851962:PQM851963 QAH851962:QAI851963 QKD851962:QKE851963 QTZ851962:QUA851963 RDV851962:RDW851963 RNR851962:RNS851963 RXN851962:RXO851963 SHJ851962:SHK851963 SRF851962:SRG851963 TBB851962:TBC851963 TKX851962:TKY851963 TUT851962:TUU851963 UEP851962:UEQ851963 UOL851962:UOM851963 UYH851962:UYI851963 VID851962:VIE851963 VRZ851962:VSA851963 WBV851962:WBW851963 WLR851962:WLS851963 WVN851962:WVO851963 JB917498:JC917499 SX917498:SY917499 ACT917498:ACU917499 AMP917498:AMQ917499 AWL917498:AWM917499 BGH917498:BGI917499 BQD917498:BQE917499 BZZ917498:CAA917499 CJV917498:CJW917499 CTR917498:CTS917499 DDN917498:DDO917499 DNJ917498:DNK917499 DXF917498:DXG917499 EHB917498:EHC917499 EQX917498:EQY917499 FAT917498:FAU917499 FKP917498:FKQ917499 FUL917498:FUM917499 GEH917498:GEI917499 GOD917498:GOE917499 GXZ917498:GYA917499 HHV917498:HHW917499 HRR917498:HRS917499 IBN917498:IBO917499 ILJ917498:ILK917499 IVF917498:IVG917499 JFB917498:JFC917499 JOX917498:JOY917499 JYT917498:JYU917499 KIP917498:KIQ917499 KSL917498:KSM917499 LCH917498:LCI917499 LMD917498:LME917499 LVZ917498:LWA917499 MFV917498:MFW917499 MPR917498:MPS917499 MZN917498:MZO917499 NJJ917498:NJK917499 NTF917498:NTG917499 ODB917498:ODC917499 OMX917498:OMY917499 OWT917498:OWU917499 PGP917498:PGQ917499 PQL917498:PQM917499 QAH917498:QAI917499 QKD917498:QKE917499 QTZ917498:QUA917499 RDV917498:RDW917499 RNR917498:RNS917499 RXN917498:RXO917499 SHJ917498:SHK917499 SRF917498:SRG917499 TBB917498:TBC917499 TKX917498:TKY917499 TUT917498:TUU917499 UEP917498:UEQ917499 UOL917498:UOM917499 UYH917498:UYI917499 VID917498:VIE917499 VRZ917498:VSA917499 WBV917498:WBW917499 WLR917498:WLS917499 WVN917498:WVO917499 JB983034:JC983035 SX983034:SY983035 ACT983034:ACU983035 AMP983034:AMQ983035 AWL983034:AWM983035 BGH983034:BGI983035 BQD983034:BQE983035 BZZ983034:CAA983035 CJV983034:CJW983035 CTR983034:CTS983035 DDN983034:DDO983035 DNJ983034:DNK983035 DXF983034:DXG983035 EHB983034:EHC983035 EQX983034:EQY983035 FAT983034:FAU983035 FKP983034:FKQ983035 FUL983034:FUM983035 GEH983034:GEI983035 GOD983034:GOE983035 GXZ983034:GYA983035 HHV983034:HHW983035 HRR983034:HRS983035 IBN983034:IBO983035 ILJ983034:ILK983035 IVF983034:IVG983035 JFB983034:JFC983035 JOX983034:JOY983035 JYT983034:JYU983035 KIP983034:KIQ983035 KSL983034:KSM983035 LCH983034:LCI983035 LMD983034:LME983035 LVZ983034:LWA983035 MFV983034:MFW983035 MPR983034:MPS983035 MZN983034:MZO983035 NJJ983034:NJK983035 NTF983034:NTG983035 ODB983034:ODC983035 OMX983034:OMY983035 OWT983034:OWU983035 PGP983034:PGQ983035 PQL983034:PQM983035 QAH983034:QAI983035 QKD983034:QKE983035 QTZ983034:QUA983035 RDV983034:RDW983035 RNR983034:RNS983035 RXN983034:RXO983035 SHJ983034:SHK983035 SRF983034:SRG983035 TBB983034:TBC983035 TKX983034:TKY983035 TUT983034:TUU983035 UEP983034:UEQ983035 UOL983034:UOM983035 UYH983034:UYI983035 VID983034:VIE983035 VRZ983034:VSA983035 WBV983034:WBW983035 WLR983034:WLS983035 WVN983034:WVO983035 WBY983040:WBZ983041 JH65536:JI65537 TD65536:TE65537 ACZ65536:ADA65537 AMV65536:AMW65537 AWR65536:AWS65537 BGN65536:BGO65537 BQJ65536:BQK65537 CAF65536:CAG65537 CKB65536:CKC65537 CTX65536:CTY65537 DDT65536:DDU65537 DNP65536:DNQ65537 DXL65536:DXM65537 EHH65536:EHI65537 ERD65536:ERE65537 FAZ65536:FBA65537 FKV65536:FKW65537 FUR65536:FUS65537 GEN65536:GEO65537 GOJ65536:GOK65537 GYF65536:GYG65537 HIB65536:HIC65537 HRX65536:HRY65537 IBT65536:IBU65537 ILP65536:ILQ65537 IVL65536:IVM65537 JFH65536:JFI65537 JPD65536:JPE65537 JYZ65536:JZA65537 KIV65536:KIW65537 KSR65536:KSS65537 LCN65536:LCO65537 LMJ65536:LMK65537 LWF65536:LWG65537 MGB65536:MGC65537 MPX65536:MPY65537 MZT65536:MZU65537 NJP65536:NJQ65537 NTL65536:NTM65537 ODH65536:ODI65537 OND65536:ONE65537 OWZ65536:OXA65537 PGV65536:PGW65537 PQR65536:PQS65537 QAN65536:QAO65537 QKJ65536:QKK65537 QUF65536:QUG65537 REB65536:REC65537 RNX65536:RNY65537 RXT65536:RXU65537 SHP65536:SHQ65537 SRL65536:SRM65537 TBH65536:TBI65537 TLD65536:TLE65537 TUZ65536:TVA65537 UEV65536:UEW65537 UOR65536:UOS65537 UYN65536:UYO65537 VIJ65536:VIK65537 VSF65536:VSG65537 WCB65536:WCC65537 WLX65536:WLY65537 WVT65536:WVU65537 JH131072:JI131073 TD131072:TE131073 ACZ131072:ADA131073 AMV131072:AMW131073 AWR131072:AWS131073 BGN131072:BGO131073 BQJ131072:BQK131073 CAF131072:CAG131073 CKB131072:CKC131073 CTX131072:CTY131073 DDT131072:DDU131073 DNP131072:DNQ131073 DXL131072:DXM131073 EHH131072:EHI131073 ERD131072:ERE131073 FAZ131072:FBA131073 FKV131072:FKW131073 FUR131072:FUS131073 GEN131072:GEO131073 GOJ131072:GOK131073 GYF131072:GYG131073 HIB131072:HIC131073 HRX131072:HRY131073 IBT131072:IBU131073 ILP131072:ILQ131073 IVL131072:IVM131073 JFH131072:JFI131073 JPD131072:JPE131073 JYZ131072:JZA131073 KIV131072:KIW131073 KSR131072:KSS131073 LCN131072:LCO131073 LMJ131072:LMK131073 LWF131072:LWG131073 MGB131072:MGC131073 MPX131072:MPY131073 MZT131072:MZU131073 NJP131072:NJQ131073 NTL131072:NTM131073 ODH131072:ODI131073 OND131072:ONE131073 OWZ131072:OXA131073 PGV131072:PGW131073 PQR131072:PQS131073 QAN131072:QAO131073 QKJ131072:QKK131073 QUF131072:QUG131073 REB131072:REC131073 RNX131072:RNY131073 RXT131072:RXU131073 SHP131072:SHQ131073 SRL131072:SRM131073 TBH131072:TBI131073 TLD131072:TLE131073 TUZ131072:TVA131073 UEV131072:UEW131073 UOR131072:UOS131073 UYN131072:UYO131073 VIJ131072:VIK131073 VSF131072:VSG131073 WCB131072:WCC131073 WLX131072:WLY131073 WVT131072:WVU131073 JH196608:JI196609 TD196608:TE196609 ACZ196608:ADA196609 AMV196608:AMW196609 AWR196608:AWS196609 BGN196608:BGO196609 BQJ196608:BQK196609 CAF196608:CAG196609 CKB196608:CKC196609 CTX196608:CTY196609 DDT196608:DDU196609 DNP196608:DNQ196609 DXL196608:DXM196609 EHH196608:EHI196609 ERD196608:ERE196609 FAZ196608:FBA196609 FKV196608:FKW196609 FUR196608:FUS196609 GEN196608:GEO196609 GOJ196608:GOK196609 GYF196608:GYG196609 HIB196608:HIC196609 HRX196608:HRY196609 IBT196608:IBU196609 ILP196608:ILQ196609 IVL196608:IVM196609 JFH196608:JFI196609 JPD196608:JPE196609 JYZ196608:JZA196609 KIV196608:KIW196609 KSR196608:KSS196609 LCN196608:LCO196609 LMJ196608:LMK196609 LWF196608:LWG196609 MGB196608:MGC196609 MPX196608:MPY196609 MZT196608:MZU196609 NJP196608:NJQ196609 NTL196608:NTM196609 ODH196608:ODI196609 OND196608:ONE196609 OWZ196608:OXA196609 PGV196608:PGW196609 PQR196608:PQS196609 QAN196608:QAO196609 QKJ196608:QKK196609 QUF196608:QUG196609 REB196608:REC196609 RNX196608:RNY196609 RXT196608:RXU196609 SHP196608:SHQ196609 SRL196608:SRM196609 TBH196608:TBI196609 TLD196608:TLE196609 TUZ196608:TVA196609 UEV196608:UEW196609 UOR196608:UOS196609 UYN196608:UYO196609 VIJ196608:VIK196609 VSF196608:VSG196609 WCB196608:WCC196609 WLX196608:WLY196609 WVT196608:WVU196609 JH262144:JI262145 TD262144:TE262145 ACZ262144:ADA262145 AMV262144:AMW262145 AWR262144:AWS262145 BGN262144:BGO262145 BQJ262144:BQK262145 CAF262144:CAG262145 CKB262144:CKC262145 CTX262144:CTY262145 DDT262144:DDU262145 DNP262144:DNQ262145 DXL262144:DXM262145 EHH262144:EHI262145 ERD262144:ERE262145 FAZ262144:FBA262145 FKV262144:FKW262145 FUR262144:FUS262145 GEN262144:GEO262145 GOJ262144:GOK262145 GYF262144:GYG262145 HIB262144:HIC262145 HRX262144:HRY262145 IBT262144:IBU262145 ILP262144:ILQ262145 IVL262144:IVM262145 JFH262144:JFI262145 JPD262144:JPE262145 JYZ262144:JZA262145 KIV262144:KIW262145 KSR262144:KSS262145 LCN262144:LCO262145 LMJ262144:LMK262145 LWF262144:LWG262145 MGB262144:MGC262145 MPX262144:MPY262145 MZT262144:MZU262145 NJP262144:NJQ262145 NTL262144:NTM262145 ODH262144:ODI262145 OND262144:ONE262145 OWZ262144:OXA262145 PGV262144:PGW262145 PQR262144:PQS262145 QAN262144:QAO262145 QKJ262144:QKK262145 QUF262144:QUG262145 REB262144:REC262145 RNX262144:RNY262145 RXT262144:RXU262145 SHP262144:SHQ262145 SRL262144:SRM262145 TBH262144:TBI262145 TLD262144:TLE262145 TUZ262144:TVA262145 UEV262144:UEW262145 UOR262144:UOS262145 UYN262144:UYO262145 VIJ262144:VIK262145 VSF262144:VSG262145 WCB262144:WCC262145 WLX262144:WLY262145 WVT262144:WVU262145 JH327680:JI327681 TD327680:TE327681 ACZ327680:ADA327681 AMV327680:AMW327681 AWR327680:AWS327681 BGN327680:BGO327681 BQJ327680:BQK327681 CAF327680:CAG327681 CKB327680:CKC327681 CTX327680:CTY327681 DDT327680:DDU327681 DNP327680:DNQ327681 DXL327680:DXM327681 EHH327680:EHI327681 ERD327680:ERE327681 FAZ327680:FBA327681 FKV327680:FKW327681 FUR327680:FUS327681 GEN327680:GEO327681 GOJ327680:GOK327681 GYF327680:GYG327681 HIB327680:HIC327681 HRX327680:HRY327681 IBT327680:IBU327681 ILP327680:ILQ327681 IVL327680:IVM327681 JFH327680:JFI327681 JPD327680:JPE327681 JYZ327680:JZA327681 KIV327680:KIW327681 KSR327680:KSS327681 LCN327680:LCO327681 LMJ327680:LMK327681 LWF327680:LWG327681 MGB327680:MGC327681 MPX327680:MPY327681 MZT327680:MZU327681 NJP327680:NJQ327681 NTL327680:NTM327681 ODH327680:ODI327681 OND327680:ONE327681 OWZ327680:OXA327681 PGV327680:PGW327681 PQR327680:PQS327681 QAN327680:QAO327681 QKJ327680:QKK327681 QUF327680:QUG327681 REB327680:REC327681 RNX327680:RNY327681 RXT327680:RXU327681 SHP327680:SHQ327681 SRL327680:SRM327681 TBH327680:TBI327681 TLD327680:TLE327681 TUZ327680:TVA327681 UEV327680:UEW327681 UOR327680:UOS327681 UYN327680:UYO327681 VIJ327680:VIK327681 VSF327680:VSG327681 WCB327680:WCC327681 WLX327680:WLY327681 WVT327680:WVU327681 JH393216:JI393217 TD393216:TE393217 ACZ393216:ADA393217 AMV393216:AMW393217 AWR393216:AWS393217 BGN393216:BGO393217 BQJ393216:BQK393217 CAF393216:CAG393217 CKB393216:CKC393217 CTX393216:CTY393217 DDT393216:DDU393217 DNP393216:DNQ393217 DXL393216:DXM393217 EHH393216:EHI393217 ERD393216:ERE393217 FAZ393216:FBA393217 FKV393216:FKW393217 FUR393216:FUS393217 GEN393216:GEO393217 GOJ393216:GOK393217 GYF393216:GYG393217 HIB393216:HIC393217 HRX393216:HRY393217 IBT393216:IBU393217 ILP393216:ILQ393217 IVL393216:IVM393217 JFH393216:JFI393217 JPD393216:JPE393217 JYZ393216:JZA393217 KIV393216:KIW393217 KSR393216:KSS393217 LCN393216:LCO393217 LMJ393216:LMK393217 LWF393216:LWG393217 MGB393216:MGC393217 MPX393216:MPY393217 MZT393216:MZU393217 NJP393216:NJQ393217 NTL393216:NTM393217 ODH393216:ODI393217 OND393216:ONE393217 OWZ393216:OXA393217 PGV393216:PGW393217 PQR393216:PQS393217 QAN393216:QAO393217 QKJ393216:QKK393217 QUF393216:QUG393217 REB393216:REC393217 RNX393216:RNY393217 RXT393216:RXU393217 SHP393216:SHQ393217 SRL393216:SRM393217 TBH393216:TBI393217 TLD393216:TLE393217 TUZ393216:TVA393217 UEV393216:UEW393217 UOR393216:UOS393217 UYN393216:UYO393217 VIJ393216:VIK393217 VSF393216:VSG393217 WCB393216:WCC393217 WLX393216:WLY393217 WVT393216:WVU393217 JH458752:JI458753 TD458752:TE458753 ACZ458752:ADA458753 AMV458752:AMW458753 AWR458752:AWS458753 BGN458752:BGO458753 BQJ458752:BQK458753 CAF458752:CAG458753 CKB458752:CKC458753 CTX458752:CTY458753 DDT458752:DDU458753 DNP458752:DNQ458753 DXL458752:DXM458753 EHH458752:EHI458753 ERD458752:ERE458753 FAZ458752:FBA458753 FKV458752:FKW458753 FUR458752:FUS458753 GEN458752:GEO458753 GOJ458752:GOK458753 GYF458752:GYG458753 HIB458752:HIC458753 HRX458752:HRY458753 IBT458752:IBU458753 ILP458752:ILQ458753 IVL458752:IVM458753 JFH458752:JFI458753 JPD458752:JPE458753 JYZ458752:JZA458753 KIV458752:KIW458753 KSR458752:KSS458753 LCN458752:LCO458753 LMJ458752:LMK458753 LWF458752:LWG458753 MGB458752:MGC458753 MPX458752:MPY458753 MZT458752:MZU458753 NJP458752:NJQ458753 NTL458752:NTM458753 ODH458752:ODI458753 OND458752:ONE458753 OWZ458752:OXA458753 PGV458752:PGW458753 PQR458752:PQS458753 QAN458752:QAO458753 QKJ458752:QKK458753 QUF458752:QUG458753 REB458752:REC458753 RNX458752:RNY458753 RXT458752:RXU458753 SHP458752:SHQ458753 SRL458752:SRM458753 TBH458752:TBI458753 TLD458752:TLE458753 TUZ458752:TVA458753 UEV458752:UEW458753 UOR458752:UOS458753 UYN458752:UYO458753 VIJ458752:VIK458753 VSF458752:VSG458753 WCB458752:WCC458753 WLX458752:WLY458753 WVT458752:WVU458753 JH524288:JI524289 TD524288:TE524289 ACZ524288:ADA524289 AMV524288:AMW524289 AWR524288:AWS524289 BGN524288:BGO524289 BQJ524288:BQK524289 CAF524288:CAG524289 CKB524288:CKC524289 CTX524288:CTY524289 DDT524288:DDU524289 DNP524288:DNQ524289 DXL524288:DXM524289 EHH524288:EHI524289 ERD524288:ERE524289 FAZ524288:FBA524289 FKV524288:FKW524289 FUR524288:FUS524289 GEN524288:GEO524289 GOJ524288:GOK524289 GYF524288:GYG524289 HIB524288:HIC524289 HRX524288:HRY524289 IBT524288:IBU524289 ILP524288:ILQ524289 IVL524288:IVM524289 JFH524288:JFI524289 JPD524288:JPE524289 JYZ524288:JZA524289 KIV524288:KIW524289 KSR524288:KSS524289 LCN524288:LCO524289 LMJ524288:LMK524289 LWF524288:LWG524289 MGB524288:MGC524289 MPX524288:MPY524289 MZT524288:MZU524289 NJP524288:NJQ524289 NTL524288:NTM524289 ODH524288:ODI524289 OND524288:ONE524289 OWZ524288:OXA524289 PGV524288:PGW524289 PQR524288:PQS524289 QAN524288:QAO524289 QKJ524288:QKK524289 QUF524288:QUG524289 REB524288:REC524289 RNX524288:RNY524289 RXT524288:RXU524289 SHP524288:SHQ524289 SRL524288:SRM524289 TBH524288:TBI524289 TLD524288:TLE524289 TUZ524288:TVA524289 UEV524288:UEW524289 UOR524288:UOS524289 UYN524288:UYO524289 VIJ524288:VIK524289 VSF524288:VSG524289 WCB524288:WCC524289 WLX524288:WLY524289 WVT524288:WVU524289 JH589824:JI589825 TD589824:TE589825 ACZ589824:ADA589825 AMV589824:AMW589825 AWR589824:AWS589825 BGN589824:BGO589825 BQJ589824:BQK589825 CAF589824:CAG589825 CKB589824:CKC589825 CTX589824:CTY589825 DDT589824:DDU589825 DNP589824:DNQ589825 DXL589824:DXM589825 EHH589824:EHI589825 ERD589824:ERE589825 FAZ589824:FBA589825 FKV589824:FKW589825 FUR589824:FUS589825 GEN589824:GEO589825 GOJ589824:GOK589825 GYF589824:GYG589825 HIB589824:HIC589825 HRX589824:HRY589825 IBT589824:IBU589825 ILP589824:ILQ589825 IVL589824:IVM589825 JFH589824:JFI589825 JPD589824:JPE589825 JYZ589824:JZA589825 KIV589824:KIW589825 KSR589824:KSS589825 LCN589824:LCO589825 LMJ589824:LMK589825 LWF589824:LWG589825 MGB589824:MGC589825 MPX589824:MPY589825 MZT589824:MZU589825 NJP589824:NJQ589825 NTL589824:NTM589825 ODH589824:ODI589825 OND589824:ONE589825 OWZ589824:OXA589825 PGV589824:PGW589825 PQR589824:PQS589825 QAN589824:QAO589825 QKJ589824:QKK589825 QUF589824:QUG589825 REB589824:REC589825 RNX589824:RNY589825 RXT589824:RXU589825 SHP589824:SHQ589825 SRL589824:SRM589825 TBH589824:TBI589825 TLD589824:TLE589825 TUZ589824:TVA589825 UEV589824:UEW589825 UOR589824:UOS589825 UYN589824:UYO589825 VIJ589824:VIK589825 VSF589824:VSG589825 WCB589824:WCC589825 WLX589824:WLY589825 WVT589824:WVU589825 JH655360:JI655361 TD655360:TE655361 ACZ655360:ADA655361 AMV655360:AMW655361 AWR655360:AWS655361 BGN655360:BGO655361 BQJ655360:BQK655361 CAF655360:CAG655361 CKB655360:CKC655361 CTX655360:CTY655361 DDT655360:DDU655361 DNP655360:DNQ655361 DXL655360:DXM655361 EHH655360:EHI655361 ERD655360:ERE655361 FAZ655360:FBA655361 FKV655360:FKW655361 FUR655360:FUS655361 GEN655360:GEO655361 GOJ655360:GOK655361 GYF655360:GYG655361 HIB655360:HIC655361 HRX655360:HRY655361 IBT655360:IBU655361 ILP655360:ILQ655361 IVL655360:IVM655361 JFH655360:JFI655361 JPD655360:JPE655361 JYZ655360:JZA655361 KIV655360:KIW655361 KSR655360:KSS655361 LCN655360:LCO655361 LMJ655360:LMK655361 LWF655360:LWG655361 MGB655360:MGC655361 MPX655360:MPY655361 MZT655360:MZU655361 NJP655360:NJQ655361 NTL655360:NTM655361 ODH655360:ODI655361 OND655360:ONE655361 OWZ655360:OXA655361 PGV655360:PGW655361 PQR655360:PQS655361 QAN655360:QAO655361 QKJ655360:QKK655361 QUF655360:QUG655361 REB655360:REC655361 RNX655360:RNY655361 RXT655360:RXU655361 SHP655360:SHQ655361 SRL655360:SRM655361 TBH655360:TBI655361 TLD655360:TLE655361 TUZ655360:TVA655361 UEV655360:UEW655361 UOR655360:UOS655361 UYN655360:UYO655361 VIJ655360:VIK655361 VSF655360:VSG655361 WCB655360:WCC655361 WLX655360:WLY655361 WVT655360:WVU655361 JH720896:JI720897 TD720896:TE720897 ACZ720896:ADA720897 AMV720896:AMW720897 AWR720896:AWS720897 BGN720896:BGO720897 BQJ720896:BQK720897 CAF720896:CAG720897 CKB720896:CKC720897 CTX720896:CTY720897 DDT720896:DDU720897 DNP720896:DNQ720897 DXL720896:DXM720897 EHH720896:EHI720897 ERD720896:ERE720897 FAZ720896:FBA720897 FKV720896:FKW720897 FUR720896:FUS720897 GEN720896:GEO720897 GOJ720896:GOK720897 GYF720896:GYG720897 HIB720896:HIC720897 HRX720896:HRY720897 IBT720896:IBU720897 ILP720896:ILQ720897 IVL720896:IVM720897 JFH720896:JFI720897 JPD720896:JPE720897 JYZ720896:JZA720897 KIV720896:KIW720897 KSR720896:KSS720897 LCN720896:LCO720897 LMJ720896:LMK720897 LWF720896:LWG720897 MGB720896:MGC720897 MPX720896:MPY720897 MZT720896:MZU720897 NJP720896:NJQ720897 NTL720896:NTM720897 ODH720896:ODI720897 OND720896:ONE720897 OWZ720896:OXA720897 PGV720896:PGW720897 PQR720896:PQS720897 QAN720896:QAO720897 QKJ720896:QKK720897 QUF720896:QUG720897 REB720896:REC720897 RNX720896:RNY720897 RXT720896:RXU720897 SHP720896:SHQ720897 SRL720896:SRM720897 TBH720896:TBI720897 TLD720896:TLE720897 TUZ720896:TVA720897 UEV720896:UEW720897 UOR720896:UOS720897 UYN720896:UYO720897 VIJ720896:VIK720897 VSF720896:VSG720897 WCB720896:WCC720897 WLX720896:WLY720897 WVT720896:WVU720897 JH786432:JI786433 TD786432:TE786433 ACZ786432:ADA786433 AMV786432:AMW786433 AWR786432:AWS786433 BGN786432:BGO786433 BQJ786432:BQK786433 CAF786432:CAG786433 CKB786432:CKC786433 CTX786432:CTY786433 DDT786432:DDU786433 DNP786432:DNQ786433 DXL786432:DXM786433 EHH786432:EHI786433 ERD786432:ERE786433 FAZ786432:FBA786433 FKV786432:FKW786433 FUR786432:FUS786433 GEN786432:GEO786433 GOJ786432:GOK786433 GYF786432:GYG786433 HIB786432:HIC786433 HRX786432:HRY786433 IBT786432:IBU786433 ILP786432:ILQ786433 IVL786432:IVM786433 JFH786432:JFI786433 JPD786432:JPE786433 JYZ786432:JZA786433 KIV786432:KIW786433 KSR786432:KSS786433 LCN786432:LCO786433 LMJ786432:LMK786433 LWF786432:LWG786433 MGB786432:MGC786433 MPX786432:MPY786433 MZT786432:MZU786433 NJP786432:NJQ786433 NTL786432:NTM786433 ODH786432:ODI786433 OND786432:ONE786433 OWZ786432:OXA786433 PGV786432:PGW786433 PQR786432:PQS786433 QAN786432:QAO786433 QKJ786432:QKK786433 QUF786432:QUG786433 REB786432:REC786433 RNX786432:RNY786433 RXT786432:RXU786433 SHP786432:SHQ786433 SRL786432:SRM786433 TBH786432:TBI786433 TLD786432:TLE786433 TUZ786432:TVA786433 UEV786432:UEW786433 UOR786432:UOS786433 UYN786432:UYO786433 VIJ786432:VIK786433 VSF786432:VSG786433 WCB786432:WCC786433 WLX786432:WLY786433 WVT786432:WVU786433 JH851968:JI851969 TD851968:TE851969 ACZ851968:ADA851969 AMV851968:AMW851969 AWR851968:AWS851969 BGN851968:BGO851969 BQJ851968:BQK851969 CAF851968:CAG851969 CKB851968:CKC851969 CTX851968:CTY851969 DDT851968:DDU851969 DNP851968:DNQ851969 DXL851968:DXM851969 EHH851968:EHI851969 ERD851968:ERE851969 FAZ851968:FBA851969 FKV851968:FKW851969 FUR851968:FUS851969 GEN851968:GEO851969 GOJ851968:GOK851969 GYF851968:GYG851969 HIB851968:HIC851969 HRX851968:HRY851969 IBT851968:IBU851969 ILP851968:ILQ851969 IVL851968:IVM851969 JFH851968:JFI851969 JPD851968:JPE851969 JYZ851968:JZA851969 KIV851968:KIW851969 KSR851968:KSS851969 LCN851968:LCO851969 LMJ851968:LMK851969 LWF851968:LWG851969 MGB851968:MGC851969 MPX851968:MPY851969 MZT851968:MZU851969 NJP851968:NJQ851969 NTL851968:NTM851969 ODH851968:ODI851969 OND851968:ONE851969 OWZ851968:OXA851969 PGV851968:PGW851969 PQR851968:PQS851969 QAN851968:QAO851969 QKJ851968:QKK851969 QUF851968:QUG851969 REB851968:REC851969 RNX851968:RNY851969 RXT851968:RXU851969 SHP851968:SHQ851969 SRL851968:SRM851969 TBH851968:TBI851969 TLD851968:TLE851969 TUZ851968:TVA851969 UEV851968:UEW851969 UOR851968:UOS851969 UYN851968:UYO851969 VIJ851968:VIK851969 VSF851968:VSG851969 WCB851968:WCC851969 WLX851968:WLY851969 WVT851968:WVU851969 JH917504:JI917505 TD917504:TE917505 ACZ917504:ADA917505 AMV917504:AMW917505 AWR917504:AWS917505 BGN917504:BGO917505 BQJ917504:BQK917505 CAF917504:CAG917505 CKB917504:CKC917505 CTX917504:CTY917505 DDT917504:DDU917505 DNP917504:DNQ917505 DXL917504:DXM917505 EHH917504:EHI917505 ERD917504:ERE917505 FAZ917504:FBA917505 FKV917504:FKW917505 FUR917504:FUS917505 GEN917504:GEO917505 GOJ917504:GOK917505 GYF917504:GYG917505 HIB917504:HIC917505 HRX917504:HRY917505 IBT917504:IBU917505 ILP917504:ILQ917505 IVL917504:IVM917505 JFH917504:JFI917505 JPD917504:JPE917505 JYZ917504:JZA917505 KIV917504:KIW917505 KSR917504:KSS917505 LCN917504:LCO917505 LMJ917504:LMK917505 LWF917504:LWG917505 MGB917504:MGC917505 MPX917504:MPY917505 MZT917504:MZU917505 NJP917504:NJQ917505 NTL917504:NTM917505 ODH917504:ODI917505 OND917504:ONE917505 OWZ917504:OXA917505 PGV917504:PGW917505 PQR917504:PQS917505 QAN917504:QAO917505 QKJ917504:QKK917505 QUF917504:QUG917505 REB917504:REC917505 RNX917504:RNY917505 RXT917504:RXU917505 SHP917504:SHQ917505 SRL917504:SRM917505 TBH917504:TBI917505 TLD917504:TLE917505 TUZ917504:TVA917505 UEV917504:UEW917505 UOR917504:UOS917505 UYN917504:UYO917505 VIJ917504:VIK917505 VSF917504:VSG917505 WCB917504:WCC917505 WLX917504:WLY917505 WVT917504:WVU917505 JH983040:JI983041 TD983040:TE983041 ACZ983040:ADA983041 AMV983040:AMW983041 AWR983040:AWS983041 BGN983040:BGO983041 BQJ983040:BQK983041 CAF983040:CAG983041 CKB983040:CKC983041 CTX983040:CTY983041 DDT983040:DDU983041 DNP983040:DNQ983041 DXL983040:DXM983041 EHH983040:EHI983041 ERD983040:ERE983041 FAZ983040:FBA983041 FKV983040:FKW983041 FUR983040:FUS983041 GEN983040:GEO983041 GOJ983040:GOK983041 GYF983040:GYG983041 HIB983040:HIC983041 HRX983040:HRY983041 IBT983040:IBU983041 ILP983040:ILQ983041 IVL983040:IVM983041 JFH983040:JFI983041 JPD983040:JPE983041 JYZ983040:JZA983041 KIV983040:KIW983041 KSR983040:KSS983041 LCN983040:LCO983041 LMJ983040:LMK983041 LWF983040:LWG983041 MGB983040:MGC983041 MPX983040:MPY983041 MZT983040:MZU983041 NJP983040:NJQ983041 NTL983040:NTM983041 ODH983040:ODI983041 OND983040:ONE983041 OWZ983040:OXA983041 PGV983040:PGW983041 PQR983040:PQS983041 QAN983040:QAO983041 QKJ983040:QKK983041 QUF983040:QUG983041 REB983040:REC983041 RNX983040:RNY983041 RXT983040:RXU983041 SHP983040:SHQ983041 SRL983040:SRM983041 TBH983040:TBI983041 TLD983040:TLE983041 TUZ983040:TVA983041 UEV983040:UEW983041 UOR983040:UOS983041 UYN983040:UYO983041 VIJ983040:VIK983041 VSF983040:VSG983041 WCB983040:WCC983041 WLX983040:WLY983041 WVT983040:WVU983041 WVQ983040:WVR983041 JE7:JF9 TA7:TB9 ACW7:ACX9 AMS7:AMT9 AWO7:AWP9 BGK7:BGL9 BQG7:BQH9 CAC7:CAD9 CJY7:CJZ9 CTU7:CTV9 DDQ7:DDR9 DNM7:DNN9 DXI7:DXJ9 EHE7:EHF9 ERA7:ERB9 FAW7:FAX9 FKS7:FKT9 FUO7:FUP9 GEK7:GEL9 GOG7:GOH9 GYC7:GYD9 HHY7:HHZ9 HRU7:HRV9 IBQ7:IBR9 ILM7:ILN9 IVI7:IVJ9 JFE7:JFF9 JPA7:JPB9 JYW7:JYX9 KIS7:KIT9 KSO7:KSP9 LCK7:LCL9 LMG7:LMH9 LWC7:LWD9 MFY7:MFZ9 MPU7:MPV9 MZQ7:MZR9 NJM7:NJN9 NTI7:NTJ9 ODE7:ODF9 ONA7:ONB9 OWW7:OWX9 PGS7:PGT9 PQO7:PQP9 QAK7:QAL9 QKG7:QKH9 QUC7:QUD9 RDY7:RDZ9 RNU7:RNV9 RXQ7:RXR9 SHM7:SHN9 SRI7:SRJ9 TBE7:TBF9 TLA7:TLB9 TUW7:TUX9 UES7:UET9 UOO7:UOP9 UYK7:UYL9 VIG7:VIH9 VSC7:VSD9 WBY7:WBZ9 WLU7:WLV9 WVQ7:WVR9 JE65530:JF65531 TA65530:TB65531 ACW65530:ACX65531 AMS65530:AMT65531 AWO65530:AWP65531 BGK65530:BGL65531 BQG65530:BQH65531 CAC65530:CAD65531 CJY65530:CJZ65531 CTU65530:CTV65531 DDQ65530:DDR65531 DNM65530:DNN65531 DXI65530:DXJ65531 EHE65530:EHF65531 ERA65530:ERB65531 FAW65530:FAX65531 FKS65530:FKT65531 FUO65530:FUP65531 GEK65530:GEL65531 GOG65530:GOH65531 GYC65530:GYD65531 HHY65530:HHZ65531 HRU65530:HRV65531 IBQ65530:IBR65531 ILM65530:ILN65531 IVI65530:IVJ65531 JFE65530:JFF65531 JPA65530:JPB65531 JYW65530:JYX65531 KIS65530:KIT65531 KSO65530:KSP65531 LCK65530:LCL65531 LMG65530:LMH65531 LWC65530:LWD65531 MFY65530:MFZ65531 MPU65530:MPV65531 MZQ65530:MZR65531 NJM65530:NJN65531 NTI65530:NTJ65531 ODE65530:ODF65531 ONA65530:ONB65531 OWW65530:OWX65531 PGS65530:PGT65531 PQO65530:PQP65531 QAK65530:QAL65531 QKG65530:QKH65531 QUC65530:QUD65531 RDY65530:RDZ65531 RNU65530:RNV65531 RXQ65530:RXR65531 SHM65530:SHN65531 SRI65530:SRJ65531 TBE65530:TBF65531 TLA65530:TLB65531 TUW65530:TUX65531 UES65530:UET65531 UOO65530:UOP65531 UYK65530:UYL65531 VIG65530:VIH65531 VSC65530:VSD65531 WBY65530:WBZ65531 WLU65530:WLV65531 WVQ65530:WVR65531 JE131066:JF131067 TA131066:TB131067 ACW131066:ACX131067 AMS131066:AMT131067 AWO131066:AWP131067 BGK131066:BGL131067 BQG131066:BQH131067 CAC131066:CAD131067 CJY131066:CJZ131067 CTU131066:CTV131067 DDQ131066:DDR131067 DNM131066:DNN131067 DXI131066:DXJ131067 EHE131066:EHF131067 ERA131066:ERB131067 FAW131066:FAX131067 FKS131066:FKT131067 FUO131066:FUP131067 GEK131066:GEL131067 GOG131066:GOH131067 GYC131066:GYD131067 HHY131066:HHZ131067 HRU131066:HRV131067 IBQ131066:IBR131067 ILM131066:ILN131067 IVI131066:IVJ131067 JFE131066:JFF131067 JPA131066:JPB131067 JYW131066:JYX131067 KIS131066:KIT131067 KSO131066:KSP131067 LCK131066:LCL131067 LMG131066:LMH131067 LWC131066:LWD131067 MFY131066:MFZ131067 MPU131066:MPV131067 MZQ131066:MZR131067 NJM131066:NJN131067 NTI131066:NTJ131067 ODE131066:ODF131067 ONA131066:ONB131067 OWW131066:OWX131067 PGS131066:PGT131067 PQO131066:PQP131067 QAK131066:QAL131067 QKG131066:QKH131067 QUC131066:QUD131067 RDY131066:RDZ131067 RNU131066:RNV131067 RXQ131066:RXR131067 SHM131066:SHN131067 SRI131066:SRJ131067 TBE131066:TBF131067 TLA131066:TLB131067 TUW131066:TUX131067 UES131066:UET131067 UOO131066:UOP131067 UYK131066:UYL131067 VIG131066:VIH131067 VSC131066:VSD131067 WBY131066:WBZ131067 WLU131066:WLV131067 WVQ131066:WVR131067 JE196602:JF196603 TA196602:TB196603 ACW196602:ACX196603 AMS196602:AMT196603 AWO196602:AWP196603 BGK196602:BGL196603 BQG196602:BQH196603 CAC196602:CAD196603 CJY196602:CJZ196603 CTU196602:CTV196603 DDQ196602:DDR196603 DNM196602:DNN196603 DXI196602:DXJ196603 EHE196602:EHF196603 ERA196602:ERB196603 FAW196602:FAX196603 FKS196602:FKT196603 FUO196602:FUP196603 GEK196602:GEL196603 GOG196602:GOH196603 GYC196602:GYD196603 HHY196602:HHZ196603 HRU196602:HRV196603 IBQ196602:IBR196603 ILM196602:ILN196603 IVI196602:IVJ196603 JFE196602:JFF196603 JPA196602:JPB196603 JYW196602:JYX196603 KIS196602:KIT196603 KSO196602:KSP196603 LCK196602:LCL196603 LMG196602:LMH196603 LWC196602:LWD196603 MFY196602:MFZ196603 MPU196602:MPV196603 MZQ196602:MZR196603 NJM196602:NJN196603 NTI196602:NTJ196603 ODE196602:ODF196603 ONA196602:ONB196603 OWW196602:OWX196603 PGS196602:PGT196603 PQO196602:PQP196603 QAK196602:QAL196603 QKG196602:QKH196603 QUC196602:QUD196603 RDY196602:RDZ196603 RNU196602:RNV196603 RXQ196602:RXR196603 SHM196602:SHN196603 SRI196602:SRJ196603 TBE196602:TBF196603 TLA196602:TLB196603 TUW196602:TUX196603 UES196602:UET196603 UOO196602:UOP196603 UYK196602:UYL196603 VIG196602:VIH196603 VSC196602:VSD196603 WBY196602:WBZ196603 WLU196602:WLV196603 WVQ196602:WVR196603 JE262138:JF262139 TA262138:TB262139 ACW262138:ACX262139 AMS262138:AMT262139 AWO262138:AWP262139 BGK262138:BGL262139 BQG262138:BQH262139 CAC262138:CAD262139 CJY262138:CJZ262139 CTU262138:CTV262139 DDQ262138:DDR262139 DNM262138:DNN262139 DXI262138:DXJ262139 EHE262138:EHF262139 ERA262138:ERB262139 FAW262138:FAX262139 FKS262138:FKT262139 FUO262138:FUP262139 GEK262138:GEL262139 GOG262138:GOH262139 GYC262138:GYD262139 HHY262138:HHZ262139 HRU262138:HRV262139 IBQ262138:IBR262139 ILM262138:ILN262139 IVI262138:IVJ262139 JFE262138:JFF262139 JPA262138:JPB262139 JYW262138:JYX262139 KIS262138:KIT262139 KSO262138:KSP262139 LCK262138:LCL262139 LMG262138:LMH262139 LWC262138:LWD262139 MFY262138:MFZ262139 MPU262138:MPV262139 MZQ262138:MZR262139 NJM262138:NJN262139 NTI262138:NTJ262139 ODE262138:ODF262139 ONA262138:ONB262139 OWW262138:OWX262139 PGS262138:PGT262139 PQO262138:PQP262139 QAK262138:QAL262139 QKG262138:QKH262139 QUC262138:QUD262139 RDY262138:RDZ262139 RNU262138:RNV262139 RXQ262138:RXR262139 SHM262138:SHN262139 SRI262138:SRJ262139 TBE262138:TBF262139 TLA262138:TLB262139 TUW262138:TUX262139 UES262138:UET262139 UOO262138:UOP262139 UYK262138:UYL262139 VIG262138:VIH262139 VSC262138:VSD262139 WBY262138:WBZ262139 WLU262138:WLV262139 WVQ262138:WVR262139 JE327674:JF327675 TA327674:TB327675 ACW327674:ACX327675 AMS327674:AMT327675 AWO327674:AWP327675 BGK327674:BGL327675 BQG327674:BQH327675 CAC327674:CAD327675 CJY327674:CJZ327675 CTU327674:CTV327675 DDQ327674:DDR327675 DNM327674:DNN327675 DXI327674:DXJ327675 EHE327674:EHF327675 ERA327674:ERB327675 FAW327674:FAX327675 FKS327674:FKT327675 FUO327674:FUP327675 GEK327674:GEL327675 GOG327674:GOH327675 GYC327674:GYD327675 HHY327674:HHZ327675 HRU327674:HRV327675 IBQ327674:IBR327675 ILM327674:ILN327675 IVI327674:IVJ327675 JFE327674:JFF327675 JPA327674:JPB327675 JYW327674:JYX327675 KIS327674:KIT327675 KSO327674:KSP327675 LCK327674:LCL327675 LMG327674:LMH327675 LWC327674:LWD327675 MFY327674:MFZ327675 MPU327674:MPV327675 MZQ327674:MZR327675 NJM327674:NJN327675 NTI327674:NTJ327675 ODE327674:ODF327675 ONA327674:ONB327675 OWW327674:OWX327675 PGS327674:PGT327675 PQO327674:PQP327675 QAK327674:QAL327675 QKG327674:QKH327675 QUC327674:QUD327675 RDY327674:RDZ327675 RNU327674:RNV327675 RXQ327674:RXR327675 SHM327674:SHN327675 SRI327674:SRJ327675 TBE327674:TBF327675 TLA327674:TLB327675 TUW327674:TUX327675 UES327674:UET327675 UOO327674:UOP327675 UYK327674:UYL327675 VIG327674:VIH327675 VSC327674:VSD327675 WBY327674:WBZ327675 WLU327674:WLV327675 WVQ327674:WVR327675 JE393210:JF393211 TA393210:TB393211 ACW393210:ACX393211 AMS393210:AMT393211 AWO393210:AWP393211 BGK393210:BGL393211 BQG393210:BQH393211 CAC393210:CAD393211 CJY393210:CJZ393211 CTU393210:CTV393211 DDQ393210:DDR393211 DNM393210:DNN393211 DXI393210:DXJ393211 EHE393210:EHF393211 ERA393210:ERB393211 FAW393210:FAX393211 FKS393210:FKT393211 FUO393210:FUP393211 GEK393210:GEL393211 GOG393210:GOH393211 GYC393210:GYD393211 HHY393210:HHZ393211 HRU393210:HRV393211 IBQ393210:IBR393211 ILM393210:ILN393211 IVI393210:IVJ393211 JFE393210:JFF393211 JPA393210:JPB393211 JYW393210:JYX393211 KIS393210:KIT393211 KSO393210:KSP393211 LCK393210:LCL393211 LMG393210:LMH393211 LWC393210:LWD393211 MFY393210:MFZ393211 MPU393210:MPV393211 MZQ393210:MZR393211 NJM393210:NJN393211 NTI393210:NTJ393211 ODE393210:ODF393211 ONA393210:ONB393211 OWW393210:OWX393211 PGS393210:PGT393211 PQO393210:PQP393211 QAK393210:QAL393211 QKG393210:QKH393211 QUC393210:QUD393211 RDY393210:RDZ393211 RNU393210:RNV393211 RXQ393210:RXR393211 SHM393210:SHN393211 SRI393210:SRJ393211 TBE393210:TBF393211 TLA393210:TLB393211 TUW393210:TUX393211 UES393210:UET393211 UOO393210:UOP393211 UYK393210:UYL393211 VIG393210:VIH393211 VSC393210:VSD393211 WBY393210:WBZ393211 WLU393210:WLV393211 WVQ393210:WVR393211 JE458746:JF458747 TA458746:TB458747 ACW458746:ACX458747 AMS458746:AMT458747 AWO458746:AWP458747 BGK458746:BGL458747 BQG458746:BQH458747 CAC458746:CAD458747 CJY458746:CJZ458747 CTU458746:CTV458747 DDQ458746:DDR458747 DNM458746:DNN458747 DXI458746:DXJ458747 EHE458746:EHF458747 ERA458746:ERB458747 FAW458746:FAX458747 FKS458746:FKT458747 FUO458746:FUP458747 GEK458746:GEL458747 GOG458746:GOH458747 GYC458746:GYD458747 HHY458746:HHZ458747 HRU458746:HRV458747 IBQ458746:IBR458747 ILM458746:ILN458747 IVI458746:IVJ458747 JFE458746:JFF458747 JPA458746:JPB458747 JYW458746:JYX458747 KIS458746:KIT458747 KSO458746:KSP458747 LCK458746:LCL458747 LMG458746:LMH458747 LWC458746:LWD458747 MFY458746:MFZ458747 MPU458746:MPV458747 MZQ458746:MZR458747 NJM458746:NJN458747 NTI458746:NTJ458747 ODE458746:ODF458747 ONA458746:ONB458747 OWW458746:OWX458747 PGS458746:PGT458747 PQO458746:PQP458747 QAK458746:QAL458747 QKG458746:QKH458747 QUC458746:QUD458747 RDY458746:RDZ458747 RNU458746:RNV458747 RXQ458746:RXR458747 SHM458746:SHN458747 SRI458746:SRJ458747 TBE458746:TBF458747 TLA458746:TLB458747 TUW458746:TUX458747 UES458746:UET458747 UOO458746:UOP458747 UYK458746:UYL458747 VIG458746:VIH458747 VSC458746:VSD458747 WBY458746:WBZ458747 WLU458746:WLV458747 WVQ458746:WVR458747 JE524282:JF524283 TA524282:TB524283 ACW524282:ACX524283 AMS524282:AMT524283 AWO524282:AWP524283 BGK524282:BGL524283 BQG524282:BQH524283 CAC524282:CAD524283 CJY524282:CJZ524283 CTU524282:CTV524283 DDQ524282:DDR524283 DNM524282:DNN524283 DXI524282:DXJ524283 EHE524282:EHF524283 ERA524282:ERB524283 FAW524282:FAX524283 FKS524282:FKT524283 FUO524282:FUP524283 GEK524282:GEL524283 GOG524282:GOH524283 GYC524282:GYD524283 HHY524282:HHZ524283 HRU524282:HRV524283 IBQ524282:IBR524283 ILM524282:ILN524283 IVI524282:IVJ524283 JFE524282:JFF524283 JPA524282:JPB524283 JYW524282:JYX524283 KIS524282:KIT524283 KSO524282:KSP524283 LCK524282:LCL524283 LMG524282:LMH524283 LWC524282:LWD524283 MFY524282:MFZ524283 MPU524282:MPV524283 MZQ524282:MZR524283 NJM524282:NJN524283 NTI524282:NTJ524283 ODE524282:ODF524283 ONA524282:ONB524283 OWW524282:OWX524283 PGS524282:PGT524283 PQO524282:PQP524283 QAK524282:QAL524283 QKG524282:QKH524283 QUC524282:QUD524283 RDY524282:RDZ524283 RNU524282:RNV524283 RXQ524282:RXR524283 SHM524282:SHN524283 SRI524282:SRJ524283 TBE524282:TBF524283 TLA524282:TLB524283 TUW524282:TUX524283 UES524282:UET524283 UOO524282:UOP524283 UYK524282:UYL524283 VIG524282:VIH524283 VSC524282:VSD524283 WBY524282:WBZ524283 WLU524282:WLV524283 WVQ524282:WVR524283 JE589818:JF589819 TA589818:TB589819 ACW589818:ACX589819 AMS589818:AMT589819 AWO589818:AWP589819 BGK589818:BGL589819 BQG589818:BQH589819 CAC589818:CAD589819 CJY589818:CJZ589819 CTU589818:CTV589819 DDQ589818:DDR589819 DNM589818:DNN589819 DXI589818:DXJ589819 EHE589818:EHF589819 ERA589818:ERB589819 FAW589818:FAX589819 FKS589818:FKT589819 FUO589818:FUP589819 GEK589818:GEL589819 GOG589818:GOH589819 GYC589818:GYD589819 HHY589818:HHZ589819 HRU589818:HRV589819 IBQ589818:IBR589819 ILM589818:ILN589819 IVI589818:IVJ589819 JFE589818:JFF589819 JPA589818:JPB589819 JYW589818:JYX589819 KIS589818:KIT589819 KSO589818:KSP589819 LCK589818:LCL589819 LMG589818:LMH589819 LWC589818:LWD589819 MFY589818:MFZ589819 MPU589818:MPV589819 MZQ589818:MZR589819 NJM589818:NJN589819 NTI589818:NTJ589819 ODE589818:ODF589819 ONA589818:ONB589819 OWW589818:OWX589819 PGS589818:PGT589819 PQO589818:PQP589819 QAK589818:QAL589819 QKG589818:QKH589819 QUC589818:QUD589819 RDY589818:RDZ589819 RNU589818:RNV589819 RXQ589818:RXR589819 SHM589818:SHN589819 SRI589818:SRJ589819 TBE589818:TBF589819 TLA589818:TLB589819 TUW589818:TUX589819 UES589818:UET589819 UOO589818:UOP589819 UYK589818:UYL589819 VIG589818:VIH589819 VSC589818:VSD589819 WBY589818:WBZ589819 WLU589818:WLV589819 WVQ589818:WVR589819 JE655354:JF655355 TA655354:TB655355 ACW655354:ACX655355 AMS655354:AMT655355 AWO655354:AWP655355 BGK655354:BGL655355 BQG655354:BQH655355 CAC655354:CAD655355 CJY655354:CJZ655355 CTU655354:CTV655355 DDQ655354:DDR655355 DNM655354:DNN655355 DXI655354:DXJ655355 EHE655354:EHF655355 ERA655354:ERB655355 FAW655354:FAX655355 FKS655354:FKT655355 FUO655354:FUP655355 GEK655354:GEL655355 GOG655354:GOH655355 GYC655354:GYD655355 HHY655354:HHZ655355 HRU655354:HRV655355 IBQ655354:IBR655355 ILM655354:ILN655355 IVI655354:IVJ655355 JFE655354:JFF655355 JPA655354:JPB655355 JYW655354:JYX655355 KIS655354:KIT655355 KSO655354:KSP655355 LCK655354:LCL655355 LMG655354:LMH655355 LWC655354:LWD655355 MFY655354:MFZ655355 MPU655354:MPV655355 MZQ655354:MZR655355 NJM655354:NJN655355 NTI655354:NTJ655355 ODE655354:ODF655355 ONA655354:ONB655355 OWW655354:OWX655355 PGS655354:PGT655355 PQO655354:PQP655355 QAK655354:QAL655355 QKG655354:QKH655355 QUC655354:QUD655355 RDY655354:RDZ655355 RNU655354:RNV655355 RXQ655354:RXR655355 SHM655354:SHN655355 SRI655354:SRJ655355 TBE655354:TBF655355 TLA655354:TLB655355 TUW655354:TUX655355 UES655354:UET655355 UOO655354:UOP655355 UYK655354:UYL655355 VIG655354:VIH655355 VSC655354:VSD655355 WBY655354:WBZ655355 WLU655354:WLV655355 WVQ655354:WVR655355 JE720890:JF720891 TA720890:TB720891 ACW720890:ACX720891 AMS720890:AMT720891 AWO720890:AWP720891 BGK720890:BGL720891 BQG720890:BQH720891 CAC720890:CAD720891 CJY720890:CJZ720891 CTU720890:CTV720891 DDQ720890:DDR720891 DNM720890:DNN720891 DXI720890:DXJ720891 EHE720890:EHF720891 ERA720890:ERB720891 FAW720890:FAX720891 FKS720890:FKT720891 FUO720890:FUP720891 GEK720890:GEL720891 GOG720890:GOH720891 GYC720890:GYD720891 HHY720890:HHZ720891 HRU720890:HRV720891 IBQ720890:IBR720891 ILM720890:ILN720891 IVI720890:IVJ720891 JFE720890:JFF720891 JPA720890:JPB720891 JYW720890:JYX720891 KIS720890:KIT720891 KSO720890:KSP720891 LCK720890:LCL720891 LMG720890:LMH720891 LWC720890:LWD720891 MFY720890:MFZ720891 MPU720890:MPV720891 MZQ720890:MZR720891 NJM720890:NJN720891 NTI720890:NTJ720891 ODE720890:ODF720891 ONA720890:ONB720891 OWW720890:OWX720891 PGS720890:PGT720891 PQO720890:PQP720891 QAK720890:QAL720891 QKG720890:QKH720891 QUC720890:QUD720891 RDY720890:RDZ720891 RNU720890:RNV720891 RXQ720890:RXR720891 SHM720890:SHN720891 SRI720890:SRJ720891 TBE720890:TBF720891 TLA720890:TLB720891 TUW720890:TUX720891 UES720890:UET720891 UOO720890:UOP720891 UYK720890:UYL720891 VIG720890:VIH720891 VSC720890:VSD720891 WBY720890:WBZ720891 WLU720890:WLV720891 WVQ720890:WVR720891 JE786426:JF786427 TA786426:TB786427 ACW786426:ACX786427 AMS786426:AMT786427 AWO786426:AWP786427 BGK786426:BGL786427 BQG786426:BQH786427 CAC786426:CAD786427 CJY786426:CJZ786427 CTU786426:CTV786427 DDQ786426:DDR786427 DNM786426:DNN786427 DXI786426:DXJ786427 EHE786426:EHF786427 ERA786426:ERB786427 FAW786426:FAX786427 FKS786426:FKT786427 FUO786426:FUP786427 GEK786426:GEL786427 GOG786426:GOH786427 GYC786426:GYD786427 HHY786426:HHZ786427 HRU786426:HRV786427 IBQ786426:IBR786427 ILM786426:ILN786427 IVI786426:IVJ786427 JFE786426:JFF786427 JPA786426:JPB786427 JYW786426:JYX786427 KIS786426:KIT786427 KSO786426:KSP786427 LCK786426:LCL786427 LMG786426:LMH786427 LWC786426:LWD786427 MFY786426:MFZ786427 MPU786426:MPV786427 MZQ786426:MZR786427 NJM786426:NJN786427 NTI786426:NTJ786427 ODE786426:ODF786427 ONA786426:ONB786427 OWW786426:OWX786427 PGS786426:PGT786427 PQO786426:PQP786427 QAK786426:QAL786427 QKG786426:QKH786427 QUC786426:QUD786427 RDY786426:RDZ786427 RNU786426:RNV786427 RXQ786426:RXR786427 SHM786426:SHN786427 SRI786426:SRJ786427 TBE786426:TBF786427 TLA786426:TLB786427 TUW786426:TUX786427 UES786426:UET786427 UOO786426:UOP786427 UYK786426:UYL786427 VIG786426:VIH786427 VSC786426:VSD786427 WBY786426:WBZ786427 WLU786426:WLV786427 WVQ786426:WVR786427 JE851962:JF851963 TA851962:TB851963 ACW851962:ACX851963 AMS851962:AMT851963 AWO851962:AWP851963 BGK851962:BGL851963 BQG851962:BQH851963 CAC851962:CAD851963 CJY851962:CJZ851963 CTU851962:CTV851963 DDQ851962:DDR851963 DNM851962:DNN851963 DXI851962:DXJ851963 EHE851962:EHF851963 ERA851962:ERB851963 FAW851962:FAX851963 FKS851962:FKT851963 FUO851962:FUP851963 GEK851962:GEL851963 GOG851962:GOH851963 GYC851962:GYD851963 HHY851962:HHZ851963 HRU851962:HRV851963 IBQ851962:IBR851963 ILM851962:ILN851963 IVI851962:IVJ851963 JFE851962:JFF851963 JPA851962:JPB851963 JYW851962:JYX851963 KIS851962:KIT851963 KSO851962:KSP851963 LCK851962:LCL851963 LMG851962:LMH851963 LWC851962:LWD851963 MFY851962:MFZ851963 MPU851962:MPV851963 MZQ851962:MZR851963 NJM851962:NJN851963 NTI851962:NTJ851963 ODE851962:ODF851963 ONA851962:ONB851963 OWW851962:OWX851963 PGS851962:PGT851963 PQO851962:PQP851963 QAK851962:QAL851963 QKG851962:QKH851963 QUC851962:QUD851963 RDY851962:RDZ851963 RNU851962:RNV851963 RXQ851962:RXR851963 SHM851962:SHN851963 SRI851962:SRJ851963 TBE851962:TBF851963 TLA851962:TLB851963 TUW851962:TUX851963 UES851962:UET851963 UOO851962:UOP851963 UYK851962:UYL851963 VIG851962:VIH851963 VSC851962:VSD851963 WBY851962:WBZ851963 WLU851962:WLV851963 WVQ851962:WVR851963 JE917498:JF917499 TA917498:TB917499 ACW917498:ACX917499 AMS917498:AMT917499 AWO917498:AWP917499 BGK917498:BGL917499 BQG917498:BQH917499 CAC917498:CAD917499 CJY917498:CJZ917499 CTU917498:CTV917499 DDQ917498:DDR917499 DNM917498:DNN917499 DXI917498:DXJ917499 EHE917498:EHF917499 ERA917498:ERB917499 FAW917498:FAX917499 FKS917498:FKT917499 FUO917498:FUP917499 GEK917498:GEL917499 GOG917498:GOH917499 GYC917498:GYD917499 HHY917498:HHZ917499 HRU917498:HRV917499 IBQ917498:IBR917499 ILM917498:ILN917499 IVI917498:IVJ917499 JFE917498:JFF917499 JPA917498:JPB917499 JYW917498:JYX917499 KIS917498:KIT917499 KSO917498:KSP917499 LCK917498:LCL917499 LMG917498:LMH917499 LWC917498:LWD917499 MFY917498:MFZ917499 MPU917498:MPV917499 MZQ917498:MZR917499 NJM917498:NJN917499 NTI917498:NTJ917499 ODE917498:ODF917499 ONA917498:ONB917499 OWW917498:OWX917499 PGS917498:PGT917499 PQO917498:PQP917499 QAK917498:QAL917499 QKG917498:QKH917499 QUC917498:QUD917499 RDY917498:RDZ917499 RNU917498:RNV917499 RXQ917498:RXR917499 SHM917498:SHN917499 SRI917498:SRJ917499 TBE917498:TBF917499 TLA917498:TLB917499 TUW917498:TUX917499 UES917498:UET917499 UOO917498:UOP917499 UYK917498:UYL917499 VIG917498:VIH917499 VSC917498:VSD917499 WBY917498:WBZ917499 WLU917498:WLV917499 WVQ917498:WVR917499 JE983034:JF983035 TA983034:TB983035 ACW983034:ACX983035 AMS983034:AMT983035 AWO983034:AWP983035 BGK983034:BGL983035 BQG983034:BQH983035 CAC983034:CAD983035 CJY983034:CJZ983035 CTU983034:CTV983035 DDQ983034:DDR983035 DNM983034:DNN983035 DXI983034:DXJ983035 EHE983034:EHF983035 ERA983034:ERB983035 FAW983034:FAX983035 FKS983034:FKT983035 FUO983034:FUP983035 GEK983034:GEL983035 GOG983034:GOH983035 GYC983034:GYD983035 HHY983034:HHZ983035 HRU983034:HRV983035 IBQ983034:IBR983035 ILM983034:ILN983035 IVI983034:IVJ983035 JFE983034:JFF983035 JPA983034:JPB983035 JYW983034:JYX983035 KIS983034:KIT983035 KSO983034:KSP983035 LCK983034:LCL983035 LMG983034:LMH983035 LWC983034:LWD983035 MFY983034:MFZ983035 MPU983034:MPV983035 MZQ983034:MZR983035 NJM983034:NJN983035 NTI983034:NTJ983035 ODE983034:ODF983035 ONA983034:ONB983035 OWW983034:OWX983035 PGS983034:PGT983035 PQO983034:PQP983035 QAK983034:QAL983035 QKG983034:QKH983035 QUC983034:QUD983035 RDY983034:RDZ983035 RNU983034:RNV983035 RXQ983034:RXR983035 SHM983034:SHN983035 SRI983034:SRJ983035 TBE983034:TBF983035 TLA983034:TLB983035 TUW983034:TUX983035 UES983034:UET983035 UOO983034:UOP983035 UYK983034:UYL983035 VIG983034:VIH983035 VSC983034:VSD983035 WBY983034:WBZ983035 WLU983034:WLV983035 WVQ983034:WVR983035 JH7:JI9 TD7:TE9 ACZ7:ADA9 AMV7:AMW9 AWR7:AWS9 BGN7:BGO9 BQJ7:BQK9 CAF7:CAG9 CKB7:CKC9 CTX7:CTY9 DDT7:DDU9 DNP7:DNQ9 DXL7:DXM9 EHH7:EHI9 ERD7:ERE9 FAZ7:FBA9 FKV7:FKW9 FUR7:FUS9 GEN7:GEO9 GOJ7:GOK9 GYF7:GYG9 HIB7:HIC9 HRX7:HRY9 IBT7:IBU9 ILP7:ILQ9 IVL7:IVM9 JFH7:JFI9 JPD7:JPE9 JYZ7:JZA9 KIV7:KIW9 KSR7:KSS9 LCN7:LCO9 LMJ7:LMK9 LWF7:LWG9 MGB7:MGC9 MPX7:MPY9 MZT7:MZU9 NJP7:NJQ9 NTL7:NTM9 ODH7:ODI9 OND7:ONE9 OWZ7:OXA9 PGV7:PGW9 PQR7:PQS9 QAN7:QAO9 QKJ7:QKK9 QUF7:QUG9 REB7:REC9 RNX7:RNY9 RXT7:RXU9 SHP7:SHQ9 SRL7:SRM9 TBH7:TBI9 TLD7:TLE9 TUZ7:TVA9 UEV7:UEW9 UOR7:UOS9 UYN7:UYO9 VIJ7:VIK9 VSF7:VSG9 WCB7:WCC9 WLX7:WLY9 WVT7:WVU9 JH65530:JI65531 TD65530:TE65531 ACZ65530:ADA65531 AMV65530:AMW65531 AWR65530:AWS65531 BGN65530:BGO65531 BQJ65530:BQK65531 CAF65530:CAG65531 CKB65530:CKC65531 CTX65530:CTY65531 DDT65530:DDU65531 DNP65530:DNQ65531 DXL65530:DXM65531 EHH65530:EHI65531 ERD65530:ERE65531 FAZ65530:FBA65531 FKV65530:FKW65531 FUR65530:FUS65531 GEN65530:GEO65531 GOJ65530:GOK65531 GYF65530:GYG65531 HIB65530:HIC65531 HRX65530:HRY65531 IBT65530:IBU65531 ILP65530:ILQ65531 IVL65530:IVM65531 JFH65530:JFI65531 JPD65530:JPE65531 JYZ65530:JZA65531 KIV65530:KIW65531 KSR65530:KSS65531 LCN65530:LCO65531 LMJ65530:LMK65531 LWF65530:LWG65531 MGB65530:MGC65531 MPX65530:MPY65531 MZT65530:MZU65531 NJP65530:NJQ65531 NTL65530:NTM65531 ODH65530:ODI65531 OND65530:ONE65531 OWZ65530:OXA65531 PGV65530:PGW65531 PQR65530:PQS65531 QAN65530:QAO65531 QKJ65530:QKK65531 QUF65530:QUG65531 REB65530:REC65531 RNX65530:RNY65531 RXT65530:RXU65531 SHP65530:SHQ65531 SRL65530:SRM65531 TBH65530:TBI65531 TLD65530:TLE65531 TUZ65530:TVA65531 UEV65530:UEW65531 UOR65530:UOS65531 UYN65530:UYO65531 VIJ65530:VIK65531 VSF65530:VSG65531 WCB65530:WCC65531 WLX65530:WLY65531 WVT65530:WVU65531 JH131066:JI131067 TD131066:TE131067 ACZ131066:ADA131067 AMV131066:AMW131067 AWR131066:AWS131067 BGN131066:BGO131067 BQJ131066:BQK131067 CAF131066:CAG131067 CKB131066:CKC131067 CTX131066:CTY131067 DDT131066:DDU131067 DNP131066:DNQ131067 DXL131066:DXM131067 EHH131066:EHI131067 ERD131066:ERE131067 FAZ131066:FBA131067 FKV131066:FKW131067 FUR131066:FUS131067 GEN131066:GEO131067 GOJ131066:GOK131067 GYF131066:GYG131067 HIB131066:HIC131067 HRX131066:HRY131067 IBT131066:IBU131067 ILP131066:ILQ131067 IVL131066:IVM131067 JFH131066:JFI131067 JPD131066:JPE131067 JYZ131066:JZA131067 KIV131066:KIW131067 KSR131066:KSS131067 LCN131066:LCO131067 LMJ131066:LMK131067 LWF131066:LWG131067 MGB131066:MGC131067 MPX131066:MPY131067 MZT131066:MZU131067 NJP131066:NJQ131067 NTL131066:NTM131067 ODH131066:ODI131067 OND131066:ONE131067 OWZ131066:OXA131067 PGV131066:PGW131067 PQR131066:PQS131067 QAN131066:QAO131067 QKJ131066:QKK131067 QUF131066:QUG131067 REB131066:REC131067 RNX131066:RNY131067 RXT131066:RXU131067 SHP131066:SHQ131067 SRL131066:SRM131067 TBH131066:TBI131067 TLD131066:TLE131067 TUZ131066:TVA131067 UEV131066:UEW131067 UOR131066:UOS131067 UYN131066:UYO131067 VIJ131066:VIK131067 VSF131066:VSG131067 WCB131066:WCC131067 WLX131066:WLY131067 WVT131066:WVU131067 JH196602:JI196603 TD196602:TE196603 ACZ196602:ADA196603 AMV196602:AMW196603 AWR196602:AWS196603 BGN196602:BGO196603 BQJ196602:BQK196603 CAF196602:CAG196603 CKB196602:CKC196603 CTX196602:CTY196603 DDT196602:DDU196603 DNP196602:DNQ196603 DXL196602:DXM196603 EHH196602:EHI196603 ERD196602:ERE196603 FAZ196602:FBA196603 FKV196602:FKW196603 FUR196602:FUS196603 GEN196602:GEO196603 GOJ196602:GOK196603 GYF196602:GYG196603 HIB196602:HIC196603 HRX196602:HRY196603 IBT196602:IBU196603 ILP196602:ILQ196603 IVL196602:IVM196603 JFH196602:JFI196603 JPD196602:JPE196603 JYZ196602:JZA196603 KIV196602:KIW196603 KSR196602:KSS196603 LCN196602:LCO196603 LMJ196602:LMK196603 LWF196602:LWG196603 MGB196602:MGC196603 MPX196602:MPY196603 MZT196602:MZU196603 NJP196602:NJQ196603 NTL196602:NTM196603 ODH196602:ODI196603 OND196602:ONE196603 OWZ196602:OXA196603 PGV196602:PGW196603 PQR196602:PQS196603 QAN196602:QAO196603 QKJ196602:QKK196603 QUF196602:QUG196603 REB196602:REC196603 RNX196602:RNY196603 RXT196602:RXU196603 SHP196602:SHQ196603 SRL196602:SRM196603 TBH196602:TBI196603 TLD196602:TLE196603 TUZ196602:TVA196603 UEV196602:UEW196603 UOR196602:UOS196603 UYN196602:UYO196603 VIJ196602:VIK196603 VSF196602:VSG196603 WCB196602:WCC196603 WLX196602:WLY196603 WVT196602:WVU196603 JH262138:JI262139 TD262138:TE262139 ACZ262138:ADA262139 AMV262138:AMW262139 AWR262138:AWS262139 BGN262138:BGO262139 BQJ262138:BQK262139 CAF262138:CAG262139 CKB262138:CKC262139 CTX262138:CTY262139 DDT262138:DDU262139 DNP262138:DNQ262139 DXL262138:DXM262139 EHH262138:EHI262139 ERD262138:ERE262139 FAZ262138:FBA262139 FKV262138:FKW262139 FUR262138:FUS262139 GEN262138:GEO262139 GOJ262138:GOK262139 GYF262138:GYG262139 HIB262138:HIC262139 HRX262138:HRY262139 IBT262138:IBU262139 ILP262138:ILQ262139 IVL262138:IVM262139 JFH262138:JFI262139 JPD262138:JPE262139 JYZ262138:JZA262139 KIV262138:KIW262139 KSR262138:KSS262139 LCN262138:LCO262139 LMJ262138:LMK262139 LWF262138:LWG262139 MGB262138:MGC262139 MPX262138:MPY262139 MZT262138:MZU262139 NJP262138:NJQ262139 NTL262138:NTM262139 ODH262138:ODI262139 OND262138:ONE262139 OWZ262138:OXA262139 PGV262138:PGW262139 PQR262138:PQS262139 QAN262138:QAO262139 QKJ262138:QKK262139 QUF262138:QUG262139 REB262138:REC262139 RNX262138:RNY262139 RXT262138:RXU262139 SHP262138:SHQ262139 SRL262138:SRM262139 TBH262138:TBI262139 TLD262138:TLE262139 TUZ262138:TVA262139 UEV262138:UEW262139 UOR262138:UOS262139 UYN262138:UYO262139 VIJ262138:VIK262139 VSF262138:VSG262139 WCB262138:WCC262139 WLX262138:WLY262139 WVT262138:WVU262139 JH327674:JI327675 TD327674:TE327675 ACZ327674:ADA327675 AMV327674:AMW327675 AWR327674:AWS327675 BGN327674:BGO327675 BQJ327674:BQK327675 CAF327674:CAG327675 CKB327674:CKC327675 CTX327674:CTY327675 DDT327674:DDU327675 DNP327674:DNQ327675 DXL327674:DXM327675 EHH327674:EHI327675 ERD327674:ERE327675 FAZ327674:FBA327675 FKV327674:FKW327675 FUR327674:FUS327675 GEN327674:GEO327675 GOJ327674:GOK327675 GYF327674:GYG327675 HIB327674:HIC327675 HRX327674:HRY327675 IBT327674:IBU327675 ILP327674:ILQ327675 IVL327674:IVM327675 JFH327674:JFI327675 JPD327674:JPE327675 JYZ327674:JZA327675 KIV327674:KIW327675 KSR327674:KSS327675 LCN327674:LCO327675 LMJ327674:LMK327675 LWF327674:LWG327675 MGB327674:MGC327675 MPX327674:MPY327675 MZT327674:MZU327675 NJP327674:NJQ327675 NTL327674:NTM327675 ODH327674:ODI327675 OND327674:ONE327675 OWZ327674:OXA327675 PGV327674:PGW327675 PQR327674:PQS327675 QAN327674:QAO327675 QKJ327674:QKK327675 QUF327674:QUG327675 REB327674:REC327675 RNX327674:RNY327675 RXT327674:RXU327675 SHP327674:SHQ327675 SRL327674:SRM327675 TBH327674:TBI327675 TLD327674:TLE327675 TUZ327674:TVA327675 UEV327674:UEW327675 UOR327674:UOS327675 UYN327674:UYO327675 VIJ327674:VIK327675 VSF327674:VSG327675 WCB327674:WCC327675 WLX327674:WLY327675 WVT327674:WVU327675 JH393210:JI393211 TD393210:TE393211 ACZ393210:ADA393211 AMV393210:AMW393211 AWR393210:AWS393211 BGN393210:BGO393211 BQJ393210:BQK393211 CAF393210:CAG393211 CKB393210:CKC393211 CTX393210:CTY393211 DDT393210:DDU393211 DNP393210:DNQ393211 DXL393210:DXM393211 EHH393210:EHI393211 ERD393210:ERE393211 FAZ393210:FBA393211 FKV393210:FKW393211 FUR393210:FUS393211 GEN393210:GEO393211 GOJ393210:GOK393211 GYF393210:GYG393211 HIB393210:HIC393211 HRX393210:HRY393211 IBT393210:IBU393211 ILP393210:ILQ393211 IVL393210:IVM393211 JFH393210:JFI393211 JPD393210:JPE393211 JYZ393210:JZA393211 KIV393210:KIW393211 KSR393210:KSS393211 LCN393210:LCO393211 LMJ393210:LMK393211 LWF393210:LWG393211 MGB393210:MGC393211 MPX393210:MPY393211 MZT393210:MZU393211 NJP393210:NJQ393211 NTL393210:NTM393211 ODH393210:ODI393211 OND393210:ONE393211 OWZ393210:OXA393211 PGV393210:PGW393211 PQR393210:PQS393211 QAN393210:QAO393211 QKJ393210:QKK393211 QUF393210:QUG393211 REB393210:REC393211 RNX393210:RNY393211 RXT393210:RXU393211 SHP393210:SHQ393211 SRL393210:SRM393211 TBH393210:TBI393211 TLD393210:TLE393211 TUZ393210:TVA393211 UEV393210:UEW393211 UOR393210:UOS393211 UYN393210:UYO393211 VIJ393210:VIK393211 VSF393210:VSG393211 WCB393210:WCC393211 WLX393210:WLY393211 WVT393210:WVU393211 JH458746:JI458747 TD458746:TE458747 ACZ458746:ADA458747 AMV458746:AMW458747 AWR458746:AWS458747 BGN458746:BGO458747 BQJ458746:BQK458747 CAF458746:CAG458747 CKB458746:CKC458747 CTX458746:CTY458747 DDT458746:DDU458747 DNP458746:DNQ458747 DXL458746:DXM458747 EHH458746:EHI458747 ERD458746:ERE458747 FAZ458746:FBA458747 FKV458746:FKW458747 FUR458746:FUS458747 GEN458746:GEO458747 GOJ458746:GOK458747 GYF458746:GYG458747 HIB458746:HIC458747 HRX458746:HRY458747 IBT458746:IBU458747 ILP458746:ILQ458747 IVL458746:IVM458747 JFH458746:JFI458747 JPD458746:JPE458747 JYZ458746:JZA458747 KIV458746:KIW458747 KSR458746:KSS458747 LCN458746:LCO458747 LMJ458746:LMK458747 LWF458746:LWG458747 MGB458746:MGC458747 MPX458746:MPY458747 MZT458746:MZU458747 NJP458746:NJQ458747 NTL458746:NTM458747 ODH458746:ODI458747 OND458746:ONE458747 OWZ458746:OXA458747 PGV458746:PGW458747 PQR458746:PQS458747 QAN458746:QAO458747 QKJ458746:QKK458747 QUF458746:QUG458747 REB458746:REC458747 RNX458746:RNY458747 RXT458746:RXU458747 SHP458746:SHQ458747 SRL458746:SRM458747 TBH458746:TBI458747 TLD458746:TLE458747 TUZ458746:TVA458747 UEV458746:UEW458747 UOR458746:UOS458747 UYN458746:UYO458747 VIJ458746:VIK458747 VSF458746:VSG458747 WCB458746:WCC458747 WLX458746:WLY458747 WVT458746:WVU458747 JH524282:JI524283 TD524282:TE524283 ACZ524282:ADA524283 AMV524282:AMW524283 AWR524282:AWS524283 BGN524282:BGO524283 BQJ524282:BQK524283 CAF524282:CAG524283 CKB524282:CKC524283 CTX524282:CTY524283 DDT524282:DDU524283 DNP524282:DNQ524283 DXL524282:DXM524283 EHH524282:EHI524283 ERD524282:ERE524283 FAZ524282:FBA524283 FKV524282:FKW524283 FUR524282:FUS524283 GEN524282:GEO524283 GOJ524282:GOK524283 GYF524282:GYG524283 HIB524282:HIC524283 HRX524282:HRY524283 IBT524282:IBU524283 ILP524282:ILQ524283 IVL524282:IVM524283 JFH524282:JFI524283 JPD524282:JPE524283 JYZ524282:JZA524283 KIV524282:KIW524283 KSR524282:KSS524283 LCN524282:LCO524283 LMJ524282:LMK524283 LWF524282:LWG524283 MGB524282:MGC524283 MPX524282:MPY524283 MZT524282:MZU524283 NJP524282:NJQ524283 NTL524282:NTM524283 ODH524282:ODI524283 OND524282:ONE524283 OWZ524282:OXA524283 PGV524282:PGW524283 PQR524282:PQS524283 QAN524282:QAO524283 QKJ524282:QKK524283 QUF524282:QUG524283 REB524282:REC524283 RNX524282:RNY524283 RXT524282:RXU524283 SHP524282:SHQ524283 SRL524282:SRM524283 TBH524282:TBI524283 TLD524282:TLE524283 TUZ524282:TVA524283 UEV524282:UEW524283 UOR524282:UOS524283 UYN524282:UYO524283 VIJ524282:VIK524283 VSF524282:VSG524283 WCB524282:WCC524283 WLX524282:WLY524283 WVT524282:WVU524283 JH589818:JI589819 TD589818:TE589819 ACZ589818:ADA589819 AMV589818:AMW589819 AWR589818:AWS589819 BGN589818:BGO589819 BQJ589818:BQK589819 CAF589818:CAG589819 CKB589818:CKC589819 CTX589818:CTY589819 DDT589818:DDU589819 DNP589818:DNQ589819 DXL589818:DXM589819 EHH589818:EHI589819 ERD589818:ERE589819 FAZ589818:FBA589819 FKV589818:FKW589819 FUR589818:FUS589819 GEN589818:GEO589819 GOJ589818:GOK589819 GYF589818:GYG589819 HIB589818:HIC589819 HRX589818:HRY589819 IBT589818:IBU589819 ILP589818:ILQ589819 IVL589818:IVM589819 JFH589818:JFI589819 JPD589818:JPE589819 JYZ589818:JZA589819 KIV589818:KIW589819 KSR589818:KSS589819 LCN589818:LCO589819 LMJ589818:LMK589819 LWF589818:LWG589819 MGB589818:MGC589819 MPX589818:MPY589819 MZT589818:MZU589819 NJP589818:NJQ589819 NTL589818:NTM589819 ODH589818:ODI589819 OND589818:ONE589819 OWZ589818:OXA589819 PGV589818:PGW589819 PQR589818:PQS589819 QAN589818:QAO589819 QKJ589818:QKK589819 QUF589818:QUG589819 REB589818:REC589819 RNX589818:RNY589819 RXT589818:RXU589819 SHP589818:SHQ589819 SRL589818:SRM589819 TBH589818:TBI589819 TLD589818:TLE589819 TUZ589818:TVA589819 UEV589818:UEW589819 UOR589818:UOS589819 UYN589818:UYO589819 VIJ589818:VIK589819 VSF589818:VSG589819 WCB589818:WCC589819 WLX589818:WLY589819 WVT589818:WVU589819 JH655354:JI655355 TD655354:TE655355 ACZ655354:ADA655355 AMV655354:AMW655355 AWR655354:AWS655355 BGN655354:BGO655355 BQJ655354:BQK655355 CAF655354:CAG655355 CKB655354:CKC655355 CTX655354:CTY655355 DDT655354:DDU655355 DNP655354:DNQ655355 DXL655354:DXM655355 EHH655354:EHI655355 ERD655354:ERE655355 FAZ655354:FBA655355 FKV655354:FKW655355 FUR655354:FUS655355 GEN655354:GEO655355 GOJ655354:GOK655355 GYF655354:GYG655355 HIB655354:HIC655355 HRX655354:HRY655355 IBT655354:IBU655355 ILP655354:ILQ655355 IVL655354:IVM655355 JFH655354:JFI655355 JPD655354:JPE655355 JYZ655354:JZA655355 KIV655354:KIW655355 KSR655354:KSS655355 LCN655354:LCO655355 LMJ655354:LMK655355 LWF655354:LWG655355 MGB655354:MGC655355 MPX655354:MPY655355 MZT655354:MZU655355 NJP655354:NJQ655355 NTL655354:NTM655355 ODH655354:ODI655355 OND655354:ONE655355 OWZ655354:OXA655355 PGV655354:PGW655355 PQR655354:PQS655355 QAN655354:QAO655355 QKJ655354:QKK655355 QUF655354:QUG655355 REB655354:REC655355 RNX655354:RNY655355 RXT655354:RXU655355 SHP655354:SHQ655355 SRL655354:SRM655355 TBH655354:TBI655355 TLD655354:TLE655355 TUZ655354:TVA655355 UEV655354:UEW655355 UOR655354:UOS655355 UYN655354:UYO655355 VIJ655354:VIK655355 VSF655354:VSG655355 WCB655354:WCC655355 WLX655354:WLY655355 WVT655354:WVU655355 JH720890:JI720891 TD720890:TE720891 ACZ720890:ADA720891 AMV720890:AMW720891 AWR720890:AWS720891 BGN720890:BGO720891 BQJ720890:BQK720891 CAF720890:CAG720891 CKB720890:CKC720891 CTX720890:CTY720891 DDT720890:DDU720891 DNP720890:DNQ720891 DXL720890:DXM720891 EHH720890:EHI720891 ERD720890:ERE720891 FAZ720890:FBA720891 FKV720890:FKW720891 FUR720890:FUS720891 GEN720890:GEO720891 GOJ720890:GOK720891 GYF720890:GYG720891 HIB720890:HIC720891 HRX720890:HRY720891 IBT720890:IBU720891 ILP720890:ILQ720891 IVL720890:IVM720891 JFH720890:JFI720891 JPD720890:JPE720891 JYZ720890:JZA720891 KIV720890:KIW720891 KSR720890:KSS720891 LCN720890:LCO720891 LMJ720890:LMK720891 LWF720890:LWG720891 MGB720890:MGC720891 MPX720890:MPY720891 MZT720890:MZU720891 NJP720890:NJQ720891 NTL720890:NTM720891 ODH720890:ODI720891 OND720890:ONE720891 OWZ720890:OXA720891 PGV720890:PGW720891 PQR720890:PQS720891 QAN720890:QAO720891 QKJ720890:QKK720891 QUF720890:QUG720891 REB720890:REC720891 RNX720890:RNY720891 RXT720890:RXU720891 SHP720890:SHQ720891 SRL720890:SRM720891 TBH720890:TBI720891 TLD720890:TLE720891 TUZ720890:TVA720891 UEV720890:UEW720891 UOR720890:UOS720891 UYN720890:UYO720891 VIJ720890:VIK720891 VSF720890:VSG720891 WCB720890:WCC720891 WLX720890:WLY720891 WVT720890:WVU720891 JH786426:JI786427 TD786426:TE786427 ACZ786426:ADA786427 AMV786426:AMW786427 AWR786426:AWS786427 BGN786426:BGO786427 BQJ786426:BQK786427 CAF786426:CAG786427 CKB786426:CKC786427 CTX786426:CTY786427 DDT786426:DDU786427 DNP786426:DNQ786427 DXL786426:DXM786427 EHH786426:EHI786427 ERD786426:ERE786427 FAZ786426:FBA786427 FKV786426:FKW786427 FUR786426:FUS786427 GEN786426:GEO786427 GOJ786426:GOK786427 GYF786426:GYG786427 HIB786426:HIC786427 HRX786426:HRY786427 IBT786426:IBU786427 ILP786426:ILQ786427 IVL786426:IVM786427 JFH786426:JFI786427 JPD786426:JPE786427 JYZ786426:JZA786427 KIV786426:KIW786427 KSR786426:KSS786427 LCN786426:LCO786427 LMJ786426:LMK786427 LWF786426:LWG786427 MGB786426:MGC786427 MPX786426:MPY786427 MZT786426:MZU786427 NJP786426:NJQ786427 NTL786426:NTM786427 ODH786426:ODI786427 OND786426:ONE786427 OWZ786426:OXA786427 PGV786426:PGW786427 PQR786426:PQS786427 QAN786426:QAO786427 QKJ786426:QKK786427 QUF786426:QUG786427 REB786426:REC786427 RNX786426:RNY786427 RXT786426:RXU786427 SHP786426:SHQ786427 SRL786426:SRM786427 TBH786426:TBI786427 TLD786426:TLE786427 TUZ786426:TVA786427 UEV786426:UEW786427 UOR786426:UOS786427 UYN786426:UYO786427 VIJ786426:VIK786427 VSF786426:VSG786427 WCB786426:WCC786427 WLX786426:WLY786427 WVT786426:WVU786427 JH851962:JI851963 TD851962:TE851963 ACZ851962:ADA851963 AMV851962:AMW851963 AWR851962:AWS851963 BGN851962:BGO851963 BQJ851962:BQK851963 CAF851962:CAG851963 CKB851962:CKC851963 CTX851962:CTY851963 DDT851962:DDU851963 DNP851962:DNQ851963 DXL851962:DXM851963 EHH851962:EHI851963 ERD851962:ERE851963 FAZ851962:FBA851963 FKV851962:FKW851963 FUR851962:FUS851963 GEN851962:GEO851963 GOJ851962:GOK851963 GYF851962:GYG851963 HIB851962:HIC851963 HRX851962:HRY851963 IBT851962:IBU851963 ILP851962:ILQ851963 IVL851962:IVM851963 JFH851962:JFI851963 JPD851962:JPE851963 JYZ851962:JZA851963 KIV851962:KIW851963 KSR851962:KSS851963 LCN851962:LCO851963 LMJ851962:LMK851963 LWF851962:LWG851963 MGB851962:MGC851963 MPX851962:MPY851963 MZT851962:MZU851963 NJP851962:NJQ851963 NTL851962:NTM851963 ODH851962:ODI851963 OND851962:ONE851963 OWZ851962:OXA851963 PGV851962:PGW851963 PQR851962:PQS851963 QAN851962:QAO851963 QKJ851962:QKK851963 QUF851962:QUG851963 REB851962:REC851963 RNX851962:RNY851963 RXT851962:RXU851963 SHP851962:SHQ851963 SRL851962:SRM851963 TBH851962:TBI851963 TLD851962:TLE851963 TUZ851962:TVA851963 UEV851962:UEW851963 UOR851962:UOS851963 UYN851962:UYO851963 VIJ851962:VIK851963 VSF851962:VSG851963 WCB851962:WCC851963 WLX851962:WLY851963 WVT851962:WVU851963 JH917498:JI917499 TD917498:TE917499 ACZ917498:ADA917499 AMV917498:AMW917499 AWR917498:AWS917499 BGN917498:BGO917499 BQJ917498:BQK917499 CAF917498:CAG917499 CKB917498:CKC917499 CTX917498:CTY917499 DDT917498:DDU917499 DNP917498:DNQ917499 DXL917498:DXM917499 EHH917498:EHI917499 ERD917498:ERE917499 FAZ917498:FBA917499 FKV917498:FKW917499 FUR917498:FUS917499 GEN917498:GEO917499 GOJ917498:GOK917499 GYF917498:GYG917499 HIB917498:HIC917499 HRX917498:HRY917499 IBT917498:IBU917499 ILP917498:ILQ917499 IVL917498:IVM917499 JFH917498:JFI917499 JPD917498:JPE917499 JYZ917498:JZA917499 KIV917498:KIW917499 KSR917498:KSS917499 LCN917498:LCO917499 LMJ917498:LMK917499 LWF917498:LWG917499 MGB917498:MGC917499 MPX917498:MPY917499 MZT917498:MZU917499 NJP917498:NJQ917499 NTL917498:NTM917499 ODH917498:ODI917499 OND917498:ONE917499 OWZ917498:OXA917499 PGV917498:PGW917499 PQR917498:PQS917499 QAN917498:QAO917499 QKJ917498:QKK917499 QUF917498:QUG917499 REB917498:REC917499 RNX917498:RNY917499 RXT917498:RXU917499 SHP917498:SHQ917499 SRL917498:SRM917499 TBH917498:TBI917499 TLD917498:TLE917499 TUZ917498:TVA917499 UEV917498:UEW917499 UOR917498:UOS917499 UYN917498:UYO917499 VIJ917498:VIK917499 VSF917498:VSG917499 WCB917498:WCC917499 WLX917498:WLY917499 WVT917498:WVU917499 JH983034:JI983035 TD983034:TE983035 ACZ983034:ADA983035 AMV983034:AMW983035 AWR983034:AWS983035 BGN983034:BGO983035 BQJ983034:BQK983035 CAF983034:CAG983035 CKB983034:CKC983035 CTX983034:CTY983035 DDT983034:DDU983035 DNP983034:DNQ983035 DXL983034:DXM983035 EHH983034:EHI983035 ERD983034:ERE983035 FAZ983034:FBA983035 FKV983034:FKW983035 FUR983034:FUS983035 GEN983034:GEO983035 GOJ983034:GOK983035 GYF983034:GYG983035 HIB983034:HIC983035 HRX983034:HRY983035 IBT983034:IBU983035 ILP983034:ILQ983035 IVL983034:IVM983035 JFH983034:JFI983035 JPD983034:JPE983035 JYZ983034:JZA983035 KIV983034:KIW983035 KSR983034:KSS983035 LCN983034:LCO983035 LMJ983034:LMK983035 LWF983034:LWG983035 MGB983034:MGC983035 MPX983034:MPY983035 MZT983034:MZU983035 NJP983034:NJQ983035 NTL983034:NTM983035 ODH983034:ODI983035 OND983034:ONE983035 OWZ983034:OXA983035 PGV983034:PGW983035 PQR983034:PQS983035 QAN983034:QAO983035 QKJ983034:QKK983035 QUF983034:QUG983035 REB983034:REC983035 RNX983034:RNY983035 RXT983034:RXU983035 SHP983034:SHQ983035 SRL983034:SRM983035 TBH983034:TBI983035 TLD983034:TLE983035 TUZ983034:TVA983035 UEV983034:UEW983035 UOR983034:UOS983035 UYN983034:UYO983035 VIJ983034:VIK983035 VSF983034:VSG983035 WCB983034:WCC983035 WLX983034:WLY983035 WVT983034:WVU983035 WLU983040:WLV983041 JB65536:JC65537 SX65536:SY65537 ACT65536:ACU65537 AMP65536:AMQ65537 AWL65536:AWM65537 BGH65536:BGI65537 BQD65536:BQE65537 BZZ65536:CAA65537 CJV65536:CJW65537 CTR65536:CTS65537 DDN65536:DDO65537 DNJ65536:DNK65537 DXF65536:DXG65537 EHB65536:EHC65537 EQX65536:EQY65537 FAT65536:FAU65537 FKP65536:FKQ65537 FUL65536:FUM65537 GEH65536:GEI65537 GOD65536:GOE65537 GXZ65536:GYA65537 HHV65536:HHW65537 HRR65536:HRS65537 IBN65536:IBO65537 ILJ65536:ILK65537 IVF65536:IVG65537 JFB65536:JFC65537 JOX65536:JOY65537 JYT65536:JYU65537 KIP65536:KIQ65537 KSL65536:KSM65537 LCH65536:LCI65537 LMD65536:LME65537 LVZ65536:LWA65537 MFV65536:MFW65537 MPR65536:MPS65537 MZN65536:MZO65537 NJJ65536:NJK65537 NTF65536:NTG65537 ODB65536:ODC65537 OMX65536:OMY65537 OWT65536:OWU65537 PGP65536:PGQ65537 PQL65536:PQM65537 QAH65536:QAI65537 QKD65536:QKE65537 QTZ65536:QUA65537 RDV65536:RDW65537 RNR65536:RNS65537 RXN65536:RXO65537 SHJ65536:SHK65537 SRF65536:SRG65537 TBB65536:TBC65537 TKX65536:TKY65537 TUT65536:TUU65537 UEP65536:UEQ65537 UOL65536:UOM65537 UYH65536:UYI65537 VID65536:VIE65537 VRZ65536:VSA65537 WBV65536:WBW65537 WLR65536:WLS65537 WVN65536:WVO65537 JB131072:JC131073 SX131072:SY131073 ACT131072:ACU131073 AMP131072:AMQ131073 AWL131072:AWM131073 BGH131072:BGI131073 BQD131072:BQE131073 BZZ131072:CAA131073 CJV131072:CJW131073 CTR131072:CTS131073 DDN131072:DDO131073 DNJ131072:DNK131073 DXF131072:DXG131073 EHB131072:EHC131073 EQX131072:EQY131073 FAT131072:FAU131073 FKP131072:FKQ131073 FUL131072:FUM131073 GEH131072:GEI131073 GOD131072:GOE131073 GXZ131072:GYA131073 HHV131072:HHW131073 HRR131072:HRS131073 IBN131072:IBO131073 ILJ131072:ILK131073 IVF131072:IVG131073 JFB131072:JFC131073 JOX131072:JOY131073 JYT131072:JYU131073 KIP131072:KIQ131073 KSL131072:KSM131073 LCH131072:LCI131073 LMD131072:LME131073 LVZ131072:LWA131073 MFV131072:MFW131073 MPR131072:MPS131073 MZN131072:MZO131073 NJJ131072:NJK131073 NTF131072:NTG131073 ODB131072:ODC131073 OMX131072:OMY131073 OWT131072:OWU131073 PGP131072:PGQ131073 PQL131072:PQM131073 QAH131072:QAI131073 QKD131072:QKE131073 QTZ131072:QUA131073 RDV131072:RDW131073 RNR131072:RNS131073 RXN131072:RXO131073 SHJ131072:SHK131073 SRF131072:SRG131073 TBB131072:TBC131073 TKX131072:TKY131073 TUT131072:TUU131073 UEP131072:UEQ131073 UOL131072:UOM131073 UYH131072:UYI131073 VID131072:VIE131073 VRZ131072:VSA131073 WBV131072:WBW131073 WLR131072:WLS131073 WVN131072:WVO131073 JB196608:JC196609 SX196608:SY196609 ACT196608:ACU196609 AMP196608:AMQ196609 AWL196608:AWM196609 BGH196608:BGI196609 BQD196608:BQE196609 BZZ196608:CAA196609 CJV196608:CJW196609 CTR196608:CTS196609 DDN196608:DDO196609 DNJ196608:DNK196609 DXF196608:DXG196609 EHB196608:EHC196609 EQX196608:EQY196609 FAT196608:FAU196609 FKP196608:FKQ196609 FUL196608:FUM196609 GEH196608:GEI196609 GOD196608:GOE196609 GXZ196608:GYA196609 HHV196608:HHW196609 HRR196608:HRS196609 IBN196608:IBO196609 ILJ196608:ILK196609 IVF196608:IVG196609 JFB196608:JFC196609 JOX196608:JOY196609 JYT196608:JYU196609 KIP196608:KIQ196609 KSL196608:KSM196609 LCH196608:LCI196609 LMD196608:LME196609 LVZ196608:LWA196609 MFV196608:MFW196609 MPR196608:MPS196609 MZN196608:MZO196609 NJJ196608:NJK196609 NTF196608:NTG196609 ODB196608:ODC196609 OMX196608:OMY196609 OWT196608:OWU196609 PGP196608:PGQ196609 PQL196608:PQM196609 QAH196608:QAI196609 QKD196608:QKE196609 QTZ196608:QUA196609 RDV196608:RDW196609 RNR196608:RNS196609 RXN196608:RXO196609 SHJ196608:SHK196609 SRF196608:SRG196609 TBB196608:TBC196609 TKX196608:TKY196609 TUT196608:TUU196609 UEP196608:UEQ196609 UOL196608:UOM196609 UYH196608:UYI196609 VID196608:VIE196609 VRZ196608:VSA196609 WBV196608:WBW196609 WLR196608:WLS196609 WVN196608:WVO196609 JB262144:JC262145 SX262144:SY262145 ACT262144:ACU262145 AMP262144:AMQ262145 AWL262144:AWM262145 BGH262144:BGI262145 BQD262144:BQE262145 BZZ262144:CAA262145 CJV262144:CJW262145 CTR262144:CTS262145 DDN262144:DDO262145 DNJ262144:DNK262145 DXF262144:DXG262145 EHB262144:EHC262145 EQX262144:EQY262145 FAT262144:FAU262145 FKP262144:FKQ262145 FUL262144:FUM262145 GEH262144:GEI262145 GOD262144:GOE262145 GXZ262144:GYA262145 HHV262144:HHW262145 HRR262144:HRS262145 IBN262144:IBO262145 ILJ262144:ILK262145 IVF262144:IVG262145 JFB262144:JFC262145 JOX262144:JOY262145 JYT262144:JYU262145 KIP262144:KIQ262145 KSL262144:KSM262145 LCH262144:LCI262145 LMD262144:LME262145 LVZ262144:LWA262145 MFV262144:MFW262145 MPR262144:MPS262145 MZN262144:MZO262145 NJJ262144:NJK262145 NTF262144:NTG262145 ODB262144:ODC262145 OMX262144:OMY262145 OWT262144:OWU262145 PGP262144:PGQ262145 PQL262144:PQM262145 QAH262144:QAI262145 QKD262144:QKE262145 QTZ262144:QUA262145 RDV262144:RDW262145 RNR262144:RNS262145 RXN262144:RXO262145 SHJ262144:SHK262145 SRF262144:SRG262145 TBB262144:TBC262145 TKX262144:TKY262145 TUT262144:TUU262145 UEP262144:UEQ262145 UOL262144:UOM262145 UYH262144:UYI262145 VID262144:VIE262145 VRZ262144:VSA262145 WBV262144:WBW262145 WLR262144:WLS262145 WVN262144:WVO262145 JB327680:JC327681 SX327680:SY327681 ACT327680:ACU327681 AMP327680:AMQ327681 AWL327680:AWM327681 BGH327680:BGI327681 BQD327680:BQE327681 BZZ327680:CAA327681 CJV327680:CJW327681 CTR327680:CTS327681 DDN327680:DDO327681 DNJ327680:DNK327681 DXF327680:DXG327681 EHB327680:EHC327681 EQX327680:EQY327681 FAT327680:FAU327681 FKP327680:FKQ327681 FUL327680:FUM327681 GEH327680:GEI327681 GOD327680:GOE327681 GXZ327680:GYA327681 HHV327680:HHW327681 HRR327680:HRS327681 IBN327680:IBO327681 ILJ327680:ILK327681 IVF327680:IVG327681 JFB327680:JFC327681 JOX327680:JOY327681 JYT327680:JYU327681 KIP327680:KIQ327681 KSL327680:KSM327681 LCH327680:LCI327681 LMD327680:LME327681 LVZ327680:LWA327681 MFV327680:MFW327681 MPR327680:MPS327681 MZN327680:MZO327681 NJJ327680:NJK327681 NTF327680:NTG327681 ODB327680:ODC327681 OMX327680:OMY327681 OWT327680:OWU327681 PGP327680:PGQ327681 PQL327680:PQM327681 QAH327680:QAI327681 QKD327680:QKE327681 QTZ327680:QUA327681 RDV327680:RDW327681 RNR327680:RNS327681 RXN327680:RXO327681 SHJ327680:SHK327681 SRF327680:SRG327681 TBB327680:TBC327681 TKX327680:TKY327681 TUT327680:TUU327681 UEP327680:UEQ327681 UOL327680:UOM327681 UYH327680:UYI327681 VID327680:VIE327681 VRZ327680:VSA327681 WBV327680:WBW327681 WLR327680:WLS327681 WVN327680:WVO327681 JB393216:JC393217 SX393216:SY393217 ACT393216:ACU393217 AMP393216:AMQ393217 AWL393216:AWM393217 BGH393216:BGI393217 BQD393216:BQE393217 BZZ393216:CAA393217 CJV393216:CJW393217 CTR393216:CTS393217 DDN393216:DDO393217 DNJ393216:DNK393217 DXF393216:DXG393217 EHB393216:EHC393217 EQX393216:EQY393217 FAT393216:FAU393217 FKP393216:FKQ393217 FUL393216:FUM393217 GEH393216:GEI393217 GOD393216:GOE393217 GXZ393216:GYA393217 HHV393216:HHW393217 HRR393216:HRS393217 IBN393216:IBO393217 ILJ393216:ILK393217 IVF393216:IVG393217 JFB393216:JFC393217 JOX393216:JOY393217 JYT393216:JYU393217 KIP393216:KIQ393217 KSL393216:KSM393217 LCH393216:LCI393217 LMD393216:LME393217 LVZ393216:LWA393217 MFV393216:MFW393217 MPR393216:MPS393217 MZN393216:MZO393217 NJJ393216:NJK393217 NTF393216:NTG393217 ODB393216:ODC393217 OMX393216:OMY393217 OWT393216:OWU393217 PGP393216:PGQ393217 PQL393216:PQM393217 QAH393216:QAI393217 QKD393216:QKE393217 QTZ393216:QUA393217 RDV393216:RDW393217 RNR393216:RNS393217 RXN393216:RXO393217 SHJ393216:SHK393217 SRF393216:SRG393217 TBB393216:TBC393217 TKX393216:TKY393217 TUT393216:TUU393217 UEP393216:UEQ393217 UOL393216:UOM393217 UYH393216:UYI393217 VID393216:VIE393217 VRZ393216:VSA393217 WBV393216:WBW393217 WLR393216:WLS393217 WVN393216:WVO393217 JB458752:JC458753 SX458752:SY458753 ACT458752:ACU458753 AMP458752:AMQ458753 AWL458752:AWM458753 BGH458752:BGI458753 BQD458752:BQE458753 BZZ458752:CAA458753 CJV458752:CJW458753 CTR458752:CTS458753 DDN458752:DDO458753 DNJ458752:DNK458753 DXF458752:DXG458753 EHB458752:EHC458753 EQX458752:EQY458753 FAT458752:FAU458753 FKP458752:FKQ458753 FUL458752:FUM458753 GEH458752:GEI458753 GOD458752:GOE458753 GXZ458752:GYA458753 HHV458752:HHW458753 HRR458752:HRS458753 IBN458752:IBO458753 ILJ458752:ILK458753 IVF458752:IVG458753 JFB458752:JFC458753 JOX458752:JOY458753 JYT458752:JYU458753 KIP458752:KIQ458753 KSL458752:KSM458753 LCH458752:LCI458753 LMD458752:LME458753 LVZ458752:LWA458753 MFV458752:MFW458753 MPR458752:MPS458753 MZN458752:MZO458753 NJJ458752:NJK458753 NTF458752:NTG458753 ODB458752:ODC458753 OMX458752:OMY458753 OWT458752:OWU458753 PGP458752:PGQ458753 PQL458752:PQM458753 QAH458752:QAI458753 QKD458752:QKE458753 QTZ458752:QUA458753 RDV458752:RDW458753 RNR458752:RNS458753 RXN458752:RXO458753 SHJ458752:SHK458753 SRF458752:SRG458753 TBB458752:TBC458753 TKX458752:TKY458753 TUT458752:TUU458753 UEP458752:UEQ458753 UOL458752:UOM458753 UYH458752:UYI458753 VID458752:VIE458753 VRZ458752:VSA458753 WBV458752:WBW458753 WLR458752:WLS458753 WVN458752:WVO458753 JB524288:JC524289 SX524288:SY524289 ACT524288:ACU524289 AMP524288:AMQ524289 AWL524288:AWM524289 BGH524288:BGI524289 BQD524288:BQE524289 BZZ524288:CAA524289 CJV524288:CJW524289 CTR524288:CTS524289 DDN524288:DDO524289 DNJ524288:DNK524289 DXF524288:DXG524289 EHB524288:EHC524289 EQX524288:EQY524289 FAT524288:FAU524289 FKP524288:FKQ524289 FUL524288:FUM524289 GEH524288:GEI524289 GOD524288:GOE524289 GXZ524288:GYA524289 HHV524288:HHW524289 HRR524288:HRS524289 IBN524288:IBO524289 ILJ524288:ILK524289 IVF524288:IVG524289 JFB524288:JFC524289 JOX524288:JOY524289 JYT524288:JYU524289 KIP524288:KIQ524289 KSL524288:KSM524289 LCH524288:LCI524289 LMD524288:LME524289 LVZ524288:LWA524289 MFV524288:MFW524289 MPR524288:MPS524289 MZN524288:MZO524289 NJJ524288:NJK524289 NTF524288:NTG524289 ODB524288:ODC524289 OMX524288:OMY524289 OWT524288:OWU524289 PGP524288:PGQ524289 PQL524288:PQM524289 QAH524288:QAI524289 QKD524288:QKE524289 QTZ524288:QUA524289 RDV524288:RDW524289 RNR524288:RNS524289 RXN524288:RXO524289 SHJ524288:SHK524289 SRF524288:SRG524289 TBB524288:TBC524289 TKX524288:TKY524289 TUT524288:TUU524289 UEP524288:UEQ524289 UOL524288:UOM524289 UYH524288:UYI524289 VID524288:VIE524289 VRZ524288:VSA524289 WBV524288:WBW524289 WLR524288:WLS524289 WVN524288:WVO524289 JB589824:JC589825 SX589824:SY589825 ACT589824:ACU589825 AMP589824:AMQ589825 AWL589824:AWM589825 BGH589824:BGI589825 BQD589824:BQE589825 BZZ589824:CAA589825 CJV589824:CJW589825 CTR589824:CTS589825 DDN589824:DDO589825 DNJ589824:DNK589825 DXF589824:DXG589825 EHB589824:EHC589825 EQX589824:EQY589825 FAT589824:FAU589825 FKP589824:FKQ589825 FUL589824:FUM589825 GEH589824:GEI589825 GOD589824:GOE589825 GXZ589824:GYA589825 HHV589824:HHW589825 HRR589824:HRS589825 IBN589824:IBO589825 ILJ589824:ILK589825 IVF589824:IVG589825 JFB589824:JFC589825 JOX589824:JOY589825 JYT589824:JYU589825 KIP589824:KIQ589825 KSL589824:KSM589825 LCH589824:LCI589825 LMD589824:LME589825 LVZ589824:LWA589825 MFV589824:MFW589825 MPR589824:MPS589825 MZN589824:MZO589825 NJJ589824:NJK589825 NTF589824:NTG589825 ODB589824:ODC589825 OMX589824:OMY589825 OWT589824:OWU589825 PGP589824:PGQ589825 PQL589824:PQM589825 QAH589824:QAI589825 QKD589824:QKE589825 QTZ589824:QUA589825 RDV589824:RDW589825 RNR589824:RNS589825 RXN589824:RXO589825 SHJ589824:SHK589825 SRF589824:SRG589825 TBB589824:TBC589825 TKX589824:TKY589825 TUT589824:TUU589825 UEP589824:UEQ589825 UOL589824:UOM589825 UYH589824:UYI589825 VID589824:VIE589825 VRZ589824:VSA589825 WBV589824:WBW589825 WLR589824:WLS589825 WVN589824:WVO589825 JB655360:JC655361 SX655360:SY655361 ACT655360:ACU655361 AMP655360:AMQ655361 AWL655360:AWM655361 BGH655360:BGI655361 BQD655360:BQE655361 BZZ655360:CAA655361 CJV655360:CJW655361 CTR655360:CTS655361 DDN655360:DDO655361 DNJ655360:DNK655361 DXF655360:DXG655361 EHB655360:EHC655361 EQX655360:EQY655361 FAT655360:FAU655361 FKP655360:FKQ655361 FUL655360:FUM655361 GEH655360:GEI655361 GOD655360:GOE655361 GXZ655360:GYA655361 HHV655360:HHW655361 HRR655360:HRS655361 IBN655360:IBO655361 ILJ655360:ILK655361 IVF655360:IVG655361 JFB655360:JFC655361 JOX655360:JOY655361 JYT655360:JYU655361 KIP655360:KIQ655361 KSL655360:KSM655361 LCH655360:LCI655361 LMD655360:LME655361 LVZ655360:LWA655361 MFV655360:MFW655361 MPR655360:MPS655361 MZN655360:MZO655361 NJJ655360:NJK655361 NTF655360:NTG655361 ODB655360:ODC655361 OMX655360:OMY655361 OWT655360:OWU655361 PGP655360:PGQ655361 PQL655360:PQM655361 QAH655360:QAI655361 QKD655360:QKE655361 QTZ655360:QUA655361 RDV655360:RDW655361 RNR655360:RNS655361 RXN655360:RXO655361 SHJ655360:SHK655361 SRF655360:SRG655361 TBB655360:TBC655361 TKX655360:TKY655361 TUT655360:TUU655361 UEP655360:UEQ655361 UOL655360:UOM655361 UYH655360:UYI655361 VID655360:VIE655361 VRZ655360:VSA655361 WBV655360:WBW655361 WLR655360:WLS655361 WVN655360:WVO655361 JB720896:JC720897 SX720896:SY720897 ACT720896:ACU720897 AMP720896:AMQ720897 AWL720896:AWM720897 BGH720896:BGI720897 BQD720896:BQE720897 BZZ720896:CAA720897 CJV720896:CJW720897 CTR720896:CTS720897 DDN720896:DDO720897 DNJ720896:DNK720897 DXF720896:DXG720897 EHB720896:EHC720897 EQX720896:EQY720897 FAT720896:FAU720897 FKP720896:FKQ720897 FUL720896:FUM720897 GEH720896:GEI720897 GOD720896:GOE720897 GXZ720896:GYA720897 HHV720896:HHW720897 HRR720896:HRS720897 IBN720896:IBO720897 ILJ720896:ILK720897 IVF720896:IVG720897 JFB720896:JFC720897 JOX720896:JOY720897 JYT720896:JYU720897 KIP720896:KIQ720897 KSL720896:KSM720897 LCH720896:LCI720897 LMD720896:LME720897 LVZ720896:LWA720897 MFV720896:MFW720897 MPR720896:MPS720897 MZN720896:MZO720897 NJJ720896:NJK720897 NTF720896:NTG720897 ODB720896:ODC720897 OMX720896:OMY720897 OWT720896:OWU720897 PGP720896:PGQ720897 PQL720896:PQM720897 QAH720896:QAI720897 QKD720896:QKE720897 QTZ720896:QUA720897 RDV720896:RDW720897 RNR720896:RNS720897 RXN720896:RXO720897 SHJ720896:SHK720897 SRF720896:SRG720897 TBB720896:TBC720897 TKX720896:TKY720897 TUT720896:TUU720897 UEP720896:UEQ720897 UOL720896:UOM720897 UYH720896:UYI720897 VID720896:VIE720897 VRZ720896:VSA720897 WBV720896:WBW720897 WLR720896:WLS720897 WVN720896:WVO720897 JB786432:JC786433 SX786432:SY786433 ACT786432:ACU786433 AMP786432:AMQ786433 AWL786432:AWM786433 BGH786432:BGI786433 BQD786432:BQE786433 BZZ786432:CAA786433 CJV786432:CJW786433 CTR786432:CTS786433 DDN786432:DDO786433 DNJ786432:DNK786433 DXF786432:DXG786433 EHB786432:EHC786433 EQX786432:EQY786433 FAT786432:FAU786433 FKP786432:FKQ786433 FUL786432:FUM786433 GEH786432:GEI786433 GOD786432:GOE786433 GXZ786432:GYA786433 HHV786432:HHW786433 HRR786432:HRS786433 IBN786432:IBO786433 ILJ786432:ILK786433 IVF786432:IVG786433 JFB786432:JFC786433 JOX786432:JOY786433 JYT786432:JYU786433 KIP786432:KIQ786433 KSL786432:KSM786433 LCH786432:LCI786433 LMD786432:LME786433 LVZ786432:LWA786433 MFV786432:MFW786433 MPR786432:MPS786433 MZN786432:MZO786433 NJJ786432:NJK786433 NTF786432:NTG786433 ODB786432:ODC786433 OMX786432:OMY786433 OWT786432:OWU786433 PGP786432:PGQ786433 PQL786432:PQM786433 QAH786432:QAI786433 QKD786432:QKE786433 QTZ786432:QUA786433 RDV786432:RDW786433 RNR786432:RNS786433 RXN786432:RXO786433 SHJ786432:SHK786433 SRF786432:SRG786433 TBB786432:TBC786433 TKX786432:TKY786433 TUT786432:TUU786433 UEP786432:UEQ786433 UOL786432:UOM786433 UYH786432:UYI786433 VID786432:VIE786433 VRZ786432:VSA786433 WBV786432:WBW786433 WLR786432:WLS786433 WVN786432:WVO786433 JB851968:JC851969 SX851968:SY851969 ACT851968:ACU851969 AMP851968:AMQ851969 AWL851968:AWM851969 BGH851968:BGI851969 BQD851968:BQE851969 BZZ851968:CAA851969 CJV851968:CJW851969 CTR851968:CTS851969 DDN851968:DDO851969 DNJ851968:DNK851969 DXF851968:DXG851969 EHB851968:EHC851969 EQX851968:EQY851969 FAT851968:FAU851969 FKP851968:FKQ851969 FUL851968:FUM851969 GEH851968:GEI851969 GOD851968:GOE851969 GXZ851968:GYA851969 HHV851968:HHW851969 HRR851968:HRS851969 IBN851968:IBO851969 ILJ851968:ILK851969 IVF851968:IVG851969 JFB851968:JFC851969 JOX851968:JOY851969 JYT851968:JYU851969 KIP851968:KIQ851969 KSL851968:KSM851969 LCH851968:LCI851969 LMD851968:LME851969 LVZ851968:LWA851969 MFV851968:MFW851969 MPR851968:MPS851969 MZN851968:MZO851969 NJJ851968:NJK851969 NTF851968:NTG851969 ODB851968:ODC851969 OMX851968:OMY851969 OWT851968:OWU851969 PGP851968:PGQ851969 PQL851968:PQM851969 QAH851968:QAI851969 QKD851968:QKE851969 QTZ851968:QUA851969 RDV851968:RDW851969 RNR851968:RNS851969 RXN851968:RXO851969 SHJ851968:SHK851969 SRF851968:SRG851969 TBB851968:TBC851969 TKX851968:TKY851969 TUT851968:TUU851969 UEP851968:UEQ851969 UOL851968:UOM851969 UYH851968:UYI851969 VID851968:VIE851969 VRZ851968:VSA851969 WBV851968:WBW851969 WLR851968:WLS851969 WVN851968:WVO851969 JB917504:JC917505 SX917504:SY917505 ACT917504:ACU917505 AMP917504:AMQ917505 AWL917504:AWM917505 BGH917504:BGI917505 BQD917504:BQE917505 BZZ917504:CAA917505 CJV917504:CJW917505 CTR917504:CTS917505 DDN917504:DDO917505 DNJ917504:DNK917505 DXF917504:DXG917505 EHB917504:EHC917505 EQX917504:EQY917505 FAT917504:FAU917505 FKP917504:FKQ917505 FUL917504:FUM917505 GEH917504:GEI917505 GOD917504:GOE917505 GXZ917504:GYA917505 HHV917504:HHW917505 HRR917504:HRS917505 IBN917504:IBO917505 ILJ917504:ILK917505 IVF917504:IVG917505 JFB917504:JFC917505 JOX917504:JOY917505 JYT917504:JYU917505 KIP917504:KIQ917505 KSL917504:KSM917505 LCH917504:LCI917505 LMD917504:LME917505 LVZ917504:LWA917505 MFV917504:MFW917505 MPR917504:MPS917505 MZN917504:MZO917505 NJJ917504:NJK917505 NTF917504:NTG917505 ODB917504:ODC917505 OMX917504:OMY917505 OWT917504:OWU917505 PGP917504:PGQ917505 PQL917504:PQM917505 QAH917504:QAI917505 QKD917504:QKE917505 QTZ917504:QUA917505 RDV917504:RDW917505 RNR917504:RNS917505 RXN917504:RXO917505 SHJ917504:SHK917505 SRF917504:SRG917505 TBB917504:TBC917505 TKX917504:TKY917505 TUT917504:TUU917505 UEP917504:UEQ917505 UOL917504:UOM917505 UYH917504:UYI917505 VID917504:VIE917505 VRZ917504:VSA917505 WBV917504:WBW917505 WLR917504:WLS917505 WVN917504:WVO917505 JB983040:JC983041 SX983040:SY983041 ACT983040:ACU983041 AMP983040:AMQ983041 AWL983040:AWM983041 BGH983040:BGI983041 BQD983040:BQE983041 BZZ983040:CAA983041 CJV983040:CJW983041 CTR983040:CTS983041 DDN983040:DDO983041 DNJ983040:DNK983041 DXF983040:DXG983041 EHB983040:EHC983041 EQX983040:EQY983041 FAT983040:FAU983041 FKP983040:FKQ983041 FUL983040:FUM983041 GEH983040:GEI983041 GOD983040:GOE983041 GXZ983040:GYA983041 HHV983040:HHW983041 HRR983040:HRS983041 IBN983040:IBO983041 ILJ983040:ILK983041 IVF983040:IVG983041 JFB983040:JFC983041 JOX983040:JOY983041 JYT983040:JYU983041 KIP983040:KIQ983041 KSL983040:KSM983041 LCH983040:LCI983041 LMD983040:LME983041 LVZ983040:LWA983041 MFV983040:MFW983041 MPR983040:MPS983041 MZN983040:MZO983041 NJJ983040:NJK983041 NTF983040:NTG983041 ODB983040:ODC983041 OMX983040:OMY983041 OWT983040:OWU983041 PGP983040:PGQ983041 PQL983040:PQM983041 QAH983040:QAI983041 QKD983040:QKE983041 QTZ983040:QUA983041 RDV983040:RDW983041 RNR983040:RNS983041 RXN983040:RXO983041 SHJ983040:SHK983041 SRF983040:SRG983041 TBB983040:TBC983041 TKX983040:TKY983041 TUT983040:TUU983041 UEP983040:UEQ983041 UOL983040:UOM983041 UYH983040:UYI983041 VID983040:VIE983041 VRZ983040:VSA983041 WBV983040:WBW983041 WLR983040:WLS983041 WVN983040:WVO983041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F65503:G65504 F131039:G131040 F196575:G196576 F262111:G262112 F327647:G327648 F393183:G393184 F458719:G458720 F524255:G524256 F589791:G589792 F655327:G655328 F720863:G720864 F786399:G786400 F851935:G851936 F917471:G917472 F983007:G983008 I65503:J65504 I131039:J131040 I196575:J196576 I262111:J262112 I327647:J327648 I393183:J393184 I458719:J458720 I524255:J524256 I589791:J589792 I655327:J655328 I720863:J720864 I786399:J786400 I851935:J851936 I917471:J917472 I983007:J983008 F65509:G65510 F131045:G131046 F196581:G196582 F262117:G262118 F327653:G327654 F393189:G393190 F458725:G458726 F524261:G524262 F589797:G589798 F655333:G655334 F720869:G720870 F786405:G786406 F851941:G851942 F917477:G917478 F983013:G983014 I65509:J65510 I131045:J131046 I196581:J196582 I262117:J262118 I327653:J327654 I393189:J393190 I458725:J458726 I524261:J524262 I589797:J589798 I655333:J655334 I720869:J720870 I786405:J786406 I851941:J851942 I917477:J917478 I983013:J983014 L131045:M131046 L196581:M196582 L262117:M262118 L327653:M327654 L393189:M393190 L458725:M458726 L524261:M524262 L589797:M589798 L655333:M655334 L720869:M720870 L786405:M786406 L851941:M851942 L917477:M917478 L983013:M983014 L65503:M65504 L131039:M131040 L196575:M196576 L262111:M262112 L327647:M327648 L393183:M393184 L458719:M458720 L524255:M524256 L589791:M589792 L655327:M655328 L720863:M720864 L786399:M786400 L851935:M851936 L917471:M917472 L983007:M983008 L65509:M65510"/>
    <dataValidation allowBlank="1" showErrorMessage="1" prompt="Sólo para Instituciones PRIVADAS." sqref="B6:M9"/>
  </dataValidations>
  <printOptions horizontalCentered="1" verticalCentered="1"/>
  <pageMargins left="0.15748031496062992" right="0.15748031496062992" top="0.35433070866141736" bottom="0.43307086614173229" header="0.15748031496062992" footer="0.23622047244094491"/>
  <pageSetup orientation="landscape" r:id="rId1"/>
  <headerFooter>
    <oddFooter>&amp;R&amp;"Malgun Gothic,Negrita Cursiva"&amp;9Aula Edad&amp;"Malgun Gothic,Cursiva", página 4 de 5</oddFooter>
  </headerFooter>
  <extLst>
    <ext xmlns:x14="http://schemas.microsoft.com/office/spreadsheetml/2009/9/main" uri="{78C0D931-6437-407d-A8EE-F0AAD7539E65}">
      <x14:conditionalFormattings>
        <x14:conditionalFormatting xmlns:xm="http://schemas.microsoft.com/office/excel/2006/main">
          <x14:cfRule type="notContainsBlanks" priority="48" id="{D45C193E-7654-4073-AC2E-917E143AEF88}">
            <xm:f>LEN(TRIM('CUADRO 2'!B13))&gt;0</xm:f>
            <x14:dxf>
              <border>
                <left style="dashDotDot">
                  <color rgb="FFFF0000"/>
                </left>
                <right style="dashDotDot">
                  <color rgb="FFFF0000"/>
                </right>
                <top style="dashDotDot">
                  <color rgb="FFFF0000"/>
                </top>
                <bottom style="dashDotDot">
                  <color rgb="FFFF0000"/>
                </bottom>
                <vertical/>
                <horizontal/>
              </border>
            </x14:dxf>
          </x14:cfRule>
          <xm:sqref>E11:M12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M32"/>
  <sheetViews>
    <sheetView showGridLines="0" zoomScale="90" zoomScaleNormal="90" zoomScaleSheetLayoutView="100" workbookViewId="0"/>
  </sheetViews>
  <sheetFormatPr baseColWidth="10" defaultColWidth="48.28515625" defaultRowHeight="14.25" x14ac:dyDescent="0.2"/>
  <cols>
    <col min="1" max="1" width="99.140625" style="43" customWidth="1"/>
    <col min="2" max="2" width="5.7109375" style="76" customWidth="1"/>
    <col min="3" max="3" width="5.7109375" style="43" customWidth="1"/>
    <col min="4" max="6" width="10.5703125" style="43" customWidth="1"/>
    <col min="7" max="13" width="10.7109375" style="2" customWidth="1"/>
    <col min="14" max="35" width="10.7109375" style="43" customWidth="1"/>
    <col min="36" max="257" width="48.28515625" style="43"/>
    <col min="258" max="258" width="25.140625" style="43" customWidth="1"/>
    <col min="259" max="259" width="88.140625" style="43" customWidth="1"/>
    <col min="260" max="262" width="12.28515625" style="43" customWidth="1"/>
    <col min="263" max="513" width="48.28515625" style="43"/>
    <col min="514" max="514" width="25.140625" style="43" customWidth="1"/>
    <col min="515" max="515" width="88.140625" style="43" customWidth="1"/>
    <col min="516" max="518" width="12.28515625" style="43" customWidth="1"/>
    <col min="519" max="769" width="48.28515625" style="43"/>
    <col min="770" max="770" width="25.140625" style="43" customWidth="1"/>
    <col min="771" max="771" width="88.140625" style="43" customWidth="1"/>
    <col min="772" max="774" width="12.28515625" style="43" customWidth="1"/>
    <col min="775" max="1025" width="48.28515625" style="43"/>
    <col min="1026" max="1026" width="25.140625" style="43" customWidth="1"/>
    <col min="1027" max="1027" width="88.140625" style="43" customWidth="1"/>
    <col min="1028" max="1030" width="12.28515625" style="43" customWidth="1"/>
    <col min="1031" max="1281" width="48.28515625" style="43"/>
    <col min="1282" max="1282" width="25.140625" style="43" customWidth="1"/>
    <col min="1283" max="1283" width="88.140625" style="43" customWidth="1"/>
    <col min="1284" max="1286" width="12.28515625" style="43" customWidth="1"/>
    <col min="1287" max="1537" width="48.28515625" style="43"/>
    <col min="1538" max="1538" width="25.140625" style="43" customWidth="1"/>
    <col min="1539" max="1539" width="88.140625" style="43" customWidth="1"/>
    <col min="1540" max="1542" width="12.28515625" style="43" customWidth="1"/>
    <col min="1543" max="1793" width="48.28515625" style="43"/>
    <col min="1794" max="1794" width="25.140625" style="43" customWidth="1"/>
    <col min="1795" max="1795" width="88.140625" style="43" customWidth="1"/>
    <col min="1796" max="1798" width="12.28515625" style="43" customWidth="1"/>
    <col min="1799" max="2049" width="48.28515625" style="43"/>
    <col min="2050" max="2050" width="25.140625" style="43" customWidth="1"/>
    <col min="2051" max="2051" width="88.140625" style="43" customWidth="1"/>
    <col min="2052" max="2054" width="12.28515625" style="43" customWidth="1"/>
    <col min="2055" max="2305" width="48.28515625" style="43"/>
    <col min="2306" max="2306" width="25.140625" style="43" customWidth="1"/>
    <col min="2307" max="2307" width="88.140625" style="43" customWidth="1"/>
    <col min="2308" max="2310" width="12.28515625" style="43" customWidth="1"/>
    <col min="2311" max="2561" width="48.28515625" style="43"/>
    <col min="2562" max="2562" width="25.140625" style="43" customWidth="1"/>
    <col min="2563" max="2563" width="88.140625" style="43" customWidth="1"/>
    <col min="2564" max="2566" width="12.28515625" style="43" customWidth="1"/>
    <col min="2567" max="2817" width="48.28515625" style="43"/>
    <col min="2818" max="2818" width="25.140625" style="43" customWidth="1"/>
    <col min="2819" max="2819" width="88.140625" style="43" customWidth="1"/>
    <col min="2820" max="2822" width="12.28515625" style="43" customWidth="1"/>
    <col min="2823" max="3073" width="48.28515625" style="43"/>
    <col min="3074" max="3074" width="25.140625" style="43" customWidth="1"/>
    <col min="3075" max="3075" width="88.140625" style="43" customWidth="1"/>
    <col min="3076" max="3078" width="12.28515625" style="43" customWidth="1"/>
    <col min="3079" max="3329" width="48.28515625" style="43"/>
    <col min="3330" max="3330" width="25.140625" style="43" customWidth="1"/>
    <col min="3331" max="3331" width="88.140625" style="43" customWidth="1"/>
    <col min="3332" max="3334" width="12.28515625" style="43" customWidth="1"/>
    <col min="3335" max="3585" width="48.28515625" style="43"/>
    <col min="3586" max="3586" width="25.140625" style="43" customWidth="1"/>
    <col min="3587" max="3587" width="88.140625" style="43" customWidth="1"/>
    <col min="3588" max="3590" width="12.28515625" style="43" customWidth="1"/>
    <col min="3591" max="3841" width="48.28515625" style="43"/>
    <col min="3842" max="3842" width="25.140625" style="43" customWidth="1"/>
    <col min="3843" max="3843" width="88.140625" style="43" customWidth="1"/>
    <col min="3844" max="3846" width="12.28515625" style="43" customWidth="1"/>
    <col min="3847" max="4097" width="48.28515625" style="43"/>
    <col min="4098" max="4098" width="25.140625" style="43" customWidth="1"/>
    <col min="4099" max="4099" width="88.140625" style="43" customWidth="1"/>
    <col min="4100" max="4102" width="12.28515625" style="43" customWidth="1"/>
    <col min="4103" max="4353" width="48.28515625" style="43"/>
    <col min="4354" max="4354" width="25.140625" style="43" customWidth="1"/>
    <col min="4355" max="4355" width="88.140625" style="43" customWidth="1"/>
    <col min="4356" max="4358" width="12.28515625" style="43" customWidth="1"/>
    <col min="4359" max="4609" width="48.28515625" style="43"/>
    <col min="4610" max="4610" width="25.140625" style="43" customWidth="1"/>
    <col min="4611" max="4611" width="88.140625" style="43" customWidth="1"/>
    <col min="4612" max="4614" width="12.28515625" style="43" customWidth="1"/>
    <col min="4615" max="4865" width="48.28515625" style="43"/>
    <col min="4866" max="4866" width="25.140625" style="43" customWidth="1"/>
    <col min="4867" max="4867" width="88.140625" style="43" customWidth="1"/>
    <col min="4868" max="4870" width="12.28515625" style="43" customWidth="1"/>
    <col min="4871" max="5121" width="48.28515625" style="43"/>
    <col min="5122" max="5122" width="25.140625" style="43" customWidth="1"/>
    <col min="5123" max="5123" width="88.140625" style="43" customWidth="1"/>
    <col min="5124" max="5126" width="12.28515625" style="43" customWidth="1"/>
    <col min="5127" max="5377" width="48.28515625" style="43"/>
    <col min="5378" max="5378" width="25.140625" style="43" customWidth="1"/>
    <col min="5379" max="5379" width="88.140625" style="43" customWidth="1"/>
    <col min="5380" max="5382" width="12.28515625" style="43" customWidth="1"/>
    <col min="5383" max="5633" width="48.28515625" style="43"/>
    <col min="5634" max="5634" width="25.140625" style="43" customWidth="1"/>
    <col min="5635" max="5635" width="88.140625" style="43" customWidth="1"/>
    <col min="5636" max="5638" width="12.28515625" style="43" customWidth="1"/>
    <col min="5639" max="5889" width="48.28515625" style="43"/>
    <col min="5890" max="5890" width="25.140625" style="43" customWidth="1"/>
    <col min="5891" max="5891" width="88.140625" style="43" customWidth="1"/>
    <col min="5892" max="5894" width="12.28515625" style="43" customWidth="1"/>
    <col min="5895" max="6145" width="48.28515625" style="43"/>
    <col min="6146" max="6146" width="25.140625" style="43" customWidth="1"/>
    <col min="6147" max="6147" width="88.140625" style="43" customWidth="1"/>
    <col min="6148" max="6150" width="12.28515625" style="43" customWidth="1"/>
    <col min="6151" max="6401" width="48.28515625" style="43"/>
    <col min="6402" max="6402" width="25.140625" style="43" customWidth="1"/>
    <col min="6403" max="6403" width="88.140625" style="43" customWidth="1"/>
    <col min="6404" max="6406" width="12.28515625" style="43" customWidth="1"/>
    <col min="6407" max="6657" width="48.28515625" style="43"/>
    <col min="6658" max="6658" width="25.140625" style="43" customWidth="1"/>
    <col min="6659" max="6659" width="88.140625" style="43" customWidth="1"/>
    <col min="6660" max="6662" width="12.28515625" style="43" customWidth="1"/>
    <col min="6663" max="6913" width="48.28515625" style="43"/>
    <col min="6914" max="6914" width="25.140625" style="43" customWidth="1"/>
    <col min="6915" max="6915" width="88.140625" style="43" customWidth="1"/>
    <col min="6916" max="6918" width="12.28515625" style="43" customWidth="1"/>
    <col min="6919" max="7169" width="48.28515625" style="43"/>
    <col min="7170" max="7170" width="25.140625" style="43" customWidth="1"/>
    <col min="7171" max="7171" width="88.140625" style="43" customWidth="1"/>
    <col min="7172" max="7174" width="12.28515625" style="43" customWidth="1"/>
    <col min="7175" max="7425" width="48.28515625" style="43"/>
    <col min="7426" max="7426" width="25.140625" style="43" customWidth="1"/>
    <col min="7427" max="7427" width="88.140625" style="43" customWidth="1"/>
    <col min="7428" max="7430" width="12.28515625" style="43" customWidth="1"/>
    <col min="7431" max="7681" width="48.28515625" style="43"/>
    <col min="7682" max="7682" width="25.140625" style="43" customWidth="1"/>
    <col min="7683" max="7683" width="88.140625" style="43" customWidth="1"/>
    <col min="7684" max="7686" width="12.28515625" style="43" customWidth="1"/>
    <col min="7687" max="7937" width="48.28515625" style="43"/>
    <col min="7938" max="7938" width="25.140625" style="43" customWidth="1"/>
    <col min="7939" max="7939" width="88.140625" style="43" customWidth="1"/>
    <col min="7940" max="7942" width="12.28515625" style="43" customWidth="1"/>
    <col min="7943" max="8193" width="48.28515625" style="43"/>
    <col min="8194" max="8194" width="25.140625" style="43" customWidth="1"/>
    <col min="8195" max="8195" width="88.140625" style="43" customWidth="1"/>
    <col min="8196" max="8198" width="12.28515625" style="43" customWidth="1"/>
    <col min="8199" max="8449" width="48.28515625" style="43"/>
    <col min="8450" max="8450" width="25.140625" style="43" customWidth="1"/>
    <col min="8451" max="8451" width="88.140625" style="43" customWidth="1"/>
    <col min="8452" max="8454" width="12.28515625" style="43" customWidth="1"/>
    <col min="8455" max="8705" width="48.28515625" style="43"/>
    <col min="8706" max="8706" width="25.140625" style="43" customWidth="1"/>
    <col min="8707" max="8707" width="88.140625" style="43" customWidth="1"/>
    <col min="8708" max="8710" width="12.28515625" style="43" customWidth="1"/>
    <col min="8711" max="8961" width="48.28515625" style="43"/>
    <col min="8962" max="8962" width="25.140625" style="43" customWidth="1"/>
    <col min="8963" max="8963" width="88.140625" style="43" customWidth="1"/>
    <col min="8964" max="8966" width="12.28515625" style="43" customWidth="1"/>
    <col min="8967" max="9217" width="48.28515625" style="43"/>
    <col min="9218" max="9218" width="25.140625" style="43" customWidth="1"/>
    <col min="9219" max="9219" width="88.140625" style="43" customWidth="1"/>
    <col min="9220" max="9222" width="12.28515625" style="43" customWidth="1"/>
    <col min="9223" max="9473" width="48.28515625" style="43"/>
    <col min="9474" max="9474" width="25.140625" style="43" customWidth="1"/>
    <col min="9475" max="9475" width="88.140625" style="43" customWidth="1"/>
    <col min="9476" max="9478" width="12.28515625" style="43" customWidth="1"/>
    <col min="9479" max="9729" width="48.28515625" style="43"/>
    <col min="9730" max="9730" width="25.140625" style="43" customWidth="1"/>
    <col min="9731" max="9731" width="88.140625" style="43" customWidth="1"/>
    <col min="9732" max="9734" width="12.28515625" style="43" customWidth="1"/>
    <col min="9735" max="9985" width="48.28515625" style="43"/>
    <col min="9986" max="9986" width="25.140625" style="43" customWidth="1"/>
    <col min="9987" max="9987" width="88.140625" style="43" customWidth="1"/>
    <col min="9988" max="9990" width="12.28515625" style="43" customWidth="1"/>
    <col min="9991" max="10241" width="48.28515625" style="43"/>
    <col min="10242" max="10242" width="25.140625" style="43" customWidth="1"/>
    <col min="10243" max="10243" width="88.140625" style="43" customWidth="1"/>
    <col min="10244" max="10246" width="12.28515625" style="43" customWidth="1"/>
    <col min="10247" max="10497" width="48.28515625" style="43"/>
    <col min="10498" max="10498" width="25.140625" style="43" customWidth="1"/>
    <col min="10499" max="10499" width="88.140625" style="43" customWidth="1"/>
    <col min="10500" max="10502" width="12.28515625" style="43" customWidth="1"/>
    <col min="10503" max="10753" width="48.28515625" style="43"/>
    <col min="10754" max="10754" width="25.140625" style="43" customWidth="1"/>
    <col min="10755" max="10755" width="88.140625" style="43" customWidth="1"/>
    <col min="10756" max="10758" width="12.28515625" style="43" customWidth="1"/>
    <col min="10759" max="11009" width="48.28515625" style="43"/>
    <col min="11010" max="11010" width="25.140625" style="43" customWidth="1"/>
    <col min="11011" max="11011" width="88.140625" style="43" customWidth="1"/>
    <col min="11012" max="11014" width="12.28515625" style="43" customWidth="1"/>
    <col min="11015" max="11265" width="48.28515625" style="43"/>
    <col min="11266" max="11266" width="25.140625" style="43" customWidth="1"/>
    <col min="11267" max="11267" width="88.140625" style="43" customWidth="1"/>
    <col min="11268" max="11270" width="12.28515625" style="43" customWidth="1"/>
    <col min="11271" max="11521" width="48.28515625" style="43"/>
    <col min="11522" max="11522" width="25.140625" style="43" customWidth="1"/>
    <col min="11523" max="11523" width="88.140625" style="43" customWidth="1"/>
    <col min="11524" max="11526" width="12.28515625" style="43" customWidth="1"/>
    <col min="11527" max="11777" width="48.28515625" style="43"/>
    <col min="11778" max="11778" width="25.140625" style="43" customWidth="1"/>
    <col min="11779" max="11779" width="88.140625" style="43" customWidth="1"/>
    <col min="11780" max="11782" width="12.28515625" style="43" customWidth="1"/>
    <col min="11783" max="12033" width="48.28515625" style="43"/>
    <col min="12034" max="12034" width="25.140625" style="43" customWidth="1"/>
    <col min="12035" max="12035" width="88.140625" style="43" customWidth="1"/>
    <col min="12036" max="12038" width="12.28515625" style="43" customWidth="1"/>
    <col min="12039" max="12289" width="48.28515625" style="43"/>
    <col min="12290" max="12290" width="25.140625" style="43" customWidth="1"/>
    <col min="12291" max="12291" width="88.140625" style="43" customWidth="1"/>
    <col min="12292" max="12294" width="12.28515625" style="43" customWidth="1"/>
    <col min="12295" max="12545" width="48.28515625" style="43"/>
    <col min="12546" max="12546" width="25.140625" style="43" customWidth="1"/>
    <col min="12547" max="12547" width="88.140625" style="43" customWidth="1"/>
    <col min="12548" max="12550" width="12.28515625" style="43" customWidth="1"/>
    <col min="12551" max="12801" width="48.28515625" style="43"/>
    <col min="12802" max="12802" width="25.140625" style="43" customWidth="1"/>
    <col min="12803" max="12803" width="88.140625" style="43" customWidth="1"/>
    <col min="12804" max="12806" width="12.28515625" style="43" customWidth="1"/>
    <col min="12807" max="13057" width="48.28515625" style="43"/>
    <col min="13058" max="13058" width="25.140625" style="43" customWidth="1"/>
    <col min="13059" max="13059" width="88.140625" style="43" customWidth="1"/>
    <col min="13060" max="13062" width="12.28515625" style="43" customWidth="1"/>
    <col min="13063" max="13313" width="48.28515625" style="43"/>
    <col min="13314" max="13314" width="25.140625" style="43" customWidth="1"/>
    <col min="13315" max="13315" width="88.140625" style="43" customWidth="1"/>
    <col min="13316" max="13318" width="12.28515625" style="43" customWidth="1"/>
    <col min="13319" max="13569" width="48.28515625" style="43"/>
    <col min="13570" max="13570" width="25.140625" style="43" customWidth="1"/>
    <col min="13571" max="13571" width="88.140625" style="43" customWidth="1"/>
    <col min="13572" max="13574" width="12.28515625" style="43" customWidth="1"/>
    <col min="13575" max="13825" width="48.28515625" style="43"/>
    <col min="13826" max="13826" width="25.140625" style="43" customWidth="1"/>
    <col min="13827" max="13827" width="88.140625" style="43" customWidth="1"/>
    <col min="13828" max="13830" width="12.28515625" style="43" customWidth="1"/>
    <col min="13831" max="14081" width="48.28515625" style="43"/>
    <col min="14082" max="14082" width="25.140625" style="43" customWidth="1"/>
    <col min="14083" max="14083" width="88.140625" style="43" customWidth="1"/>
    <col min="14084" max="14086" width="12.28515625" style="43" customWidth="1"/>
    <col min="14087" max="14337" width="48.28515625" style="43"/>
    <col min="14338" max="14338" width="25.140625" style="43" customWidth="1"/>
    <col min="14339" max="14339" width="88.140625" style="43" customWidth="1"/>
    <col min="14340" max="14342" width="12.28515625" style="43" customWidth="1"/>
    <col min="14343" max="14593" width="48.28515625" style="43"/>
    <col min="14594" max="14594" width="25.140625" style="43" customWidth="1"/>
    <col min="14595" max="14595" width="88.140625" style="43" customWidth="1"/>
    <col min="14596" max="14598" width="12.28515625" style="43" customWidth="1"/>
    <col min="14599" max="14849" width="48.28515625" style="43"/>
    <col min="14850" max="14850" width="25.140625" style="43" customWidth="1"/>
    <col min="14851" max="14851" width="88.140625" style="43" customWidth="1"/>
    <col min="14852" max="14854" width="12.28515625" style="43" customWidth="1"/>
    <col min="14855" max="15105" width="48.28515625" style="43"/>
    <col min="15106" max="15106" width="25.140625" style="43" customWidth="1"/>
    <col min="15107" max="15107" width="88.140625" style="43" customWidth="1"/>
    <col min="15108" max="15110" width="12.28515625" style="43" customWidth="1"/>
    <col min="15111" max="15361" width="48.28515625" style="43"/>
    <col min="15362" max="15362" width="25.140625" style="43" customWidth="1"/>
    <col min="15363" max="15363" width="88.140625" style="43" customWidth="1"/>
    <col min="15364" max="15366" width="12.28515625" style="43" customWidth="1"/>
    <col min="15367" max="15617" width="48.28515625" style="43"/>
    <col min="15618" max="15618" width="25.140625" style="43" customWidth="1"/>
    <col min="15619" max="15619" width="88.140625" style="43" customWidth="1"/>
    <col min="15620" max="15622" width="12.28515625" style="43" customWidth="1"/>
    <col min="15623" max="15873" width="48.28515625" style="43"/>
    <col min="15874" max="15874" width="25.140625" style="43" customWidth="1"/>
    <col min="15875" max="15875" width="88.140625" style="43" customWidth="1"/>
    <col min="15876" max="15878" width="12.28515625" style="43" customWidth="1"/>
    <col min="15879" max="16129" width="48.28515625" style="43"/>
    <col min="16130" max="16130" width="25.140625" style="43" customWidth="1"/>
    <col min="16131" max="16131" width="88.140625" style="43" customWidth="1"/>
    <col min="16132" max="16134" width="12.28515625" style="43" customWidth="1"/>
    <col min="16135" max="16384" width="48.28515625" style="43"/>
  </cols>
  <sheetData>
    <row r="1" spans="1:13" ht="18" x14ac:dyDescent="0.2">
      <c r="A1" s="42" t="s">
        <v>11355</v>
      </c>
      <c r="B1" s="42"/>
      <c r="C1" s="42"/>
      <c r="D1" s="42"/>
      <c r="E1" s="42"/>
      <c r="F1" s="42"/>
    </row>
    <row r="2" spans="1:13" ht="18" customHeight="1" x14ac:dyDescent="0.2">
      <c r="A2" s="44" t="s">
        <v>13836</v>
      </c>
      <c r="B2" s="44"/>
      <c r="C2" s="44"/>
      <c r="D2" s="44"/>
      <c r="E2" s="44"/>
      <c r="F2" s="44"/>
    </row>
    <row r="3" spans="1:13" ht="18" x14ac:dyDescent="0.2">
      <c r="A3" s="44" t="s">
        <v>11629</v>
      </c>
      <c r="B3" s="44"/>
      <c r="C3" s="44"/>
      <c r="D3" s="44"/>
      <c r="E3" s="44"/>
      <c r="F3" s="44"/>
    </row>
    <row r="4" spans="1:13" ht="18" customHeight="1" x14ac:dyDescent="0.2">
      <c r="A4" s="168" t="s">
        <v>11362</v>
      </c>
      <c r="B4" s="45"/>
      <c r="C4" s="45"/>
      <c r="D4" s="45"/>
      <c r="E4" s="45"/>
      <c r="F4" s="45"/>
    </row>
    <row r="5" spans="1:13" ht="16.5" thickBot="1" x14ac:dyDescent="0.25">
      <c r="A5" s="268" t="s">
        <v>13865</v>
      </c>
      <c r="B5" s="268"/>
      <c r="C5" s="268"/>
      <c r="D5" s="268"/>
      <c r="E5" s="268"/>
      <c r="F5" s="268"/>
    </row>
    <row r="6" spans="1:13" s="49" customFormat="1" ht="47.25" customHeight="1" thickTop="1" thickBot="1" x14ac:dyDescent="0.3">
      <c r="A6" s="269" t="s">
        <v>13837</v>
      </c>
      <c r="B6" s="269"/>
      <c r="C6" s="270"/>
      <c r="D6" s="46" t="s">
        <v>0</v>
      </c>
      <c r="E6" s="47" t="s">
        <v>13032</v>
      </c>
      <c r="F6" s="48" t="s">
        <v>13033</v>
      </c>
      <c r="G6" s="3"/>
      <c r="H6" s="3"/>
      <c r="I6" s="3"/>
      <c r="J6" s="3"/>
      <c r="K6" s="3"/>
      <c r="L6" s="3"/>
      <c r="M6" s="3"/>
    </row>
    <row r="7" spans="1:13" ht="21" customHeight="1" thickTop="1" x14ac:dyDescent="0.2">
      <c r="A7" s="50" t="s">
        <v>13838</v>
      </c>
      <c r="B7" s="51" t="str">
        <f>IF(OR('CUADRO 4'!E7&gt;'CUADRO 3'!$C$6),"***","")</f>
        <v/>
      </c>
      <c r="C7" s="52" t="str">
        <f>IF(OR('CUADRO 4'!F7&gt;'CUADRO 3'!$D$6),"xx","")</f>
        <v/>
      </c>
      <c r="D7" s="53">
        <f>+E7+F7</f>
        <v>0</v>
      </c>
      <c r="E7" s="54"/>
      <c r="F7" s="55"/>
    </row>
    <row r="8" spans="1:13" ht="21" customHeight="1" x14ac:dyDescent="0.25">
      <c r="A8" s="56" t="s">
        <v>13839</v>
      </c>
      <c r="B8" s="57" t="str">
        <f>IF(OR('CUADRO 4'!E8&gt;'CUADRO 3'!$C$6),"***","")</f>
        <v/>
      </c>
      <c r="C8" s="58" t="str">
        <f>IF(OR('CUADRO 4'!F8&gt;'CUADRO 3'!$D$6),"xx","")</f>
        <v/>
      </c>
      <c r="D8" s="59">
        <f t="shared" ref="D8:D21" si="0">+E8+F8</f>
        <v>0</v>
      </c>
      <c r="E8" s="60"/>
      <c r="F8" s="61"/>
      <c r="G8" s="3"/>
    </row>
    <row r="9" spans="1:13" ht="21" customHeight="1" x14ac:dyDescent="0.2">
      <c r="A9" s="56" t="s">
        <v>13840</v>
      </c>
      <c r="B9" s="57" t="str">
        <f>IF(OR('CUADRO 4'!E9&gt;'CUADRO 3'!$C$6),"***","")</f>
        <v/>
      </c>
      <c r="C9" s="58" t="str">
        <f>IF(OR('CUADRO 4'!F9&gt;'CUADRO 3'!$D$6),"xx","")</f>
        <v/>
      </c>
      <c r="D9" s="59">
        <f t="shared" si="0"/>
        <v>0</v>
      </c>
      <c r="E9" s="60"/>
      <c r="F9" s="61"/>
    </row>
    <row r="10" spans="1:13" ht="21" customHeight="1" x14ac:dyDescent="0.2">
      <c r="A10" s="56" t="s">
        <v>13841</v>
      </c>
      <c r="B10" s="57" t="str">
        <f>IF(OR('CUADRO 4'!E10&gt;'CUADRO 3'!$C$6),"***","")</f>
        <v/>
      </c>
      <c r="C10" s="58" t="str">
        <f>IF(OR('CUADRO 4'!F10&gt;'CUADRO 3'!$D$6),"xx","")</f>
        <v/>
      </c>
      <c r="D10" s="59">
        <f t="shared" si="0"/>
        <v>0</v>
      </c>
      <c r="E10" s="60"/>
      <c r="F10" s="61"/>
    </row>
    <row r="11" spans="1:13" ht="21" customHeight="1" x14ac:dyDescent="0.2">
      <c r="A11" s="56" t="s">
        <v>13842</v>
      </c>
      <c r="B11" s="57" t="str">
        <f>IF(OR('CUADRO 4'!E11&gt;'CUADRO 3'!$C$6),"***","")</f>
        <v/>
      </c>
      <c r="C11" s="58" t="str">
        <f>IF(OR('CUADRO 4'!F11&gt;'CUADRO 3'!$D$6),"xx","")</f>
        <v/>
      </c>
      <c r="D11" s="59">
        <f t="shared" si="0"/>
        <v>0</v>
      </c>
      <c r="E11" s="60"/>
      <c r="F11" s="61"/>
    </row>
    <row r="12" spans="1:13" ht="21" customHeight="1" x14ac:dyDescent="0.2">
      <c r="A12" s="56" t="s">
        <v>13843</v>
      </c>
      <c r="B12" s="57" t="str">
        <f>IF(OR('CUADRO 4'!E12&gt;'CUADRO 3'!$C$6),"***","")</f>
        <v/>
      </c>
      <c r="C12" s="58" t="str">
        <f>IF(OR('CUADRO 4'!F12&gt;'CUADRO 3'!$D$6),"xx","")</f>
        <v/>
      </c>
      <c r="D12" s="59">
        <f t="shared" si="0"/>
        <v>0</v>
      </c>
      <c r="E12" s="60"/>
      <c r="F12" s="61"/>
    </row>
    <row r="13" spans="1:13" ht="21" customHeight="1" x14ac:dyDescent="0.2">
      <c r="A13" s="56" t="s">
        <v>13844</v>
      </c>
      <c r="B13" s="57" t="str">
        <f>IF(OR('CUADRO 4'!E13&gt;'CUADRO 3'!$C$6),"***","")</f>
        <v/>
      </c>
      <c r="C13" s="58" t="str">
        <f>IF(OR('CUADRO 4'!F13&gt;'CUADRO 3'!$D$6),"xx","")</f>
        <v/>
      </c>
      <c r="D13" s="59">
        <f t="shared" si="0"/>
        <v>0</v>
      </c>
      <c r="E13" s="60"/>
      <c r="F13" s="61"/>
    </row>
    <row r="14" spans="1:13" ht="21" customHeight="1" x14ac:dyDescent="0.2">
      <c r="A14" s="56" t="s">
        <v>13845</v>
      </c>
      <c r="B14" s="57" t="str">
        <f>IF(OR('CUADRO 4'!E14&gt;'CUADRO 3'!$C$6),"***","")</f>
        <v/>
      </c>
      <c r="C14" s="58" t="str">
        <f>IF(OR('CUADRO 4'!F14&gt;'CUADRO 3'!$D$6),"xx","")</f>
        <v/>
      </c>
      <c r="D14" s="59">
        <f t="shared" si="0"/>
        <v>0</v>
      </c>
      <c r="E14" s="60"/>
      <c r="F14" s="61"/>
    </row>
    <row r="15" spans="1:13" ht="21" customHeight="1" x14ac:dyDescent="0.2">
      <c r="A15" s="56" t="s">
        <v>13846</v>
      </c>
      <c r="B15" s="57" t="str">
        <f>IF(OR('CUADRO 4'!E15&gt;'CUADRO 3'!$C$6),"***","")</f>
        <v/>
      </c>
      <c r="C15" s="58" t="str">
        <f>IF(OR('CUADRO 4'!F15&gt;'CUADRO 3'!$D$6),"xx","")</f>
        <v/>
      </c>
      <c r="D15" s="59">
        <f t="shared" si="0"/>
        <v>0</v>
      </c>
      <c r="E15" s="60"/>
      <c r="F15" s="61"/>
    </row>
    <row r="16" spans="1:13" ht="21" customHeight="1" x14ac:dyDescent="0.2">
      <c r="A16" s="56" t="s">
        <v>13847</v>
      </c>
      <c r="B16" s="57" t="str">
        <f>IF(OR('CUADRO 4'!E16&gt;'CUADRO 3'!$C$6),"***","")</f>
        <v/>
      </c>
      <c r="C16" s="58" t="str">
        <f>IF(OR('CUADRO 4'!F16&gt;'CUADRO 3'!$D$6),"xx","")</f>
        <v/>
      </c>
      <c r="D16" s="59">
        <f t="shared" si="0"/>
        <v>0</v>
      </c>
      <c r="E16" s="60"/>
      <c r="F16" s="61"/>
    </row>
    <row r="17" spans="1:7" ht="21" customHeight="1" x14ac:dyDescent="0.2">
      <c r="A17" s="56" t="s">
        <v>13848</v>
      </c>
      <c r="B17" s="57" t="str">
        <f>IF(OR('CUADRO 4'!E17&gt;'CUADRO 3'!$C$6),"***","")</f>
        <v/>
      </c>
      <c r="C17" s="58" t="str">
        <f>IF(OR('CUADRO 4'!F17&gt;'CUADRO 3'!$D$6),"xx","")</f>
        <v/>
      </c>
      <c r="D17" s="59">
        <f t="shared" si="0"/>
        <v>0</v>
      </c>
      <c r="E17" s="60"/>
      <c r="F17" s="61"/>
    </row>
    <row r="18" spans="1:7" ht="21" customHeight="1" x14ac:dyDescent="0.2">
      <c r="A18" s="56" t="s">
        <v>13849</v>
      </c>
      <c r="B18" s="57" t="str">
        <f>IF(OR('CUADRO 4'!E18&gt;'CUADRO 3'!$C$6),"***","")</f>
        <v/>
      </c>
      <c r="C18" s="58" t="str">
        <f>IF(OR('CUADRO 4'!F18&gt;'CUADRO 3'!$D$6),"xx","")</f>
        <v/>
      </c>
      <c r="D18" s="59">
        <f t="shared" si="0"/>
        <v>0</v>
      </c>
      <c r="E18" s="60"/>
      <c r="F18" s="61"/>
    </row>
    <row r="19" spans="1:7" ht="21" customHeight="1" x14ac:dyDescent="0.2">
      <c r="A19" s="56" t="s">
        <v>13850</v>
      </c>
      <c r="B19" s="57" t="str">
        <f>IF(OR('CUADRO 4'!E19&gt;'CUADRO 3'!$C$6),"***","")</f>
        <v/>
      </c>
      <c r="C19" s="58" t="str">
        <f>IF(OR('CUADRO 4'!F19&gt;'CUADRO 3'!$D$6),"xx","")</f>
        <v/>
      </c>
      <c r="D19" s="59">
        <f t="shared" si="0"/>
        <v>0</v>
      </c>
      <c r="E19" s="60"/>
      <c r="F19" s="61"/>
      <c r="G19" s="62"/>
    </row>
    <row r="20" spans="1:7" ht="21" customHeight="1" x14ac:dyDescent="0.2">
      <c r="A20" s="56" t="s">
        <v>13851</v>
      </c>
      <c r="B20" s="57" t="str">
        <f>IF(OR('CUADRO 4'!E20&gt;'CUADRO 3'!$C$6),"***","")</f>
        <v/>
      </c>
      <c r="C20" s="58" t="str">
        <f>IF(OR('CUADRO 4'!F20&gt;'CUADRO 3'!$D$6),"xx","")</f>
        <v/>
      </c>
      <c r="D20" s="59">
        <f t="shared" si="0"/>
        <v>0</v>
      </c>
      <c r="E20" s="60"/>
      <c r="F20" s="61"/>
      <c r="G20" s="63">
        <f>SUM(E7:E21)</f>
        <v>0</v>
      </c>
    </row>
    <row r="21" spans="1:7" ht="21" customHeight="1" thickBot="1" x14ac:dyDescent="0.25">
      <c r="A21" s="64" t="s">
        <v>13852</v>
      </c>
      <c r="B21" s="57" t="str">
        <f>IF(OR('CUADRO 4'!E21&gt;'CUADRO 3'!$C$6),"***","")</f>
        <v/>
      </c>
      <c r="C21" s="58" t="str">
        <f>IF(OR('CUADRO 4'!F21&gt;'CUADRO 3'!$D$6),"xx","")</f>
        <v/>
      </c>
      <c r="D21" s="65">
        <f t="shared" si="0"/>
        <v>0</v>
      </c>
      <c r="E21" s="66"/>
      <c r="F21" s="67"/>
      <c r="G21" s="63">
        <f>SUM(F7:F21)</f>
        <v>0</v>
      </c>
    </row>
    <row r="22" spans="1:7" ht="37.5" customHeight="1" thickTop="1" x14ac:dyDescent="0.2">
      <c r="A22" s="271" t="str">
        <f>IF(AND('CUADRO 3'!C6&gt;0,G20=0),"En el Cuadro 3 indicó estudiantes hombres que estudian y trabajan, debe registrarlos en este cuadro, según la actividad o actividades que realizan.","")</f>
        <v/>
      </c>
      <c r="B22" s="271"/>
      <c r="C22" s="271"/>
      <c r="E22" s="68" t="str">
        <f>IF(AND(A22="",G20&lt;'CUADRO 3'!C6),"XXX","")</f>
        <v/>
      </c>
      <c r="F22" s="68" t="str">
        <f>IF(AND(A23="",G21&lt;'CUADRO 3'!D6),"XXX","")</f>
        <v/>
      </c>
    </row>
    <row r="23" spans="1:7" ht="37.5" customHeight="1" x14ac:dyDescent="0.2">
      <c r="A23" s="272" t="str">
        <f>IF(AND('CUADRO 3'!D6&gt;0,G21=0),"En el Cuadro 3 indicó estudiantes mujeres que estudian y trabajan, debe registrarlos en este cuadro, según la actividad o actividades que realizan.","")</f>
        <v/>
      </c>
      <c r="B23" s="272"/>
      <c r="C23" s="272"/>
      <c r="D23" s="272" t="str">
        <f>IF(OR(E22="XXX",F22="XXX"),"Está desglosando menos estudiantes que los indicados en el Cuadro 3, ya sea Hombres o Mujeres, según se indica con XXX debajo de la respectiva columna.","")</f>
        <v/>
      </c>
      <c r="E23" s="272"/>
      <c r="F23" s="272"/>
    </row>
    <row r="24" spans="1:7" ht="37.5" customHeight="1" x14ac:dyDescent="0.2">
      <c r="A24" s="272" t="str">
        <f>IF(OR(B7="***",B8="***",B9="***",B10="***",B11="***",B12="***",B13="***",B14="***",B15="***",B16="***",B17="***",B18="***",B19="***",B20="***",B21="***"),"*** = La cifra de hombres indicada, no puede ser mayor al total de hombres que estudian y trabajan reportados en el Cuadro 3.","")</f>
        <v/>
      </c>
      <c r="B24" s="272"/>
      <c r="C24" s="272"/>
      <c r="D24" s="272"/>
      <c r="E24" s="272"/>
      <c r="F24" s="272"/>
    </row>
    <row r="25" spans="1:7" ht="37.5" customHeight="1" x14ac:dyDescent="0.2">
      <c r="A25" s="272" t="str">
        <f>IF(OR(C7="xx",C8="xx",C9="xx",C10="xx",C11="xx",C12="xx",C13="xx",C14="xx",C15="xx",C16="xx",C17="xx",C18="xx",C19="xx",C20="xx",C21="xx"),"xx = La cifra de mujeres indicada, no puede ser mayor al total de mujeres que estudian y trabajan reportadas en el Cuadro 3.","")</f>
        <v/>
      </c>
      <c r="B25" s="272"/>
      <c r="C25" s="272"/>
      <c r="D25" s="272"/>
      <c r="E25" s="272"/>
      <c r="F25" s="272"/>
    </row>
    <row r="26" spans="1:7" ht="6" customHeight="1" x14ac:dyDescent="0.2">
      <c r="A26" s="69"/>
      <c r="B26" s="70"/>
      <c r="C26" s="69"/>
      <c r="D26" s="71"/>
      <c r="E26" s="72"/>
      <c r="F26" s="72"/>
    </row>
    <row r="27" spans="1:7" ht="15.75" x14ac:dyDescent="0.25">
      <c r="A27" s="73" t="s">
        <v>11354</v>
      </c>
      <c r="B27" s="73"/>
      <c r="C27" s="73"/>
      <c r="D27" s="74"/>
      <c r="E27" s="75"/>
      <c r="F27" s="75"/>
    </row>
    <row r="28" spans="1:7" ht="23.25" customHeight="1" x14ac:dyDescent="0.2">
      <c r="A28" s="233"/>
      <c r="B28" s="234"/>
      <c r="C28" s="234"/>
      <c r="D28" s="260"/>
      <c r="E28" s="260"/>
      <c r="F28" s="261"/>
    </row>
    <row r="29" spans="1:7" ht="23.25" customHeight="1" x14ac:dyDescent="0.2">
      <c r="A29" s="262"/>
      <c r="B29" s="263"/>
      <c r="C29" s="263"/>
      <c r="D29" s="263"/>
      <c r="E29" s="263"/>
      <c r="F29" s="264"/>
    </row>
    <row r="30" spans="1:7" ht="23.25" customHeight="1" x14ac:dyDescent="0.2">
      <c r="A30" s="262"/>
      <c r="B30" s="263"/>
      <c r="C30" s="263"/>
      <c r="D30" s="263"/>
      <c r="E30" s="263"/>
      <c r="F30" s="264"/>
    </row>
    <row r="31" spans="1:7" ht="23.25" customHeight="1" x14ac:dyDescent="0.2">
      <c r="A31" s="265"/>
      <c r="B31" s="266"/>
      <c r="C31" s="266"/>
      <c r="D31" s="266"/>
      <c r="E31" s="266"/>
      <c r="F31" s="267"/>
    </row>
    <row r="32" spans="1:7" x14ac:dyDescent="0.2">
      <c r="E32" s="77"/>
      <c r="F32" s="77"/>
    </row>
  </sheetData>
  <sheetProtection password="C70F" sheet="1" objects="1" scenarios="1"/>
  <mergeCells count="8">
    <mergeCell ref="A28:F31"/>
    <mergeCell ref="A5:F5"/>
    <mergeCell ref="A6:C6"/>
    <mergeCell ref="A22:C22"/>
    <mergeCell ref="A23:C23"/>
    <mergeCell ref="A24:C24"/>
    <mergeCell ref="A25:C25"/>
    <mergeCell ref="D23:F25"/>
  </mergeCells>
  <conditionalFormatting sqref="D7:D21 D26">
    <cfRule type="cellIs" dxfId="3" priority="6" operator="equal">
      <formula>0</formula>
    </cfRule>
  </conditionalFormatting>
  <conditionalFormatting sqref="A22:C22">
    <cfRule type="notContainsBlanks" dxfId="2" priority="7">
      <formula>LEN(TRIM(A22))&gt;0</formula>
    </cfRule>
  </conditionalFormatting>
  <conditionalFormatting sqref="A23:C23">
    <cfRule type="notContainsBlanks" dxfId="1" priority="8">
      <formula>LEN(TRIM(A23))&gt;0</formula>
    </cfRule>
  </conditionalFormatting>
  <conditionalFormatting sqref="D23:F25">
    <cfRule type="notContainsBlanks" dxfId="0" priority="1">
      <formula>LEN(TRIM(D23))&gt;0</formula>
    </cfRule>
  </conditionalFormatting>
  <dataValidations count="1">
    <dataValidation allowBlank="1" showErrorMessage="1" sqref="D7:F21"/>
  </dataValidations>
  <printOptions horizontalCentered="1" verticalCentered="1"/>
  <pageMargins left="0.23622047244094491" right="0.23622047244094491" top="0.15748031496062992" bottom="0.47244094488188981" header="0.31496062992125984" footer="0.27559055118110237"/>
  <pageSetup scale="85" orientation="landscape" r:id="rId1"/>
  <headerFooter>
    <oddFooter>&amp;R&amp;"Malgun Gothic,Negrita Cursiva"&amp;9Aula Edad&amp;"Malgun Gothic,Cursiva", página 5 de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Códigos Portada</vt:lpstr>
      <vt:lpstr>mi-2020</vt:lpstr>
      <vt:lpstr>Portada</vt:lpstr>
      <vt:lpstr>CUADRO 1</vt:lpstr>
      <vt:lpstr>CUADRO 2</vt:lpstr>
      <vt:lpstr>CUADRO 3</vt:lpstr>
      <vt:lpstr>CUADRO 4</vt:lpstr>
      <vt:lpstr>'CUADRO 1'!Área_de_impresión</vt:lpstr>
      <vt:lpstr>'CUADRO 2'!Área_de_impresión</vt:lpstr>
      <vt:lpstr>'CUADRO 3'!Área_de_impresión</vt:lpstr>
      <vt:lpstr>'CUADRO 4'!Área_de_impresión</vt:lpstr>
      <vt:lpstr>Portada!Área_de_impresión</vt:lpstr>
      <vt:lpstr>AULA_EDAD</vt:lpstr>
      <vt:lpstr>codigos</vt:lpstr>
      <vt:lpstr>datos</vt:lpstr>
      <vt:lpstr>'CUADRO 1'!OLE_LINK2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dbrenes</dc:creator>
  <cp:lastModifiedBy>Departamento Análisis Estadístico</cp:lastModifiedBy>
  <cp:lastPrinted>2020-08-04T16:58:09Z</cp:lastPrinted>
  <dcterms:created xsi:type="dcterms:W3CDTF">2011-05-27T17:11:21Z</dcterms:created>
  <dcterms:modified xsi:type="dcterms:W3CDTF">2020-08-06T18:24:53Z</dcterms:modified>
</cp:coreProperties>
</file>