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workbookProtection workbookPassword="C70F" lockStructure="1"/>
  <bookViews>
    <workbookView xWindow="150" yWindow="-165" windowWidth="10095" windowHeight="8085" tabRatio="792" firstSheet="2" activeTab="2"/>
  </bookViews>
  <sheets>
    <sheet name="Códigos Portada" sheetId="27" state="hidden" r:id="rId1"/>
    <sheet name="mi-2020" sheetId="77" state="hidden" r:id="rId2"/>
    <sheet name="Portada" sheetId="12" r:id="rId3"/>
    <sheet name="CUADRO 1" sheetId="72" r:id="rId4"/>
    <sheet name="CUADRO 2" sheetId="73" r:id="rId5"/>
    <sheet name="CUADRO 3" sheetId="75" r:id="rId6"/>
    <sheet name="CUADRO 4" sheetId="76" r:id="rId7"/>
  </sheets>
  <definedNames>
    <definedName name="_xlnm._FilterDatabase" localSheetId="0" hidden="1">'Códigos Portada'!$A$2:$M$3713</definedName>
    <definedName name="_xlnm._FilterDatabase" localSheetId="1" hidden="1">'mi-2020'!$A$1:$U$1</definedName>
    <definedName name="_xlnm.Print_Area" localSheetId="3">'CUADRO 1'!$A$1:$M$32</definedName>
    <definedName name="_xlnm.Print_Area" localSheetId="4">'CUADRO 2'!$A$1:$M$19</definedName>
    <definedName name="_xlnm.Print_Area" localSheetId="5">'CUADRO 3'!$A$1:$M$18</definedName>
    <definedName name="_xlnm.Print_Area" localSheetId="6">'CUADRO 4'!$A$1:$F$31</definedName>
    <definedName name="_xlnm.Print_Area" localSheetId="2">Portada!$B$2:$M$40</definedName>
    <definedName name="AULA_EDAD">'mi-2020'!$A$2:$D$62</definedName>
    <definedName name="codigos">'Códigos Portada'!$A$3:$B$3713</definedName>
    <definedName name="datos">'Códigos Portada'!$D$3:$M$3713</definedName>
    <definedName name="OLE_LINK2" localSheetId="3">'CUADRO 1'!$A$4</definedName>
  </definedNames>
  <calcPr calcId="145621"/>
</workbook>
</file>

<file path=xl/calcChain.xml><?xml version="1.0" encoding="utf-8"?>
<calcChain xmlns="http://schemas.openxmlformats.org/spreadsheetml/2006/main">
  <c r="K9" i="75" l="1"/>
  <c r="H9" i="75"/>
  <c r="E9" i="75"/>
  <c r="D9" i="75"/>
  <c r="C9" i="75"/>
  <c r="K8" i="75"/>
  <c r="H8" i="75"/>
  <c r="E8" i="75"/>
  <c r="D8" i="75"/>
  <c r="C8" i="75"/>
  <c r="K7" i="75"/>
  <c r="H7" i="75"/>
  <c r="E7" i="75"/>
  <c r="D7" i="75"/>
  <c r="C7" i="75"/>
  <c r="M6" i="75"/>
  <c r="L6" i="75"/>
  <c r="J6" i="75"/>
  <c r="I6" i="75"/>
  <c r="G6" i="75"/>
  <c r="F6" i="75"/>
  <c r="D9" i="73"/>
  <c r="D8" i="73"/>
  <c r="D7" i="73"/>
  <c r="C9" i="73"/>
  <c r="C8" i="73"/>
  <c r="C7" i="73"/>
  <c r="K9" i="73"/>
  <c r="H9" i="73"/>
  <c r="E9" i="73"/>
  <c r="K8" i="73"/>
  <c r="H8" i="73"/>
  <c r="E8" i="73"/>
  <c r="K7" i="73"/>
  <c r="H7" i="73"/>
  <c r="E7" i="73"/>
  <c r="M6" i="73"/>
  <c r="M10" i="73" s="1"/>
  <c r="L6" i="73"/>
  <c r="L10" i="73" s="1"/>
  <c r="J6" i="73"/>
  <c r="J10" i="73" s="1"/>
  <c r="I6" i="73"/>
  <c r="I10" i="73" s="1"/>
  <c r="G6" i="73"/>
  <c r="G10" i="73" s="1"/>
  <c r="F6" i="73"/>
  <c r="F10" i="73" s="1"/>
  <c r="F11" i="73" l="1"/>
  <c r="H6" i="75"/>
  <c r="B9" i="75"/>
  <c r="D6" i="75"/>
  <c r="B8" i="75"/>
  <c r="B7" i="75"/>
  <c r="E6" i="75"/>
  <c r="C6" i="75"/>
  <c r="K6" i="75"/>
  <c r="B9" i="73"/>
  <c r="C6" i="73"/>
  <c r="B7" i="73"/>
  <c r="D6" i="73"/>
  <c r="E6" i="73"/>
  <c r="B8" i="73"/>
  <c r="K6" i="73"/>
  <c r="H6" i="73"/>
  <c r="G21" i="76"/>
  <c r="D21" i="76"/>
  <c r="G20" i="76"/>
  <c r="D20" i="76"/>
  <c r="D19" i="76"/>
  <c r="D18" i="76"/>
  <c r="D17" i="76"/>
  <c r="D16" i="76"/>
  <c r="D15" i="76"/>
  <c r="D14" i="76"/>
  <c r="D13" i="76"/>
  <c r="D12" i="76"/>
  <c r="D11" i="76"/>
  <c r="D10" i="76"/>
  <c r="D9" i="76"/>
  <c r="D8" i="76"/>
  <c r="D7" i="76"/>
  <c r="C20" i="76" l="1"/>
  <c r="C12" i="76"/>
  <c r="C19" i="76"/>
  <c r="C11" i="76"/>
  <c r="C14" i="76"/>
  <c r="C18" i="76"/>
  <c r="C10" i="76"/>
  <c r="C17" i="76"/>
  <c r="C9" i="76"/>
  <c r="C13" i="76"/>
  <c r="C16" i="76"/>
  <c r="C8" i="76"/>
  <c r="C15" i="76"/>
  <c r="C7" i="76"/>
  <c r="C21" i="76"/>
  <c r="A23" i="76"/>
  <c r="F22" i="76" s="1"/>
  <c r="A22" i="76"/>
  <c r="E22" i="76" s="1"/>
  <c r="B17" i="76"/>
  <c r="B15" i="76"/>
  <c r="B9" i="76"/>
  <c r="B20" i="76"/>
  <c r="B16" i="76"/>
  <c r="B12" i="76"/>
  <c r="B8" i="76"/>
  <c r="B11" i="76"/>
  <c r="B19" i="76"/>
  <c r="B18" i="76"/>
  <c r="B14" i="76"/>
  <c r="B10" i="76"/>
  <c r="B21" i="76"/>
  <c r="B13" i="76"/>
  <c r="B7" i="76"/>
  <c r="B6" i="75"/>
  <c r="B6" i="73"/>
  <c r="D15" i="72"/>
  <c r="C15" i="72"/>
  <c r="D13" i="72"/>
  <c r="C13" i="72"/>
  <c r="D11" i="72"/>
  <c r="C11" i="72"/>
  <c r="D9" i="72"/>
  <c r="C9" i="72"/>
  <c r="D7" i="72"/>
  <c r="C7" i="72"/>
  <c r="D6" i="72"/>
  <c r="C6" i="72"/>
  <c r="A25" i="76" l="1"/>
  <c r="D23" i="76"/>
  <c r="F17" i="72"/>
  <c r="F10" i="75" s="1"/>
  <c r="G17" i="72"/>
  <c r="G10" i="75" s="1"/>
  <c r="I17" i="72"/>
  <c r="I10" i="75" s="1"/>
  <c r="J17" i="72"/>
  <c r="J10" i="75" s="1"/>
  <c r="L17" i="72"/>
  <c r="L10" i="75" s="1"/>
  <c r="M17" i="72"/>
  <c r="M10" i="75" s="1"/>
  <c r="E15" i="72"/>
  <c r="H15" i="72"/>
  <c r="K15" i="72"/>
  <c r="D16" i="72"/>
  <c r="C16" i="72"/>
  <c r="D14" i="72"/>
  <c r="C14" i="72"/>
  <c r="B13" i="72"/>
  <c r="D12" i="72"/>
  <c r="C12" i="72"/>
  <c r="B11" i="72"/>
  <c r="D10" i="72"/>
  <c r="C10" i="72"/>
  <c r="B9" i="72"/>
  <c r="B6" i="72"/>
  <c r="D8" i="72"/>
  <c r="C8" i="72"/>
  <c r="K16" i="72"/>
  <c r="K14" i="72"/>
  <c r="K13" i="72"/>
  <c r="K12" i="72"/>
  <c r="K11" i="72"/>
  <c r="K10" i="72"/>
  <c r="K9" i="72"/>
  <c r="K8" i="72"/>
  <c r="K7" i="72"/>
  <c r="K6" i="72"/>
  <c r="H16" i="72"/>
  <c r="E16" i="72"/>
  <c r="H14" i="72"/>
  <c r="E14" i="72"/>
  <c r="H13" i="72"/>
  <c r="E13" i="72"/>
  <c r="H12" i="72"/>
  <c r="E12" i="72"/>
  <c r="H11" i="72"/>
  <c r="E11" i="72"/>
  <c r="H10" i="72"/>
  <c r="E10" i="72"/>
  <c r="H9" i="72"/>
  <c r="E9" i="72"/>
  <c r="H8" i="72"/>
  <c r="E8" i="72"/>
  <c r="H7" i="72"/>
  <c r="E7" i="72"/>
  <c r="H6" i="72"/>
  <c r="E6" i="72"/>
  <c r="K2" i="12"/>
  <c r="K14" i="12" s="1"/>
  <c r="C16" i="12" s="1"/>
  <c r="E11" i="75" l="1"/>
  <c r="B8" i="72"/>
  <c r="M1" i="72"/>
  <c r="F12" i="12"/>
  <c r="C12" i="12"/>
  <c r="K12" i="12"/>
  <c r="C19" i="12"/>
  <c r="B14" i="72"/>
  <c r="B7" i="72"/>
  <c r="B12" i="72"/>
  <c r="B16" i="72"/>
  <c r="B10" i="72"/>
  <c r="K17" i="72"/>
  <c r="H14" i="12"/>
  <c r="E17" i="72"/>
  <c r="F10" i="12"/>
  <c r="C14" i="12"/>
  <c r="D17" i="72"/>
  <c r="H17" i="72"/>
  <c r="B15" i="72"/>
  <c r="C17" i="72"/>
  <c r="E18" i="72" l="1"/>
  <c r="B17" i="72"/>
  <c r="A24" i="76" l="1"/>
</calcChain>
</file>

<file path=xl/sharedStrings.xml><?xml version="1.0" encoding="utf-8"?>
<sst xmlns="http://schemas.openxmlformats.org/spreadsheetml/2006/main" count="33742" uniqueCount="13867">
  <si>
    <t>Total</t>
  </si>
  <si>
    <t>Código Secuencial:</t>
  </si>
  <si>
    <t>(Para uso de Oficina)</t>
  </si>
  <si>
    <t>01</t>
  </si>
  <si>
    <t>02</t>
  </si>
  <si>
    <t>03</t>
  </si>
  <si>
    <t>04</t>
  </si>
  <si>
    <t>05</t>
  </si>
  <si>
    <t>Fax:</t>
  </si>
  <si>
    <t>06</t>
  </si>
  <si>
    <t>07</t>
  </si>
  <si>
    <t>Dependencia:</t>
  </si>
  <si>
    <t>08</t>
  </si>
  <si>
    <t>09</t>
  </si>
  <si>
    <t>10</t>
  </si>
  <si>
    <t>Firma:</t>
  </si>
  <si>
    <t>Institución:</t>
  </si>
  <si>
    <t>11</t>
  </si>
  <si>
    <t>12</t>
  </si>
  <si>
    <t>13</t>
  </si>
  <si>
    <t>CODINS</t>
  </si>
  <si>
    <t>CODIGO</t>
  </si>
  <si>
    <t>NOMBRE</t>
  </si>
  <si>
    <t>REGION</t>
  </si>
  <si>
    <t>CIRES</t>
  </si>
  <si>
    <t>SECTOR</t>
  </si>
  <si>
    <t>DIRECTOR</t>
  </si>
  <si>
    <t>TELEFONO</t>
  </si>
  <si>
    <t>FAX</t>
  </si>
  <si>
    <t>SAN JOSE</t>
  </si>
  <si>
    <t>MORAZAN</t>
  </si>
  <si>
    <t>01288</t>
  </si>
  <si>
    <t>00005</t>
  </si>
  <si>
    <t>00008</t>
  </si>
  <si>
    <t>REPUBLICA DE MEXICO</t>
  </si>
  <si>
    <t>SAN JOSE NORTE</t>
  </si>
  <si>
    <t>ARANJUEZ</t>
  </si>
  <si>
    <t>00214</t>
  </si>
  <si>
    <t>00007</t>
  </si>
  <si>
    <t>0603</t>
  </si>
  <si>
    <t>SECTOR SIETE</t>
  </si>
  <si>
    <t>DESAMPARADOS</t>
  </si>
  <si>
    <t>LOS GUIDO</t>
  </si>
  <si>
    <t>00928</t>
  </si>
  <si>
    <t>00343</t>
  </si>
  <si>
    <t>SAN MIGUEL</t>
  </si>
  <si>
    <t>00355</t>
  </si>
  <si>
    <t>0334</t>
  </si>
  <si>
    <t>00010</t>
  </si>
  <si>
    <t>0368</t>
  </si>
  <si>
    <t>LA PITAHAYA</t>
  </si>
  <si>
    <t>00093</t>
  </si>
  <si>
    <t>00012</t>
  </si>
  <si>
    <t>00209</t>
  </si>
  <si>
    <t>00424</t>
  </si>
  <si>
    <t>0389</t>
  </si>
  <si>
    <t>MARIA AUXILIADORA</t>
  </si>
  <si>
    <t>DON BOSCO</t>
  </si>
  <si>
    <t>0395</t>
  </si>
  <si>
    <t>NIÑO JESUS DE PRAGA</t>
  </si>
  <si>
    <t>SOFIA PORTILLO PLEITEZ</t>
  </si>
  <si>
    <t>CRISTO REY</t>
  </si>
  <si>
    <t>00019</t>
  </si>
  <si>
    <t>LOS ANGELES</t>
  </si>
  <si>
    <t>00020</t>
  </si>
  <si>
    <t>OMAR DENGO GUERRERO</t>
  </si>
  <si>
    <t>00022</t>
  </si>
  <si>
    <t>LA SOLEDAD</t>
  </si>
  <si>
    <t>02416</t>
  </si>
  <si>
    <t>00023</t>
  </si>
  <si>
    <t>0394</t>
  </si>
  <si>
    <t>NACIONES UNIDAS</t>
  </si>
  <si>
    <t>00946</t>
  </si>
  <si>
    <t>OCCIDENTE</t>
  </si>
  <si>
    <t>ALAJUELA</t>
  </si>
  <si>
    <t>SAN RAMON</t>
  </si>
  <si>
    <t>SAN JORGE</t>
  </si>
  <si>
    <t>RIO BLANCO</t>
  </si>
  <si>
    <t>JUAN SANTAMARIA</t>
  </si>
  <si>
    <t>LA AMISTAD</t>
  </si>
  <si>
    <t>00030</t>
  </si>
  <si>
    <t>0369</t>
  </si>
  <si>
    <t>ZAPOTE</t>
  </si>
  <si>
    <t>0436</t>
  </si>
  <si>
    <t>01808</t>
  </si>
  <si>
    <t>0459</t>
  </si>
  <si>
    <t>LA LIA</t>
  </si>
  <si>
    <t>01395</t>
  </si>
  <si>
    <t>02314</t>
  </si>
  <si>
    <t>01132</t>
  </si>
  <si>
    <t>0415</t>
  </si>
  <si>
    <t>QUINCE DE AGOSTO</t>
  </si>
  <si>
    <t>00045</t>
  </si>
  <si>
    <t>0438</t>
  </si>
  <si>
    <t>GRANADILLA NORTE</t>
  </si>
  <si>
    <t>00266</t>
  </si>
  <si>
    <t>00345</t>
  </si>
  <si>
    <t>0441</t>
  </si>
  <si>
    <t>CENTRO AMERICA</t>
  </si>
  <si>
    <t>JOSE MATARRITA THOMPSON</t>
  </si>
  <si>
    <t>00049</t>
  </si>
  <si>
    <t>00265</t>
  </si>
  <si>
    <t>00041</t>
  </si>
  <si>
    <t>0462</t>
  </si>
  <si>
    <t>SANTA MARTA</t>
  </si>
  <si>
    <t>00052</t>
  </si>
  <si>
    <t>00042</t>
  </si>
  <si>
    <t>0349</t>
  </si>
  <si>
    <t>JOSE ANGEL VIETO RANGEL</t>
  </si>
  <si>
    <t>SAN JOSECITO</t>
  </si>
  <si>
    <t>00043</t>
  </si>
  <si>
    <t>0457</t>
  </si>
  <si>
    <t>CIPRESES</t>
  </si>
  <si>
    <t>01122</t>
  </si>
  <si>
    <t>2994</t>
  </si>
  <si>
    <t>ALTO LAGUNA</t>
  </si>
  <si>
    <t>COTO</t>
  </si>
  <si>
    <t>PUNTARENAS</t>
  </si>
  <si>
    <t>02607</t>
  </si>
  <si>
    <t>00046</t>
  </si>
  <si>
    <t>0332</t>
  </si>
  <si>
    <t>CORAZON DE JESUS</t>
  </si>
  <si>
    <t>01396</t>
  </si>
  <si>
    <t>00047</t>
  </si>
  <si>
    <t>4917</t>
  </si>
  <si>
    <t>00070</t>
  </si>
  <si>
    <t>00342</t>
  </si>
  <si>
    <t>LA FUENTE</t>
  </si>
  <si>
    <t>02132</t>
  </si>
  <si>
    <t>0442</t>
  </si>
  <si>
    <t>OTTO HUBBE</t>
  </si>
  <si>
    <t>01399</t>
  </si>
  <si>
    <t>00050</t>
  </si>
  <si>
    <t>0312</t>
  </si>
  <si>
    <t>SAN RAFAEL</t>
  </si>
  <si>
    <t>CINCO ESQUINAS</t>
  </si>
  <si>
    <t>00806</t>
  </si>
  <si>
    <t>0337</t>
  </si>
  <si>
    <t>00071</t>
  </si>
  <si>
    <t>00379</t>
  </si>
  <si>
    <t>0377</t>
  </si>
  <si>
    <t>ANTONIO JOSE DE SUCRE</t>
  </si>
  <si>
    <t>LA URUCA</t>
  </si>
  <si>
    <t>00073</t>
  </si>
  <si>
    <t>00805</t>
  </si>
  <si>
    <t>0319</t>
  </si>
  <si>
    <t>JESUS JIMENEZ ZAMORA</t>
  </si>
  <si>
    <t>SAN JUAN</t>
  </si>
  <si>
    <t>00068</t>
  </si>
  <si>
    <t>00276</t>
  </si>
  <si>
    <t>0318</t>
  </si>
  <si>
    <t>LA PEREGRINA</t>
  </si>
  <si>
    <t>00067</t>
  </si>
  <si>
    <t>0382</t>
  </si>
  <si>
    <t>00074</t>
  </si>
  <si>
    <t>00418</t>
  </si>
  <si>
    <t>0336</t>
  </si>
  <si>
    <t>LEON XIII</t>
  </si>
  <si>
    <t>01397</t>
  </si>
  <si>
    <t>LA FLORIDA</t>
  </si>
  <si>
    <t>00807</t>
  </si>
  <si>
    <t>MIGUEL OBREGON LIZANO</t>
  </si>
  <si>
    <t>BETANIA</t>
  </si>
  <si>
    <t>LIMONCITO</t>
  </si>
  <si>
    <t>0398</t>
  </si>
  <si>
    <t>RAFAEL FRANCISCO OSEJO</t>
  </si>
  <si>
    <t>00842</t>
  </si>
  <si>
    <t>3806</t>
  </si>
  <si>
    <t>LOS LEDEZMA</t>
  </si>
  <si>
    <t>ZONA NORTE-NORTE</t>
  </si>
  <si>
    <t>02479</t>
  </si>
  <si>
    <t>01525</t>
  </si>
  <si>
    <t>LA PAZ</t>
  </si>
  <si>
    <t>GUATUSO</t>
  </si>
  <si>
    <t>00065</t>
  </si>
  <si>
    <t>HEREDIA</t>
  </si>
  <si>
    <t>3820</t>
  </si>
  <si>
    <t>PUEBLO NUEVO</t>
  </si>
  <si>
    <t>DARLING LOPEZ GONZALEZ</t>
  </si>
  <si>
    <t>02167</t>
  </si>
  <si>
    <t>01117</t>
  </si>
  <si>
    <t>00069</t>
  </si>
  <si>
    <t>0328</t>
  </si>
  <si>
    <t>CIUDADELA DE PAVAS</t>
  </si>
  <si>
    <t>PAVAS</t>
  </si>
  <si>
    <t>01407</t>
  </si>
  <si>
    <t>1535</t>
  </si>
  <si>
    <t>LAS NUBES</t>
  </si>
  <si>
    <t>SAN CARLOS</t>
  </si>
  <si>
    <t>14</t>
  </si>
  <si>
    <t>LOS CHILES</t>
  </si>
  <si>
    <t>ELVIN JIMENEZ ARIAS</t>
  </si>
  <si>
    <t>03182</t>
  </si>
  <si>
    <t>00072</t>
  </si>
  <si>
    <t>0464</t>
  </si>
  <si>
    <t>00095</t>
  </si>
  <si>
    <t>00275</t>
  </si>
  <si>
    <t>00075</t>
  </si>
  <si>
    <t>SANTA CRUZ</t>
  </si>
  <si>
    <t>GUANACASTE</t>
  </si>
  <si>
    <t>00744</t>
  </si>
  <si>
    <t>00076</t>
  </si>
  <si>
    <t>1740</t>
  </si>
  <si>
    <t>CALLE NARANJO</t>
  </si>
  <si>
    <t>CARTAGO</t>
  </si>
  <si>
    <t>LA UNION</t>
  </si>
  <si>
    <t>CONCEPCION</t>
  </si>
  <si>
    <t>01006</t>
  </si>
  <si>
    <t>01101</t>
  </si>
  <si>
    <t>0340</t>
  </si>
  <si>
    <t>EL LLANO</t>
  </si>
  <si>
    <t>SAN ANTONIO</t>
  </si>
  <si>
    <t>MARGARITA GUTIERREZ ACEVEDO</t>
  </si>
  <si>
    <t>00107</t>
  </si>
  <si>
    <t>02265</t>
  </si>
  <si>
    <t>1537</t>
  </si>
  <si>
    <t>ULIMA</t>
  </si>
  <si>
    <t>MAUREEN RUEDA MENDEZ</t>
  </si>
  <si>
    <t>03005</t>
  </si>
  <si>
    <t>1439</t>
  </si>
  <si>
    <t>BOCA DEL RIO SAN CARLOS</t>
  </si>
  <si>
    <t>02851</t>
  </si>
  <si>
    <t>0472</t>
  </si>
  <si>
    <t>LOS PINOS</t>
  </si>
  <si>
    <t>SAN FELIPE</t>
  </si>
  <si>
    <t>LA AURORA</t>
  </si>
  <si>
    <t>00116</t>
  </si>
  <si>
    <t>POCOSOL</t>
  </si>
  <si>
    <t>SAN ISIDRO</t>
  </si>
  <si>
    <t>0311</t>
  </si>
  <si>
    <t>CARMEN LYRA</t>
  </si>
  <si>
    <t>00104</t>
  </si>
  <si>
    <t>00370</t>
  </si>
  <si>
    <t>0329</t>
  </si>
  <si>
    <t>QUINCE DE SETIEMBRE</t>
  </si>
  <si>
    <t>HATILLO</t>
  </si>
  <si>
    <t>00105</t>
  </si>
  <si>
    <t>00286</t>
  </si>
  <si>
    <t>0379</t>
  </si>
  <si>
    <t>00109</t>
  </si>
  <si>
    <t>0428</t>
  </si>
  <si>
    <t>00112</t>
  </si>
  <si>
    <t>00380</t>
  </si>
  <si>
    <t>00464</t>
  </si>
  <si>
    <t>00535</t>
  </si>
  <si>
    <t>00463</t>
  </si>
  <si>
    <t>00092</t>
  </si>
  <si>
    <t>0463</t>
  </si>
  <si>
    <t>HATILLO 2</t>
  </si>
  <si>
    <t>00114</t>
  </si>
  <si>
    <t>00948</t>
  </si>
  <si>
    <t>00094</t>
  </si>
  <si>
    <t>0595</t>
  </si>
  <si>
    <t>SOR MARIA ROMERO MENESES</t>
  </si>
  <si>
    <t>LAS LOMAS</t>
  </si>
  <si>
    <t>00133</t>
  </si>
  <si>
    <t>0506</t>
  </si>
  <si>
    <t>JOSE MARIA ZELEDON BRENES</t>
  </si>
  <si>
    <t>00125</t>
  </si>
  <si>
    <t>00096</t>
  </si>
  <si>
    <t>0480</t>
  </si>
  <si>
    <t>SAN RAFAEL ARRIBA</t>
  </si>
  <si>
    <t>00122</t>
  </si>
  <si>
    <t>00267</t>
  </si>
  <si>
    <t>0321</t>
  </si>
  <si>
    <t>CAROLINA DENT ALVARADO</t>
  </si>
  <si>
    <t>SAGRADA FAMILIA</t>
  </si>
  <si>
    <t>00124</t>
  </si>
  <si>
    <t>0514</t>
  </si>
  <si>
    <t>HIGUITO</t>
  </si>
  <si>
    <t>00126</t>
  </si>
  <si>
    <t>00100</t>
  </si>
  <si>
    <t>SAN JUAN DE DIOS</t>
  </si>
  <si>
    <t>00748</t>
  </si>
  <si>
    <t>0565</t>
  </si>
  <si>
    <t>REPUBLICA DE HONDURAS</t>
  </si>
  <si>
    <t>SAN RAFAEL ABAJO</t>
  </si>
  <si>
    <t>00273</t>
  </si>
  <si>
    <t>00103</t>
  </si>
  <si>
    <t>MANUEL ORTUÑO BOUTIN</t>
  </si>
  <si>
    <t>00522</t>
  </si>
  <si>
    <t>PATASTE</t>
  </si>
  <si>
    <t>MONTERREY</t>
  </si>
  <si>
    <t>00106</t>
  </si>
  <si>
    <t>0354</t>
  </si>
  <si>
    <t>HONDURAS</t>
  </si>
  <si>
    <t>SANTA ANA</t>
  </si>
  <si>
    <t>01635</t>
  </si>
  <si>
    <t>0307</t>
  </si>
  <si>
    <t>WALTER CERDAS MONTANO</t>
  </si>
  <si>
    <t>00931</t>
  </si>
  <si>
    <t>00108</t>
  </si>
  <si>
    <t>0310</t>
  </si>
  <si>
    <t>BRASIL DE SANTA ANA</t>
  </si>
  <si>
    <t>00845</t>
  </si>
  <si>
    <t>01293</t>
  </si>
  <si>
    <t>0324</t>
  </si>
  <si>
    <t>00150</t>
  </si>
  <si>
    <t>00110</t>
  </si>
  <si>
    <t>0375</t>
  </si>
  <si>
    <t>LA MINA</t>
  </si>
  <si>
    <t>00111</t>
  </si>
  <si>
    <t>PURISCAL</t>
  </si>
  <si>
    <t>MERCEDES SUR</t>
  </si>
  <si>
    <t>01582</t>
  </si>
  <si>
    <t>00113</t>
  </si>
  <si>
    <t>0306</t>
  </si>
  <si>
    <t>EL CARMEN</t>
  </si>
  <si>
    <t>00148</t>
  </si>
  <si>
    <t>00442</t>
  </si>
  <si>
    <t>0327</t>
  </si>
  <si>
    <t>RONALD VARGAS ZUMBADO</t>
  </si>
  <si>
    <t>00151</t>
  </si>
  <si>
    <t>00237</t>
  </si>
  <si>
    <t>0422</t>
  </si>
  <si>
    <t>SALITRAL</t>
  </si>
  <si>
    <t>00159</t>
  </si>
  <si>
    <t>01291</t>
  </si>
  <si>
    <t>0308</t>
  </si>
  <si>
    <t>BELLO HORIZONTE</t>
  </si>
  <si>
    <t>00149</t>
  </si>
  <si>
    <t>00814</t>
  </si>
  <si>
    <t>0405</t>
  </si>
  <si>
    <t>00157</t>
  </si>
  <si>
    <t>0378</t>
  </si>
  <si>
    <t>00154</t>
  </si>
  <si>
    <t>0403</t>
  </si>
  <si>
    <t>00156</t>
  </si>
  <si>
    <t>00381</t>
  </si>
  <si>
    <t>0406</t>
  </si>
  <si>
    <t>00158</t>
  </si>
  <si>
    <t>0350</t>
  </si>
  <si>
    <t>00153</t>
  </si>
  <si>
    <t>00549</t>
  </si>
  <si>
    <t>00123</t>
  </si>
  <si>
    <t>0400</t>
  </si>
  <si>
    <t>00155</t>
  </si>
  <si>
    <t>0343</t>
  </si>
  <si>
    <t>00152</t>
  </si>
  <si>
    <t>01290</t>
  </si>
  <si>
    <t>00127</t>
  </si>
  <si>
    <t>0391</t>
  </si>
  <si>
    <t>02656</t>
  </si>
  <si>
    <t>00130</t>
  </si>
  <si>
    <t>0492</t>
  </si>
  <si>
    <t>00168</t>
  </si>
  <si>
    <t>00131</t>
  </si>
  <si>
    <t>0547</t>
  </si>
  <si>
    <t>QUEBRADA HONDA</t>
  </si>
  <si>
    <t>MARITZA MONGE MONGE</t>
  </si>
  <si>
    <t>01178</t>
  </si>
  <si>
    <t>00132</t>
  </si>
  <si>
    <t>0509</t>
  </si>
  <si>
    <t>CIUDADELA FATIMA</t>
  </si>
  <si>
    <t>DAMAS</t>
  </si>
  <si>
    <t>FATIMA</t>
  </si>
  <si>
    <t>00169</t>
  </si>
  <si>
    <t>0597</t>
  </si>
  <si>
    <t>EL PORVENIR</t>
  </si>
  <si>
    <t>00176</t>
  </si>
  <si>
    <t>0590</t>
  </si>
  <si>
    <t>NURIA SANTAMARIA ORTEGA</t>
  </si>
  <si>
    <t>00174</t>
  </si>
  <si>
    <t>0543</t>
  </si>
  <si>
    <t>JUAN MONGE GUILLEN</t>
  </si>
  <si>
    <t>00171</t>
  </si>
  <si>
    <t>0531</t>
  </si>
  <si>
    <t>LAS GRAVILIAS</t>
  </si>
  <si>
    <t>00170</t>
  </si>
  <si>
    <t>0548</t>
  </si>
  <si>
    <t>FRANCISCO GAMBOA MORA</t>
  </si>
  <si>
    <t>00172</t>
  </si>
  <si>
    <t>0556</t>
  </si>
  <si>
    <t>REPUBLICA DE PANAMA</t>
  </si>
  <si>
    <t>00173</t>
  </si>
  <si>
    <t>0594</t>
  </si>
  <si>
    <t>SAN JERONIMO</t>
  </si>
  <si>
    <t>00175</t>
  </si>
  <si>
    <t>0602</t>
  </si>
  <si>
    <t>RAFAEL ANGEL MUÑOZ MENA</t>
  </si>
  <si>
    <t>0497</t>
  </si>
  <si>
    <t>SAN CRISTOBAL</t>
  </si>
  <si>
    <t>00988</t>
  </si>
  <si>
    <t>01896</t>
  </si>
  <si>
    <t>0507</t>
  </si>
  <si>
    <t>EL MANZANO</t>
  </si>
  <si>
    <t>JOHANNA ULLOA VARGAS</t>
  </si>
  <si>
    <t>01567</t>
  </si>
  <si>
    <t>01984</t>
  </si>
  <si>
    <t>ROSARIO</t>
  </si>
  <si>
    <t>0525</t>
  </si>
  <si>
    <t>CECILIA ORLICH FIGUERES</t>
  </si>
  <si>
    <t>LA LUCHA</t>
  </si>
  <si>
    <t>00180</t>
  </si>
  <si>
    <t>00356</t>
  </si>
  <si>
    <t>00147</t>
  </si>
  <si>
    <t>0535</t>
  </si>
  <si>
    <t>CORRALILLO</t>
  </si>
  <si>
    <t>VIELA CRISTINA BONILLA GARRO</t>
  </si>
  <si>
    <t>00181</t>
  </si>
  <si>
    <t>0592</t>
  </si>
  <si>
    <t>02198</t>
  </si>
  <si>
    <t>0552</t>
  </si>
  <si>
    <t>LA FILA</t>
  </si>
  <si>
    <t>00188</t>
  </si>
  <si>
    <t>0598</t>
  </si>
  <si>
    <t>LLANO BONITO</t>
  </si>
  <si>
    <t>03054</t>
  </si>
  <si>
    <t>0578</t>
  </si>
  <si>
    <t>PAQUITA FERRER DE FIGUERES</t>
  </si>
  <si>
    <t>SAN JUAN NORTE</t>
  </si>
  <si>
    <t>00987</t>
  </si>
  <si>
    <t>0599</t>
  </si>
  <si>
    <t>JOSE NAVARRO ARAYA</t>
  </si>
  <si>
    <t>01268</t>
  </si>
  <si>
    <t>01985</t>
  </si>
  <si>
    <t>0491</t>
  </si>
  <si>
    <t>MARTIN MORA ROJAS</t>
  </si>
  <si>
    <t>00177</t>
  </si>
  <si>
    <t>01339</t>
  </si>
  <si>
    <t>0510</t>
  </si>
  <si>
    <t>CECILIO PIEDRA GUTIERREZ</t>
  </si>
  <si>
    <t>JENNY AGUILAR CORRALES</t>
  </si>
  <si>
    <t>00178</t>
  </si>
  <si>
    <t>0571</t>
  </si>
  <si>
    <t>DR. MARIANO FIGUERES FORGES</t>
  </si>
  <si>
    <t>SANTA ELENA</t>
  </si>
  <si>
    <t>01895</t>
  </si>
  <si>
    <t>0516</t>
  </si>
  <si>
    <t>AGUSTIN SEGURA</t>
  </si>
  <si>
    <t>RONALD HERNANDEZ HERNANDEZ</t>
  </si>
  <si>
    <t>00179</t>
  </si>
  <si>
    <t>0529</t>
  </si>
  <si>
    <t>LA TRINIDAD</t>
  </si>
  <si>
    <t>01505</t>
  </si>
  <si>
    <t>0551</t>
  </si>
  <si>
    <t>EL ROSARIO</t>
  </si>
  <si>
    <t>01568</t>
  </si>
  <si>
    <t>00160</t>
  </si>
  <si>
    <t>0557</t>
  </si>
  <si>
    <t>MIXTA SAN CRISTOBAL SUR</t>
  </si>
  <si>
    <t>ANA RITA SEGURA CHACON</t>
  </si>
  <si>
    <t>01952</t>
  </si>
  <si>
    <t>0579</t>
  </si>
  <si>
    <t>JUSTO MARIA PADILLA CASTRO</t>
  </si>
  <si>
    <t>SAN JUAN SUR</t>
  </si>
  <si>
    <t>00182</t>
  </si>
  <si>
    <t>00244</t>
  </si>
  <si>
    <t>0478</t>
  </si>
  <si>
    <t>SAUREZ</t>
  </si>
  <si>
    <t>SALITRILLOS</t>
  </si>
  <si>
    <t>LOURDES</t>
  </si>
  <si>
    <t>01989</t>
  </si>
  <si>
    <t>0484</t>
  </si>
  <si>
    <t>ILDEFONSO CAMACHO PORTUGUEZ</t>
  </si>
  <si>
    <t>LA LEGUA</t>
  </si>
  <si>
    <t>01265</t>
  </si>
  <si>
    <t>01667</t>
  </si>
  <si>
    <t>0503</t>
  </si>
  <si>
    <t>TRANQUERILLAS</t>
  </si>
  <si>
    <t>SAN GABRIEL</t>
  </si>
  <si>
    <t>02408</t>
  </si>
  <si>
    <t>EL TIGRE</t>
  </si>
  <si>
    <t>SAN FRANCISCO</t>
  </si>
  <si>
    <t>00167</t>
  </si>
  <si>
    <t>0513</t>
  </si>
  <si>
    <t>EDWIN PORRAS ULLOA</t>
  </si>
  <si>
    <t>ADITA PANIAGUA PANIAGUA</t>
  </si>
  <si>
    <t>01103</t>
  </si>
  <si>
    <t>01330</t>
  </si>
  <si>
    <t>0518</t>
  </si>
  <si>
    <t>02407</t>
  </si>
  <si>
    <t>01332</t>
  </si>
  <si>
    <t>01868</t>
  </si>
  <si>
    <t>LIMONAL</t>
  </si>
  <si>
    <t>0536</t>
  </si>
  <si>
    <t>FLORIA ZELEDON TREJOS</t>
  </si>
  <si>
    <t>MADELEYNE SOLANO MONGE</t>
  </si>
  <si>
    <t>02199</t>
  </si>
  <si>
    <t>01824</t>
  </si>
  <si>
    <t>01668</t>
  </si>
  <si>
    <t>01825</t>
  </si>
  <si>
    <t>0546</t>
  </si>
  <si>
    <t>PRAGA</t>
  </si>
  <si>
    <t>00849</t>
  </si>
  <si>
    <t>02245</t>
  </si>
  <si>
    <t>0524</t>
  </si>
  <si>
    <t>LA JOYA</t>
  </si>
  <si>
    <t>02771</t>
  </si>
  <si>
    <t>0502</t>
  </si>
  <si>
    <t>SANTA TERESITA</t>
  </si>
  <si>
    <t>00185</t>
  </si>
  <si>
    <t>00311</t>
  </si>
  <si>
    <t>0540</t>
  </si>
  <si>
    <t>PARRITA</t>
  </si>
  <si>
    <t>LOS SANTOS</t>
  </si>
  <si>
    <t>0550</t>
  </si>
  <si>
    <t>LAS MERCEDES</t>
  </si>
  <si>
    <t>00187</t>
  </si>
  <si>
    <t>01129</t>
  </si>
  <si>
    <t>0545</t>
  </si>
  <si>
    <t>ANDRES CORRALES MORA</t>
  </si>
  <si>
    <t>00186</t>
  </si>
  <si>
    <t>00749</t>
  </si>
  <si>
    <t>0501</t>
  </si>
  <si>
    <t>MANUEL HIDALGO MORA</t>
  </si>
  <si>
    <t>ANABELLE GONZALEZ ALVARADO</t>
  </si>
  <si>
    <t>00184</t>
  </si>
  <si>
    <t>00357</t>
  </si>
  <si>
    <t>00183</t>
  </si>
  <si>
    <t>0485</t>
  </si>
  <si>
    <t>BAJO DE CEDRAL</t>
  </si>
  <si>
    <t>01566</t>
  </si>
  <si>
    <t>0495</t>
  </si>
  <si>
    <t>LA LAGUNA</t>
  </si>
  <si>
    <t>02729</t>
  </si>
  <si>
    <t>0544</t>
  </si>
  <si>
    <t>MARIA GARCIA ARAYA</t>
  </si>
  <si>
    <t>LOS MANGOS</t>
  </si>
  <si>
    <t>GERARDO VENEGAS BARBOZA</t>
  </si>
  <si>
    <t>01506</t>
  </si>
  <si>
    <t>0570</t>
  </si>
  <si>
    <t>BAJOS DE PRAGA</t>
  </si>
  <si>
    <t>01556</t>
  </si>
  <si>
    <t>0558</t>
  </si>
  <si>
    <t>GABRIEL BRENES ROBLES</t>
  </si>
  <si>
    <t>00190</t>
  </si>
  <si>
    <t>00378</t>
  </si>
  <si>
    <t>00189</t>
  </si>
  <si>
    <t>0583</t>
  </si>
  <si>
    <t>ALEJANDRO RODRIGUEZ RODRIGUEZ</t>
  </si>
  <si>
    <t>ROCIO CALDERON ALFARO</t>
  </si>
  <si>
    <t>00296</t>
  </si>
  <si>
    <t>4930</t>
  </si>
  <si>
    <t>0408</t>
  </si>
  <si>
    <t>JOSE FABIO GARNIER UGALDE</t>
  </si>
  <si>
    <t>02195</t>
  </si>
  <si>
    <t>01898</t>
  </si>
  <si>
    <t>0302</t>
  </si>
  <si>
    <t>MADRE DEL DIVINO PASTOR</t>
  </si>
  <si>
    <t>GUADALUPE</t>
  </si>
  <si>
    <t>00207</t>
  </si>
  <si>
    <t>0346</t>
  </si>
  <si>
    <t>CLAUDIO CORTES CASTRO</t>
  </si>
  <si>
    <t>00199</t>
  </si>
  <si>
    <t>0366</t>
  </si>
  <si>
    <t>JUAN FLORES UMAÑA</t>
  </si>
  <si>
    <t>00210</t>
  </si>
  <si>
    <t>0444</t>
  </si>
  <si>
    <t>FILOMENA BLANCO DE QUIROS</t>
  </si>
  <si>
    <t>VISTA DEL MAR</t>
  </si>
  <si>
    <t>00216</t>
  </si>
  <si>
    <t>00220</t>
  </si>
  <si>
    <t>00202</t>
  </si>
  <si>
    <t>0345</t>
  </si>
  <si>
    <t>00208</t>
  </si>
  <si>
    <t>00204</t>
  </si>
  <si>
    <t>SANTIAGO</t>
  </si>
  <si>
    <t>01499</t>
  </si>
  <si>
    <t>0390</t>
  </si>
  <si>
    <t>MATA DE PLATANO</t>
  </si>
  <si>
    <t>00441</t>
  </si>
  <si>
    <t>0383</t>
  </si>
  <si>
    <t>00536</t>
  </si>
  <si>
    <t>EL PILAR</t>
  </si>
  <si>
    <t>1295</t>
  </si>
  <si>
    <t>ALTO CASTRO</t>
  </si>
  <si>
    <t>01294</t>
  </si>
  <si>
    <t>01107</t>
  </si>
  <si>
    <t>00213</t>
  </si>
  <si>
    <t>0313</t>
  </si>
  <si>
    <t>PATIO DE AGUA</t>
  </si>
  <si>
    <t>SILVIA ARROYO VARGAS</t>
  </si>
  <si>
    <t>01134</t>
  </si>
  <si>
    <t>01676</t>
  </si>
  <si>
    <t>0322</t>
  </si>
  <si>
    <t>PIO XII</t>
  </si>
  <si>
    <t>03169</t>
  </si>
  <si>
    <t>00215</t>
  </si>
  <si>
    <t>0348</t>
  </si>
  <si>
    <t>LOS SITIOS</t>
  </si>
  <si>
    <t>DULCE NOMBRE</t>
  </si>
  <si>
    <t>00371</t>
  </si>
  <si>
    <t>00217</t>
  </si>
  <si>
    <t>0376</t>
  </si>
  <si>
    <t>00233</t>
  </si>
  <si>
    <t>00949</t>
  </si>
  <si>
    <t>0381</t>
  </si>
  <si>
    <t>01677</t>
  </si>
  <si>
    <t>0433</t>
  </si>
  <si>
    <t>SAN PEDRO</t>
  </si>
  <si>
    <t>00238</t>
  </si>
  <si>
    <t>1147</t>
  </si>
  <si>
    <t>ALTOS DE CAJON</t>
  </si>
  <si>
    <t>02202</t>
  </si>
  <si>
    <t>01038</t>
  </si>
  <si>
    <t>0374</t>
  </si>
  <si>
    <t>LA ISLA</t>
  </si>
  <si>
    <t>SAN VICENTE</t>
  </si>
  <si>
    <t>LUIS ANTONIO MORA SEGURA</t>
  </si>
  <si>
    <t>00537</t>
  </si>
  <si>
    <t>0429</t>
  </si>
  <si>
    <t>0434</t>
  </si>
  <si>
    <t>00239</t>
  </si>
  <si>
    <t>00951</t>
  </si>
  <si>
    <t>0301</t>
  </si>
  <si>
    <t>MARIA INMACULADA</t>
  </si>
  <si>
    <t>SAN BLAS</t>
  </si>
  <si>
    <t>00230</t>
  </si>
  <si>
    <t>0380</t>
  </si>
  <si>
    <t>ESTADO DE ISRAEL</t>
  </si>
  <si>
    <t>00234</t>
  </si>
  <si>
    <t>00231</t>
  </si>
  <si>
    <t>0425</t>
  </si>
  <si>
    <t>00236</t>
  </si>
  <si>
    <t>00235</t>
  </si>
  <si>
    <t>0475</t>
  </si>
  <si>
    <t>AGUA BLANCA</t>
  </si>
  <si>
    <t>LUIS EDUARDO PADILLA MORA</t>
  </si>
  <si>
    <t>00305</t>
  </si>
  <si>
    <t>00750</t>
  </si>
  <si>
    <t>0481</t>
  </si>
  <si>
    <t>TOMAS DE ACOSTA</t>
  </si>
  <si>
    <t>ADOLFO MESEN LOPEZ</t>
  </si>
  <si>
    <t>01108</t>
  </si>
  <si>
    <t>0498</t>
  </si>
  <si>
    <t>JUAN CALDERON VALVERDE</t>
  </si>
  <si>
    <t>01279</t>
  </si>
  <si>
    <t>00761</t>
  </si>
  <si>
    <t>0500</t>
  </si>
  <si>
    <t>LAGUNILLAS</t>
  </si>
  <si>
    <t>GUAITIL</t>
  </si>
  <si>
    <t>RONALD RODRIGUEZ ALVAREZ</t>
  </si>
  <si>
    <t>02653</t>
  </si>
  <si>
    <t>00760</t>
  </si>
  <si>
    <t>0512</t>
  </si>
  <si>
    <t>00759</t>
  </si>
  <si>
    <t>00240</t>
  </si>
  <si>
    <t>0539</t>
  </si>
  <si>
    <t>BRAULIO CASTRO CHACON</t>
  </si>
  <si>
    <t>01109</t>
  </si>
  <si>
    <t>00757</t>
  </si>
  <si>
    <t>00241</t>
  </si>
  <si>
    <t>0564</t>
  </si>
  <si>
    <t>SAN LUIS</t>
  </si>
  <si>
    <t>SAN IGNACIO</t>
  </si>
  <si>
    <t>00242</t>
  </si>
  <si>
    <t>01334</t>
  </si>
  <si>
    <t>0580</t>
  </si>
  <si>
    <t>TOLEDO</t>
  </si>
  <si>
    <t>XENIA ROJAS CASTRO</t>
  </si>
  <si>
    <t>02899</t>
  </si>
  <si>
    <t>00755</t>
  </si>
  <si>
    <t>00243</t>
  </si>
  <si>
    <t>0582</t>
  </si>
  <si>
    <t>FERNANDO DE ARAGON</t>
  </si>
  <si>
    <t>01941</t>
  </si>
  <si>
    <t>0589</t>
  </si>
  <si>
    <t>TABLAZO</t>
  </si>
  <si>
    <t>00754</t>
  </si>
  <si>
    <t>0591</t>
  </si>
  <si>
    <t>LA ESPERANZA</t>
  </si>
  <si>
    <t>ELIECER AGUILAR ZAMORA</t>
  </si>
  <si>
    <t>01283</t>
  </si>
  <si>
    <t>00753</t>
  </si>
  <si>
    <t>0522</t>
  </si>
  <si>
    <t>LA CRUZ</t>
  </si>
  <si>
    <t>02730</t>
  </si>
  <si>
    <t>00758</t>
  </si>
  <si>
    <t>CARAGRAL</t>
  </si>
  <si>
    <t>00762</t>
  </si>
  <si>
    <t>0559</t>
  </si>
  <si>
    <t>CRISTOBAL COLON</t>
  </si>
  <si>
    <t>00763</t>
  </si>
  <si>
    <t>0596</t>
  </si>
  <si>
    <t>LUIS AGUILAR</t>
  </si>
  <si>
    <t>02898</t>
  </si>
  <si>
    <t>00752</t>
  </si>
  <si>
    <t>0493</t>
  </si>
  <si>
    <t>CANGREJAL</t>
  </si>
  <si>
    <t>FREDIK MORA SOLIS</t>
  </si>
  <si>
    <t>02374</t>
  </si>
  <si>
    <t>01338</t>
  </si>
  <si>
    <t>00770</t>
  </si>
  <si>
    <t>0530</t>
  </si>
  <si>
    <t>JESUS ROJAS CRUZ</t>
  </si>
  <si>
    <t>SABANILLAS</t>
  </si>
  <si>
    <t>CARLOS ARCE FALLAS</t>
  </si>
  <si>
    <t>01969</t>
  </si>
  <si>
    <t>00592</t>
  </si>
  <si>
    <t>00768</t>
  </si>
  <si>
    <t>0549</t>
  </si>
  <si>
    <t>LINDA VISTA</t>
  </si>
  <si>
    <t>01563</t>
  </si>
  <si>
    <t>00767</t>
  </si>
  <si>
    <t>00259</t>
  </si>
  <si>
    <t>00260</t>
  </si>
  <si>
    <t>1284</t>
  </si>
  <si>
    <t>LA PALMITA</t>
  </si>
  <si>
    <t>NARANJO</t>
  </si>
  <si>
    <t>01309</t>
  </si>
  <si>
    <t>00971</t>
  </si>
  <si>
    <t>00261</t>
  </si>
  <si>
    <t>0554</t>
  </si>
  <si>
    <t>01284</t>
  </si>
  <si>
    <t>00595</t>
  </si>
  <si>
    <t>00262</t>
  </si>
  <si>
    <t>01827</t>
  </si>
  <si>
    <t>00263</t>
  </si>
  <si>
    <t>LAS VEGAS</t>
  </si>
  <si>
    <t>03197</t>
  </si>
  <si>
    <t>00264</t>
  </si>
  <si>
    <t>LA ESCUADRA</t>
  </si>
  <si>
    <t>LA PALMA</t>
  </si>
  <si>
    <t>00269</t>
  </si>
  <si>
    <t>01253</t>
  </si>
  <si>
    <t>00270</t>
  </si>
  <si>
    <t>00271</t>
  </si>
  <si>
    <t>0576</t>
  </si>
  <si>
    <t>TERUEL</t>
  </si>
  <si>
    <t>JUAN CARLOS MORA ROMAN</t>
  </si>
  <si>
    <t>02323</t>
  </si>
  <si>
    <t>00766</t>
  </si>
  <si>
    <t>00272</t>
  </si>
  <si>
    <t>0553</t>
  </si>
  <si>
    <t>MATIAS CAMACHO CASTRO</t>
  </si>
  <si>
    <t>OSCAR MORA FALLAS</t>
  </si>
  <si>
    <t>01912</t>
  </si>
  <si>
    <t>00594</t>
  </si>
  <si>
    <t>03029</t>
  </si>
  <si>
    <t>01826</t>
  </si>
  <si>
    <t>00769</t>
  </si>
  <si>
    <t>00279</t>
  </si>
  <si>
    <t>0461</t>
  </si>
  <si>
    <t>01130</t>
  </si>
  <si>
    <t>00280</t>
  </si>
  <si>
    <t>0396</t>
  </si>
  <si>
    <t>00281</t>
  </si>
  <si>
    <t>00282</t>
  </si>
  <si>
    <t>0460</t>
  </si>
  <si>
    <t>BARRIO PINTO</t>
  </si>
  <si>
    <t>01168</t>
  </si>
  <si>
    <t>00283</t>
  </si>
  <si>
    <t>0309</t>
  </si>
  <si>
    <t>00465</t>
  </si>
  <si>
    <t>00284</t>
  </si>
  <si>
    <t>0314</t>
  </si>
  <si>
    <t>MONTERREY VARGAS ARAYA</t>
  </si>
  <si>
    <t>00411</t>
  </si>
  <si>
    <t>00285</t>
  </si>
  <si>
    <t>0421</t>
  </si>
  <si>
    <t>JOSE FIGUERES FERRER</t>
  </si>
  <si>
    <t>SABANILLA</t>
  </si>
  <si>
    <t>0432</t>
  </si>
  <si>
    <t>00811</t>
  </si>
  <si>
    <t>00289</t>
  </si>
  <si>
    <t>00817</t>
  </si>
  <si>
    <t>00291</t>
  </si>
  <si>
    <t>0455</t>
  </si>
  <si>
    <t>CEDROS</t>
  </si>
  <si>
    <t>00422</t>
  </si>
  <si>
    <t>00292</t>
  </si>
  <si>
    <t>0614</t>
  </si>
  <si>
    <t>JUNQUILLO ARRIBA</t>
  </si>
  <si>
    <t>01121</t>
  </si>
  <si>
    <t>00293</t>
  </si>
  <si>
    <t>0615</t>
  </si>
  <si>
    <t>BELLA VISTA</t>
  </si>
  <si>
    <t>00993</t>
  </si>
  <si>
    <t>00294</t>
  </si>
  <si>
    <t>0622</t>
  </si>
  <si>
    <t>CAÑALES ARRIBA</t>
  </si>
  <si>
    <t>GEINER DELGADO MORA</t>
  </si>
  <si>
    <t>00994</t>
  </si>
  <si>
    <t>00295</t>
  </si>
  <si>
    <t>0673</t>
  </si>
  <si>
    <t>MERCEDES NORTE</t>
  </si>
  <si>
    <t>00475</t>
  </si>
  <si>
    <t>0691</t>
  </si>
  <si>
    <t>SALAZAR</t>
  </si>
  <si>
    <t>02129</t>
  </si>
  <si>
    <t>00297</t>
  </si>
  <si>
    <t>0702</t>
  </si>
  <si>
    <t>ROSARIO SALAZAR MARIN</t>
  </si>
  <si>
    <t>ANA ISABEL CHACON BARBOZA</t>
  </si>
  <si>
    <t>02748</t>
  </si>
  <si>
    <t>00720</t>
  </si>
  <si>
    <t>00298</t>
  </si>
  <si>
    <t>0621</t>
  </si>
  <si>
    <t>JUNQUILLO ABAJO</t>
  </si>
  <si>
    <t>00299</t>
  </si>
  <si>
    <t>0706</t>
  </si>
  <si>
    <t>RAMON BEDOYA MONGE</t>
  </si>
  <si>
    <t>00300</t>
  </si>
  <si>
    <t>0705</t>
  </si>
  <si>
    <t>DARIO FLORES HERNANDEZ</t>
  </si>
  <si>
    <t>00301</t>
  </si>
  <si>
    <t>LIBERIA</t>
  </si>
  <si>
    <t>00303</t>
  </si>
  <si>
    <t>00997</t>
  </si>
  <si>
    <t>0623</t>
  </si>
  <si>
    <t>CANDELARITA</t>
  </si>
  <si>
    <t>01353</t>
  </si>
  <si>
    <t>00995</t>
  </si>
  <si>
    <t>00306</t>
  </si>
  <si>
    <t>0626</t>
  </si>
  <si>
    <t>CERBATANA</t>
  </si>
  <si>
    <t>00889</t>
  </si>
  <si>
    <t>00395</t>
  </si>
  <si>
    <t>0674</t>
  </si>
  <si>
    <t>02269</t>
  </si>
  <si>
    <t>01041</t>
  </si>
  <si>
    <t>00308</t>
  </si>
  <si>
    <t>00802</t>
  </si>
  <si>
    <t>00309</t>
  </si>
  <si>
    <t>00310</t>
  </si>
  <si>
    <t>LLANO GRANDE</t>
  </si>
  <si>
    <t>00312</t>
  </si>
  <si>
    <t>BOCANA</t>
  </si>
  <si>
    <t>01051</t>
  </si>
  <si>
    <t>00314</t>
  </si>
  <si>
    <t>0658</t>
  </si>
  <si>
    <t>BAJO DE LA LEGUA</t>
  </si>
  <si>
    <t>03134</t>
  </si>
  <si>
    <t>01050</t>
  </si>
  <si>
    <t>0660</t>
  </si>
  <si>
    <t>XINIA MORA DELGADO</t>
  </si>
  <si>
    <t>02131</t>
  </si>
  <si>
    <t>01049</t>
  </si>
  <si>
    <t>00317</t>
  </si>
  <si>
    <t>00318</t>
  </si>
  <si>
    <t>01048</t>
  </si>
  <si>
    <t>00319</t>
  </si>
  <si>
    <t>00320</t>
  </si>
  <si>
    <t>0704</t>
  </si>
  <si>
    <t>01053</t>
  </si>
  <si>
    <t>00322</t>
  </si>
  <si>
    <t>SAN MARTIN</t>
  </si>
  <si>
    <t>CHIRES</t>
  </si>
  <si>
    <t>01054</t>
  </si>
  <si>
    <t>GUARUMAL</t>
  </si>
  <si>
    <t>00542</t>
  </si>
  <si>
    <t>0669</t>
  </si>
  <si>
    <t>RAFAEL SOLORZANO SABORIO</t>
  </si>
  <si>
    <t>01356</t>
  </si>
  <si>
    <t>00543</t>
  </si>
  <si>
    <t>00325</t>
  </si>
  <si>
    <t>0712</t>
  </si>
  <si>
    <t>VISTA DE MAR</t>
  </si>
  <si>
    <t>02134</t>
  </si>
  <si>
    <t>00326</t>
  </si>
  <si>
    <t>0714</t>
  </si>
  <si>
    <t>ZAPATON</t>
  </si>
  <si>
    <t>00721</t>
  </si>
  <si>
    <t>00509</t>
  </si>
  <si>
    <t>00327</t>
  </si>
  <si>
    <t>LUIS CHINCHILLA CHINCHILLA</t>
  </si>
  <si>
    <t>00328</t>
  </si>
  <si>
    <t>LA ANGOSTURA</t>
  </si>
  <si>
    <t>00732</t>
  </si>
  <si>
    <t>00329</t>
  </si>
  <si>
    <t>00330</t>
  </si>
  <si>
    <t>01059</t>
  </si>
  <si>
    <t>00332</t>
  </si>
  <si>
    <t>ARENAL</t>
  </si>
  <si>
    <t>01058</t>
  </si>
  <si>
    <t>00333</t>
  </si>
  <si>
    <t>00541</t>
  </si>
  <si>
    <t>00334</t>
  </si>
  <si>
    <t>3338</t>
  </si>
  <si>
    <t>GAVILÁN</t>
  </si>
  <si>
    <t>02116</t>
  </si>
  <si>
    <t>00335</t>
  </si>
  <si>
    <t>00336</t>
  </si>
  <si>
    <t>00337</t>
  </si>
  <si>
    <t>LA GLORIA</t>
  </si>
  <si>
    <t>00339</t>
  </si>
  <si>
    <t>00340</t>
  </si>
  <si>
    <t>01057</t>
  </si>
  <si>
    <t>00341</t>
  </si>
  <si>
    <t>0613</t>
  </si>
  <si>
    <t>ROBERTO LOPEZ VARELA</t>
  </si>
  <si>
    <t>ASDRUBAL ALVARADO SANCHEZ</t>
  </si>
  <si>
    <t>00874</t>
  </si>
  <si>
    <t>00591</t>
  </si>
  <si>
    <t>0624</t>
  </si>
  <si>
    <t>JUAN LUIS GARCIA GONZALEZ</t>
  </si>
  <si>
    <t>00890</t>
  </si>
  <si>
    <t>00455</t>
  </si>
  <si>
    <t>0638</t>
  </si>
  <si>
    <t>GRIFO ALTO</t>
  </si>
  <si>
    <t>01360</t>
  </si>
  <si>
    <t>00344</t>
  </si>
  <si>
    <t>01220</t>
  </si>
  <si>
    <t>0645</t>
  </si>
  <si>
    <t>ELOY MORUA CARRILLO</t>
  </si>
  <si>
    <t>SAN ANTONIO ABAJO</t>
  </si>
  <si>
    <t>00440</t>
  </si>
  <si>
    <t>00346</t>
  </si>
  <si>
    <t>0667</t>
  </si>
  <si>
    <t>00724</t>
  </si>
  <si>
    <t>00347</t>
  </si>
  <si>
    <t>0681</t>
  </si>
  <si>
    <t>NAZARIO VALVERDE JIMENEZ</t>
  </si>
  <si>
    <t>00891</t>
  </si>
  <si>
    <t>00539</t>
  </si>
  <si>
    <t>00348</t>
  </si>
  <si>
    <t>0680</t>
  </si>
  <si>
    <t>LUIS MONGE MADRIGAL</t>
  </si>
  <si>
    <t>ALEJANDRO VARGAS VARGAS</t>
  </si>
  <si>
    <t>03133</t>
  </si>
  <si>
    <t>01083</t>
  </si>
  <si>
    <t>00349</t>
  </si>
  <si>
    <t>0635</t>
  </si>
  <si>
    <t>CORTEZAL</t>
  </si>
  <si>
    <t>01359</t>
  </si>
  <si>
    <t>01061</t>
  </si>
  <si>
    <t>00350</t>
  </si>
  <si>
    <t>EL PORO</t>
  </si>
  <si>
    <t>01583</t>
  </si>
  <si>
    <t>00352</t>
  </si>
  <si>
    <t>0696</t>
  </si>
  <si>
    <t>MIXTA DE SAN JUAN</t>
  </si>
  <si>
    <t>00396</t>
  </si>
  <si>
    <t>00353</t>
  </si>
  <si>
    <t>00354</t>
  </si>
  <si>
    <t>0683</t>
  </si>
  <si>
    <t>ESTEBAN LORENZO DELCORO</t>
  </si>
  <si>
    <t>01679</t>
  </si>
  <si>
    <t>01584</t>
  </si>
  <si>
    <t>01042</t>
  </si>
  <si>
    <t>0618</t>
  </si>
  <si>
    <t>BRASIL DE MORA</t>
  </si>
  <si>
    <t>01810</t>
  </si>
  <si>
    <t>00358</t>
  </si>
  <si>
    <t>0619</t>
  </si>
  <si>
    <t>FREDY CALDERON CERDAS</t>
  </si>
  <si>
    <t>00788</t>
  </si>
  <si>
    <t>01084</t>
  </si>
  <si>
    <t>00359</t>
  </si>
  <si>
    <t>0634</t>
  </si>
  <si>
    <t>02310</t>
  </si>
  <si>
    <t>00360</t>
  </si>
  <si>
    <t>0688</t>
  </si>
  <si>
    <t>NINFA CABEZAS GONZALEZ</t>
  </si>
  <si>
    <t>00892</t>
  </si>
  <si>
    <t>00361</t>
  </si>
  <si>
    <t>02900</t>
  </si>
  <si>
    <t>00756</t>
  </si>
  <si>
    <t>00362</t>
  </si>
  <si>
    <t>0652</t>
  </si>
  <si>
    <t>SANTIAGO ALPIZAR JIMENEZ</t>
  </si>
  <si>
    <t>00727</t>
  </si>
  <si>
    <t>0709</t>
  </si>
  <si>
    <t>LISIMACO CHAVARRIA PALMA</t>
  </si>
  <si>
    <t>WILFREDO CALDERON VARGAS</t>
  </si>
  <si>
    <t>00364</t>
  </si>
  <si>
    <t>0664</t>
  </si>
  <si>
    <t>SAN BOSCO DE MORA</t>
  </si>
  <si>
    <t>SAN BOSCO</t>
  </si>
  <si>
    <t>00725</t>
  </si>
  <si>
    <t>00365</t>
  </si>
  <si>
    <t>0682</t>
  </si>
  <si>
    <t>02137</t>
  </si>
  <si>
    <t>01085</t>
  </si>
  <si>
    <t>00366</t>
  </si>
  <si>
    <t>0651</t>
  </si>
  <si>
    <t>JACINTO MORA GOMEZ</t>
  </si>
  <si>
    <t>GUAYABO</t>
  </si>
  <si>
    <t>00728</t>
  </si>
  <si>
    <t>00367</t>
  </si>
  <si>
    <t>0656</t>
  </si>
  <si>
    <t>ADELA RODRIGUEZ VENEGAS</t>
  </si>
  <si>
    <t>00893</t>
  </si>
  <si>
    <t>00368</t>
  </si>
  <si>
    <t>0677</t>
  </si>
  <si>
    <t>MORADO</t>
  </si>
  <si>
    <t>00677</t>
  </si>
  <si>
    <t>00369</t>
  </si>
  <si>
    <t>0711</t>
  </si>
  <si>
    <t>SAN PABLO DE PALMICHAL</t>
  </si>
  <si>
    <t>SAN PABLO</t>
  </si>
  <si>
    <t>00746</t>
  </si>
  <si>
    <t>0678</t>
  </si>
  <si>
    <t>00510</t>
  </si>
  <si>
    <t>ROGELIO FERNANDEZ GÜELL</t>
  </si>
  <si>
    <t>ISABEL CALDERON CERDAS</t>
  </si>
  <si>
    <t>00372</t>
  </si>
  <si>
    <t>0609</t>
  </si>
  <si>
    <t>LOS ALTOS</t>
  </si>
  <si>
    <t>02422</t>
  </si>
  <si>
    <t>00373</t>
  </si>
  <si>
    <t>0610</t>
  </si>
  <si>
    <t>BAJO LOAIZA</t>
  </si>
  <si>
    <t>02136</t>
  </si>
  <si>
    <t>00734</t>
  </si>
  <si>
    <t>00374</t>
  </si>
  <si>
    <t>00723</t>
  </si>
  <si>
    <t>00375</t>
  </si>
  <si>
    <t>0690</t>
  </si>
  <si>
    <t>EL RODEO</t>
  </si>
  <si>
    <t>02309</t>
  </si>
  <si>
    <t>00719</t>
  </si>
  <si>
    <t>00377</t>
  </si>
  <si>
    <t>0616</t>
  </si>
  <si>
    <t>COLONIA SAN FRANCISCO</t>
  </si>
  <si>
    <t>02881</t>
  </si>
  <si>
    <t>0698</t>
  </si>
  <si>
    <t>01564</t>
  </si>
  <si>
    <t>00456</t>
  </si>
  <si>
    <t>0699</t>
  </si>
  <si>
    <t>00996</t>
  </si>
  <si>
    <t>01076</t>
  </si>
  <si>
    <t>01068</t>
  </si>
  <si>
    <t>00382</t>
  </si>
  <si>
    <t>00384</t>
  </si>
  <si>
    <t>00385</t>
  </si>
  <si>
    <t>01070</t>
  </si>
  <si>
    <t>00388</t>
  </si>
  <si>
    <t>0630</t>
  </si>
  <si>
    <t>COLONIA PASO AGRES</t>
  </si>
  <si>
    <t>JOHNNY CALVO PRADO</t>
  </si>
  <si>
    <t>02313</t>
  </si>
  <si>
    <t>01125</t>
  </si>
  <si>
    <t>00390</t>
  </si>
  <si>
    <t>01065</t>
  </si>
  <si>
    <t>00391</t>
  </si>
  <si>
    <t>01071</t>
  </si>
  <si>
    <t>00392</t>
  </si>
  <si>
    <t>01062</t>
  </si>
  <si>
    <t>00393</t>
  </si>
  <si>
    <t>00394</t>
  </si>
  <si>
    <t>0666</t>
  </si>
  <si>
    <t>LAS DELICIAS</t>
  </si>
  <si>
    <t>02312</t>
  </si>
  <si>
    <t>01045</t>
  </si>
  <si>
    <t>0636</t>
  </si>
  <si>
    <t>JOSE SALAZAR ZUÑIGA</t>
  </si>
  <si>
    <t>BIJAGUAL</t>
  </si>
  <si>
    <t>01073</t>
  </si>
  <si>
    <t>00397</t>
  </si>
  <si>
    <t>01072</t>
  </si>
  <si>
    <t>00398</t>
  </si>
  <si>
    <t>01074</t>
  </si>
  <si>
    <t>00399</t>
  </si>
  <si>
    <t>0694</t>
  </si>
  <si>
    <t>01069</t>
  </si>
  <si>
    <t>00401</t>
  </si>
  <si>
    <t>00998</t>
  </si>
  <si>
    <t>00402</t>
  </si>
  <si>
    <t>00403</t>
  </si>
  <si>
    <t>01066</t>
  </si>
  <si>
    <t>00404</t>
  </si>
  <si>
    <t>0717</t>
  </si>
  <si>
    <t>02659</t>
  </si>
  <si>
    <t>01064</t>
  </si>
  <si>
    <t>00405</t>
  </si>
  <si>
    <t>0787</t>
  </si>
  <si>
    <t>01269</t>
  </si>
  <si>
    <t>00406</t>
  </si>
  <si>
    <t>0859</t>
  </si>
  <si>
    <t>ALVARO ARIAS CALDERON</t>
  </si>
  <si>
    <t>00407</t>
  </si>
  <si>
    <t>0909</t>
  </si>
  <si>
    <t>MIRAVALLES</t>
  </si>
  <si>
    <t>HANNIA PEREIRA QUIROS</t>
  </si>
  <si>
    <t>01777</t>
  </si>
  <si>
    <t>01336</t>
  </si>
  <si>
    <t>00408</t>
  </si>
  <si>
    <t>0940</t>
  </si>
  <si>
    <t>QUEBRADAS</t>
  </si>
  <si>
    <t>DENIA BARRANTES MORA</t>
  </si>
  <si>
    <t>02033</t>
  </si>
  <si>
    <t>00409</t>
  </si>
  <si>
    <t>0953</t>
  </si>
  <si>
    <t>RODRIGO FACIO BRENES</t>
  </si>
  <si>
    <t>LA BONITA</t>
  </si>
  <si>
    <t>01036</t>
  </si>
  <si>
    <t>01471</t>
  </si>
  <si>
    <t>00410</t>
  </si>
  <si>
    <t>0984</t>
  </si>
  <si>
    <t>SAN RAFAEL NORTE</t>
  </si>
  <si>
    <t>03205</t>
  </si>
  <si>
    <t>0912</t>
  </si>
  <si>
    <t>00910</t>
  </si>
  <si>
    <t>00412</t>
  </si>
  <si>
    <t>0801</t>
  </si>
  <si>
    <t>00413</t>
  </si>
  <si>
    <t>0802</t>
  </si>
  <si>
    <t>00414</t>
  </si>
  <si>
    <t>1006</t>
  </si>
  <si>
    <t>MYRIAM BADILLA CALVO</t>
  </si>
  <si>
    <t>00415</t>
  </si>
  <si>
    <t>0805</t>
  </si>
  <si>
    <t>00908</t>
  </si>
  <si>
    <t>00416</t>
  </si>
  <si>
    <t>1028</t>
  </si>
  <si>
    <t>12 DE MARZO DE 1948</t>
  </si>
  <si>
    <t>00417</t>
  </si>
  <si>
    <t>0864</t>
  </si>
  <si>
    <t>LA ESE</t>
  </si>
  <si>
    <t>02735</t>
  </si>
  <si>
    <t>02300</t>
  </si>
  <si>
    <t>1010</t>
  </si>
  <si>
    <t>SANTA ROSA</t>
  </si>
  <si>
    <t>RIO NUEVO</t>
  </si>
  <si>
    <t>01619</t>
  </si>
  <si>
    <t>00419</t>
  </si>
  <si>
    <t>1020</t>
  </si>
  <si>
    <t>VILLA NUEVA</t>
  </si>
  <si>
    <t>01417</t>
  </si>
  <si>
    <t>00420</t>
  </si>
  <si>
    <t>0931</t>
  </si>
  <si>
    <t>MIXTA PEDREGOSO</t>
  </si>
  <si>
    <t>01126</t>
  </si>
  <si>
    <t>01272</t>
  </si>
  <si>
    <t>0988</t>
  </si>
  <si>
    <t>00423</t>
  </si>
  <si>
    <t>1005</t>
  </si>
  <si>
    <t>SAVEGRE</t>
  </si>
  <si>
    <t>02977</t>
  </si>
  <si>
    <t>0793</t>
  </si>
  <si>
    <t>CALLE MORA</t>
  </si>
  <si>
    <t>01617</t>
  </si>
  <si>
    <t>00425</t>
  </si>
  <si>
    <t>0985</t>
  </si>
  <si>
    <t>00426</t>
  </si>
  <si>
    <t>1004</t>
  </si>
  <si>
    <t>SANTO TOMÁS</t>
  </si>
  <si>
    <t>02902</t>
  </si>
  <si>
    <t>00427</t>
  </si>
  <si>
    <t>BARU</t>
  </si>
  <si>
    <t>SAN MARCOS</t>
  </si>
  <si>
    <t>00428</t>
  </si>
  <si>
    <t>00429</t>
  </si>
  <si>
    <t>00430</t>
  </si>
  <si>
    <t>0813</t>
  </si>
  <si>
    <t>QUEBRADA DE VUELTAS</t>
  </si>
  <si>
    <t>ARIZONA</t>
  </si>
  <si>
    <t>01633</t>
  </si>
  <si>
    <t>00431</t>
  </si>
  <si>
    <t>ZARAGOZA</t>
  </si>
  <si>
    <t>00432</t>
  </si>
  <si>
    <t>0830</t>
  </si>
  <si>
    <t>DIVISIÓN</t>
  </si>
  <si>
    <t>02830</t>
  </si>
  <si>
    <t>01451</t>
  </si>
  <si>
    <t>00433</t>
  </si>
  <si>
    <t>00434</t>
  </si>
  <si>
    <t>00435</t>
  </si>
  <si>
    <t>0963</t>
  </si>
  <si>
    <t>SAN CAYETANO</t>
  </si>
  <si>
    <t>03250</t>
  </si>
  <si>
    <t>00436</t>
  </si>
  <si>
    <t>0880</t>
  </si>
  <si>
    <t>EL JARDÍN</t>
  </si>
  <si>
    <t>MARIO ARGUEDAS MATARRITA</t>
  </si>
  <si>
    <t>01450</t>
  </si>
  <si>
    <t>00437</t>
  </si>
  <si>
    <t>0900</t>
  </si>
  <si>
    <t>LOS ÁNGELES</t>
  </si>
  <si>
    <t>VICTOR JULIO MONTES PORRAS</t>
  </si>
  <si>
    <t>02903</t>
  </si>
  <si>
    <t>0992</t>
  </si>
  <si>
    <t>SANTA EDUVIGES</t>
  </si>
  <si>
    <t>02976</t>
  </si>
  <si>
    <t>00443</t>
  </si>
  <si>
    <t>CALIFORNIA</t>
  </si>
  <si>
    <t>00444</t>
  </si>
  <si>
    <t>00667</t>
  </si>
  <si>
    <t>0862</t>
  </si>
  <si>
    <t>01422</t>
  </si>
  <si>
    <t>00668</t>
  </si>
  <si>
    <t>0863</t>
  </si>
  <si>
    <t>LA CENIZA</t>
  </si>
  <si>
    <t>01423</t>
  </si>
  <si>
    <t>00669</t>
  </si>
  <si>
    <t>0928</t>
  </si>
  <si>
    <t>PAVONES</t>
  </si>
  <si>
    <t>0791</t>
  </si>
  <si>
    <t>00666</t>
  </si>
  <si>
    <t>0887</t>
  </si>
  <si>
    <t>COCORI</t>
  </si>
  <si>
    <t>EGIDIO GRANADOS FONSECA</t>
  </si>
  <si>
    <t>1019</t>
  </si>
  <si>
    <t>VILLA LIGIA</t>
  </si>
  <si>
    <t>SOFIA SIBAJA QUIROS</t>
  </si>
  <si>
    <t>00676</t>
  </si>
  <si>
    <t>0920</t>
  </si>
  <si>
    <t>LAS LAGUNAS</t>
  </si>
  <si>
    <t>CARMEN NAVARRO FALLAS</t>
  </si>
  <si>
    <t>01721</t>
  </si>
  <si>
    <t>00452</t>
  </si>
  <si>
    <t>1025</t>
  </si>
  <si>
    <t>01724</t>
  </si>
  <si>
    <t>00678</t>
  </si>
  <si>
    <t>00453</t>
  </si>
  <si>
    <t>00670</t>
  </si>
  <si>
    <t>0888</t>
  </si>
  <si>
    <t>LAS JUNTAS DE PACUAR</t>
  </si>
  <si>
    <t>00961</t>
  </si>
  <si>
    <t>0921</t>
  </si>
  <si>
    <t>0722</t>
  </si>
  <si>
    <t>LABORATORIO</t>
  </si>
  <si>
    <t>00457</t>
  </si>
  <si>
    <t>EL CEIBO</t>
  </si>
  <si>
    <t>00458</t>
  </si>
  <si>
    <t>00459</t>
  </si>
  <si>
    <t>0919</t>
  </si>
  <si>
    <t>OJO DE AGUA</t>
  </si>
  <si>
    <t>02051</t>
  </si>
  <si>
    <t>00672</t>
  </si>
  <si>
    <t>00460</t>
  </si>
  <si>
    <t>00461</t>
  </si>
  <si>
    <t>0994</t>
  </si>
  <si>
    <t>EL PEJE</t>
  </si>
  <si>
    <t>02452</t>
  </si>
  <si>
    <t>00675</t>
  </si>
  <si>
    <t>00462</t>
  </si>
  <si>
    <t>LA RIBERA</t>
  </si>
  <si>
    <t>0875</t>
  </si>
  <si>
    <t>0895</t>
  </si>
  <si>
    <t>02974</t>
  </si>
  <si>
    <t>01434</t>
  </si>
  <si>
    <t>0933</t>
  </si>
  <si>
    <t>PACUARITO</t>
  </si>
  <si>
    <t>02225</t>
  </si>
  <si>
    <t>02301</t>
  </si>
  <si>
    <t>00466</t>
  </si>
  <si>
    <t>0972</t>
  </si>
  <si>
    <t>01425</t>
  </si>
  <si>
    <t>00681</t>
  </si>
  <si>
    <t>00467</t>
  </si>
  <si>
    <t>0990</t>
  </si>
  <si>
    <t>SAN SALVADOR</t>
  </si>
  <si>
    <t>02833</t>
  </si>
  <si>
    <t>00682</t>
  </si>
  <si>
    <t>00468</t>
  </si>
  <si>
    <t>1059</t>
  </si>
  <si>
    <t>TINAMASTE</t>
  </si>
  <si>
    <t>MARVIN CESPEDES BENAVIDES</t>
  </si>
  <si>
    <t>01621</t>
  </si>
  <si>
    <t>00684</t>
  </si>
  <si>
    <t>00469</t>
  </si>
  <si>
    <t>1077</t>
  </si>
  <si>
    <t>01527</t>
  </si>
  <si>
    <t>01470</t>
  </si>
  <si>
    <t>00470</t>
  </si>
  <si>
    <t>00679</t>
  </si>
  <si>
    <t>00472</t>
  </si>
  <si>
    <t>1262</t>
  </si>
  <si>
    <t>01286</t>
  </si>
  <si>
    <t>02208</t>
  </si>
  <si>
    <t>00476</t>
  </si>
  <si>
    <t>0831</t>
  </si>
  <si>
    <t>DOMINICAL</t>
  </si>
  <si>
    <t>02400</t>
  </si>
  <si>
    <t>00680</t>
  </si>
  <si>
    <t>00477</t>
  </si>
  <si>
    <t>AGUIRRE</t>
  </si>
  <si>
    <t>00478</t>
  </si>
  <si>
    <t>00479</t>
  </si>
  <si>
    <t>LA GUARIA</t>
  </si>
  <si>
    <t>00481</t>
  </si>
  <si>
    <t>0848</t>
  </si>
  <si>
    <t>EL ROBLE</t>
  </si>
  <si>
    <t>02251</t>
  </si>
  <si>
    <t>00482</t>
  </si>
  <si>
    <t>00483</t>
  </si>
  <si>
    <t>00484</t>
  </si>
  <si>
    <t>00485</t>
  </si>
  <si>
    <t>00486</t>
  </si>
  <si>
    <t>SAN LORENZO</t>
  </si>
  <si>
    <t>00487</t>
  </si>
  <si>
    <t>00488</t>
  </si>
  <si>
    <t>00489</t>
  </si>
  <si>
    <t>VILLA BONITA</t>
  </si>
  <si>
    <t>00490</t>
  </si>
  <si>
    <t>1024</t>
  </si>
  <si>
    <t>DOMINICALITO</t>
  </si>
  <si>
    <t>02397</t>
  </si>
  <si>
    <t>00683</t>
  </si>
  <si>
    <t>00491</t>
  </si>
  <si>
    <t>00492</t>
  </si>
  <si>
    <t>TIERRAS MORENAS</t>
  </si>
  <si>
    <t>00493</t>
  </si>
  <si>
    <t>00494</t>
  </si>
  <si>
    <t>0725</t>
  </si>
  <si>
    <t>BERNOR MATAMOROS PICADO</t>
  </si>
  <si>
    <t>0733</t>
  </si>
  <si>
    <t>00496</t>
  </si>
  <si>
    <t>00497</t>
  </si>
  <si>
    <t>0807</t>
  </si>
  <si>
    <t>CHIMIROL</t>
  </si>
  <si>
    <t>01906</t>
  </si>
  <si>
    <t>00498</t>
  </si>
  <si>
    <t>0823</t>
  </si>
  <si>
    <t>DANIEL FLORES ZAVALETA</t>
  </si>
  <si>
    <t>00911</t>
  </si>
  <si>
    <t>00499</t>
  </si>
  <si>
    <t>0844</t>
  </si>
  <si>
    <t>FERNANDO VALVERDE VEGA</t>
  </si>
  <si>
    <t>01438</t>
  </si>
  <si>
    <t>00687</t>
  </si>
  <si>
    <t>00500</t>
  </si>
  <si>
    <t>0858</t>
  </si>
  <si>
    <t>HERRADURA</t>
  </si>
  <si>
    <t>02456</t>
  </si>
  <si>
    <t>01780</t>
  </si>
  <si>
    <t>00501</t>
  </si>
  <si>
    <t>0870</t>
  </si>
  <si>
    <t>LA HERMOSA</t>
  </si>
  <si>
    <t>01127</t>
  </si>
  <si>
    <t>01452</t>
  </si>
  <si>
    <t>00502</t>
  </si>
  <si>
    <t>0872</t>
  </si>
  <si>
    <t>LA LINDA</t>
  </si>
  <si>
    <t>01622</t>
  </si>
  <si>
    <t>00503</t>
  </si>
  <si>
    <t>0878</t>
  </si>
  <si>
    <t>LA REPUNTA</t>
  </si>
  <si>
    <t>00686</t>
  </si>
  <si>
    <t>00504</t>
  </si>
  <si>
    <t>0922</t>
  </si>
  <si>
    <t>00505</t>
  </si>
  <si>
    <t>0901</t>
  </si>
  <si>
    <t>0929</t>
  </si>
  <si>
    <t>PEÑAS BLANCAS</t>
  </si>
  <si>
    <t>JUAN DURAN CUBILLO</t>
  </si>
  <si>
    <t>0936</t>
  </si>
  <si>
    <t>01003</t>
  </si>
  <si>
    <t>00508</t>
  </si>
  <si>
    <t>0995</t>
  </si>
  <si>
    <t>OLIVIER VILLEGAS CRUZ</t>
  </si>
  <si>
    <t>01904</t>
  </si>
  <si>
    <t>01454</t>
  </si>
  <si>
    <t>0877</t>
  </si>
  <si>
    <t>LA PIEDRA</t>
  </si>
  <si>
    <t>02457</t>
  </si>
  <si>
    <t>02074</t>
  </si>
  <si>
    <t>0908</t>
  </si>
  <si>
    <t>MIRAFLORES</t>
  </si>
  <si>
    <t>02050</t>
  </si>
  <si>
    <t>00511</t>
  </si>
  <si>
    <t>0966</t>
  </si>
  <si>
    <t>SAN GERARDO</t>
  </si>
  <si>
    <t>02454</t>
  </si>
  <si>
    <t>01948</t>
  </si>
  <si>
    <t>00512</t>
  </si>
  <si>
    <t>0947</t>
  </si>
  <si>
    <t>JUAN VALVERDE MORA</t>
  </si>
  <si>
    <t>01778</t>
  </si>
  <si>
    <t>00514</t>
  </si>
  <si>
    <t>0783</t>
  </si>
  <si>
    <t>BUENA VISTA</t>
  </si>
  <si>
    <t>02455</t>
  </si>
  <si>
    <t>00515</t>
  </si>
  <si>
    <t>0788</t>
  </si>
  <si>
    <t>SAN JOSÉ</t>
  </si>
  <si>
    <t>ISABEL ROJAS GONZALEZ</t>
  </si>
  <si>
    <t>02834</t>
  </si>
  <si>
    <t>00516</t>
  </si>
  <si>
    <t>00517</t>
  </si>
  <si>
    <t>PALMITAL</t>
  </si>
  <si>
    <t>02305</t>
  </si>
  <si>
    <t>00518</t>
  </si>
  <si>
    <t>02439</t>
  </si>
  <si>
    <t>00519</t>
  </si>
  <si>
    <t>02220</t>
  </si>
  <si>
    <t>00521</t>
  </si>
  <si>
    <t>0728</t>
  </si>
  <si>
    <t>LA COLONIA</t>
  </si>
  <si>
    <t>02387</t>
  </si>
  <si>
    <t>00688</t>
  </si>
  <si>
    <t>0803</t>
  </si>
  <si>
    <t>LUIS DIEGO CASTILLO JIMENEZ</t>
  </si>
  <si>
    <t>01439</t>
  </si>
  <si>
    <t>00689</t>
  </si>
  <si>
    <t>00523</t>
  </si>
  <si>
    <t>0825</t>
  </si>
  <si>
    <t>ALEXANDER DELGADO DELGADO</t>
  </si>
  <si>
    <t>01440</t>
  </si>
  <si>
    <t>00690</t>
  </si>
  <si>
    <t>00524</t>
  </si>
  <si>
    <t>0826</t>
  </si>
  <si>
    <t>02059</t>
  </si>
  <si>
    <t>00525</t>
  </si>
  <si>
    <t>0827</t>
  </si>
  <si>
    <t>SANTA TERESA</t>
  </si>
  <si>
    <t>01441</t>
  </si>
  <si>
    <t>02035</t>
  </si>
  <si>
    <t>0838</t>
  </si>
  <si>
    <t>EUGENIA OBANDO ABARCA</t>
  </si>
  <si>
    <t>00552</t>
  </si>
  <si>
    <t>0867</t>
  </si>
  <si>
    <t>LA FORTUNA</t>
  </si>
  <si>
    <t>01623</t>
  </si>
  <si>
    <t>02433</t>
  </si>
  <si>
    <t>0873</t>
  </si>
  <si>
    <t>00793</t>
  </si>
  <si>
    <t>0882</t>
  </si>
  <si>
    <t>LA UNIÓN</t>
  </si>
  <si>
    <t>WALTER SOLANO ROJAS</t>
  </si>
  <si>
    <t>01442</t>
  </si>
  <si>
    <t>00691</t>
  </si>
  <si>
    <t>00530</t>
  </si>
  <si>
    <t>0885</t>
  </si>
  <si>
    <t>LAGUNA</t>
  </si>
  <si>
    <t>TAMBOR</t>
  </si>
  <si>
    <t>01625</t>
  </si>
  <si>
    <t>02344</t>
  </si>
  <si>
    <t>00531</t>
  </si>
  <si>
    <t>0911</t>
  </si>
  <si>
    <t>MONTECARLO</t>
  </si>
  <si>
    <t>02459</t>
  </si>
  <si>
    <t>1003</t>
  </si>
  <si>
    <t>01624</t>
  </si>
  <si>
    <t>00533</t>
  </si>
  <si>
    <t>1008</t>
  </si>
  <si>
    <t>VIRGILIO SOLANO DELGADO</t>
  </si>
  <si>
    <t>01905</t>
  </si>
  <si>
    <t>00534</t>
  </si>
  <si>
    <t>0964</t>
  </si>
  <si>
    <t>01929</t>
  </si>
  <si>
    <t>1046</t>
  </si>
  <si>
    <t>ANA CORDERO CHINCHILLA</t>
  </si>
  <si>
    <t>01447</t>
  </si>
  <si>
    <t>0981</t>
  </si>
  <si>
    <t>SAN PEDRITO</t>
  </si>
  <si>
    <t>01444</t>
  </si>
  <si>
    <t>01781</t>
  </si>
  <si>
    <t>0998</t>
  </si>
  <si>
    <t>SANTA MARÍA</t>
  </si>
  <si>
    <t>01446</t>
  </si>
  <si>
    <t>00538</t>
  </si>
  <si>
    <t>0927</t>
  </si>
  <si>
    <t>02836</t>
  </si>
  <si>
    <t>0968</t>
  </si>
  <si>
    <t>01443</t>
  </si>
  <si>
    <t>00540</t>
  </si>
  <si>
    <t>0982</t>
  </si>
  <si>
    <t>01445</t>
  </si>
  <si>
    <t>0744</t>
  </si>
  <si>
    <t>02058</t>
  </si>
  <si>
    <t>0840</t>
  </si>
  <si>
    <t>EL CEDRAL</t>
  </si>
  <si>
    <t>02732</t>
  </si>
  <si>
    <t>0884</t>
  </si>
  <si>
    <t>01908</t>
  </si>
  <si>
    <t>0889</t>
  </si>
  <si>
    <t>01907</t>
  </si>
  <si>
    <t>02307</t>
  </si>
  <si>
    <t>SANTA CECILIA</t>
  </si>
  <si>
    <t>02306</t>
  </si>
  <si>
    <t>0987</t>
  </si>
  <si>
    <t>LAS BRISAS</t>
  </si>
  <si>
    <t>02636</t>
  </si>
  <si>
    <t>02521</t>
  </si>
  <si>
    <t>00548</t>
  </si>
  <si>
    <t>1037</t>
  </si>
  <si>
    <t>ZAPOTAL</t>
  </si>
  <si>
    <t>02733</t>
  </si>
  <si>
    <t>1039</t>
  </si>
  <si>
    <t>02975</t>
  </si>
  <si>
    <t>00550</t>
  </si>
  <si>
    <t>SANTO DOMINGO</t>
  </si>
  <si>
    <t>02438</t>
  </si>
  <si>
    <t>00551</t>
  </si>
  <si>
    <t>PLATANARES</t>
  </si>
  <si>
    <t>02036</t>
  </si>
  <si>
    <t>0782</t>
  </si>
  <si>
    <t>01942</t>
  </si>
  <si>
    <t>00554</t>
  </si>
  <si>
    <t>0811</t>
  </si>
  <si>
    <t>CONCEPCIÓN</t>
  </si>
  <si>
    <t>01776</t>
  </si>
  <si>
    <t>01704</t>
  </si>
  <si>
    <t>0849</t>
  </si>
  <si>
    <t>EL SOCORRO</t>
  </si>
  <si>
    <t>ADRIANA PEREZ JIMENEZ</t>
  </si>
  <si>
    <t>01974</t>
  </si>
  <si>
    <t>0903</t>
  </si>
  <si>
    <t>LOS REYES</t>
  </si>
  <si>
    <t>01775</t>
  </si>
  <si>
    <t>00695</t>
  </si>
  <si>
    <t>0910</t>
  </si>
  <si>
    <t>MOLLEJONES</t>
  </si>
  <si>
    <t>01449</t>
  </si>
  <si>
    <t>00694</t>
  </si>
  <si>
    <t>0914</t>
  </si>
  <si>
    <t>ORLANDO TENORIO SEGURA</t>
  </si>
  <si>
    <t>00560</t>
  </si>
  <si>
    <t>0945</t>
  </si>
  <si>
    <t>RÍO GRANDE</t>
  </si>
  <si>
    <t>02762</t>
  </si>
  <si>
    <t>01705</t>
  </si>
  <si>
    <t>00561</t>
  </si>
  <si>
    <t>00562</t>
  </si>
  <si>
    <t>0743</t>
  </si>
  <si>
    <t>ORATORIO</t>
  </si>
  <si>
    <t>02434</t>
  </si>
  <si>
    <t>00563</t>
  </si>
  <si>
    <t>0962</t>
  </si>
  <si>
    <t>01975</t>
  </si>
  <si>
    <t>00696</t>
  </si>
  <si>
    <t>00564</t>
  </si>
  <si>
    <t>LA SUIZA</t>
  </si>
  <si>
    <t>00565</t>
  </si>
  <si>
    <t>0980</t>
  </si>
  <si>
    <t>EDISON VALVERDE ROJAS</t>
  </si>
  <si>
    <t>01209</t>
  </si>
  <si>
    <t>00697</t>
  </si>
  <si>
    <t>00566</t>
  </si>
  <si>
    <t>00567</t>
  </si>
  <si>
    <t>0961</t>
  </si>
  <si>
    <t>SAN JUAN BOSCO</t>
  </si>
  <si>
    <t>02226</t>
  </si>
  <si>
    <t>01875</t>
  </si>
  <si>
    <t>00568</t>
  </si>
  <si>
    <t>1009</t>
  </si>
  <si>
    <t>GUISELLE RETANA FONSECA</t>
  </si>
  <si>
    <t>0886</t>
  </si>
  <si>
    <t>LAS BONITAS</t>
  </si>
  <si>
    <t>03021</t>
  </si>
  <si>
    <t>02037</t>
  </si>
  <si>
    <t>00573</t>
  </si>
  <si>
    <t>BUENOS AIRES</t>
  </si>
  <si>
    <t>00574</t>
  </si>
  <si>
    <t>LOS NARANJOS</t>
  </si>
  <si>
    <t>00575</t>
  </si>
  <si>
    <t>0771</t>
  </si>
  <si>
    <t>BARRIO NUEVO</t>
  </si>
  <si>
    <t>PEJIBAYE</t>
  </si>
  <si>
    <t>02760</t>
  </si>
  <si>
    <t>01847</t>
  </si>
  <si>
    <t>00576</t>
  </si>
  <si>
    <t>00577</t>
  </si>
  <si>
    <t>0809</t>
  </si>
  <si>
    <t>CHINA KICHÁ</t>
  </si>
  <si>
    <t>02979</t>
  </si>
  <si>
    <t>00578</t>
  </si>
  <si>
    <t>00579</t>
  </si>
  <si>
    <t>0890</t>
  </si>
  <si>
    <t>LAS MESAS</t>
  </si>
  <si>
    <t>01849</t>
  </si>
  <si>
    <t>00580</t>
  </si>
  <si>
    <t>PARAÍSO</t>
  </si>
  <si>
    <t>00581</t>
  </si>
  <si>
    <t>0976</t>
  </si>
  <si>
    <t>SAN MARTÍN</t>
  </si>
  <si>
    <t>01914</t>
  </si>
  <si>
    <t>00582</t>
  </si>
  <si>
    <t>00583</t>
  </si>
  <si>
    <t>0997</t>
  </si>
  <si>
    <t>SANTA LUCÍA</t>
  </si>
  <si>
    <t>01915</t>
  </si>
  <si>
    <t>00584</t>
  </si>
  <si>
    <t>00585</t>
  </si>
  <si>
    <t>1026</t>
  </si>
  <si>
    <t>EL ZAPOTE</t>
  </si>
  <si>
    <t>RAMIRO AGUILAR QUIROS</t>
  </si>
  <si>
    <t>01913</t>
  </si>
  <si>
    <t>00586</t>
  </si>
  <si>
    <t>VILLA HERMOSA</t>
  </si>
  <si>
    <t>VERACRUZ</t>
  </si>
  <si>
    <t>0956</t>
  </si>
  <si>
    <t>01528</t>
  </si>
  <si>
    <t>MOCTEZUMA</t>
  </si>
  <si>
    <t>00593</t>
  </si>
  <si>
    <t>1015</t>
  </si>
  <si>
    <t>VALLE DE LA CRUZ</t>
  </si>
  <si>
    <t>0834</t>
  </si>
  <si>
    <t>ROIRAN MORA VEGA</t>
  </si>
  <si>
    <t>01626</t>
  </si>
  <si>
    <t>00596</t>
  </si>
  <si>
    <t>0977</t>
  </si>
  <si>
    <t>02837</t>
  </si>
  <si>
    <t>00597</t>
  </si>
  <si>
    <t>1047</t>
  </si>
  <si>
    <t>ALEXIS RAMIREZ BADILLA</t>
  </si>
  <si>
    <t>02061</t>
  </si>
  <si>
    <t>00599</t>
  </si>
  <si>
    <t>00600</t>
  </si>
  <si>
    <t>0762</t>
  </si>
  <si>
    <t>HOLANDA</t>
  </si>
  <si>
    <t>00601</t>
  </si>
  <si>
    <t>0781</t>
  </si>
  <si>
    <t>BOLAS</t>
  </si>
  <si>
    <t>02064</t>
  </si>
  <si>
    <t>02325</t>
  </si>
  <si>
    <t>00602</t>
  </si>
  <si>
    <t>0843</t>
  </si>
  <si>
    <t>02065</t>
  </si>
  <si>
    <t>00603</t>
  </si>
  <si>
    <t>0876</t>
  </si>
  <si>
    <t>LA PIÑERA</t>
  </si>
  <si>
    <t>00914</t>
  </si>
  <si>
    <t>00604</t>
  </si>
  <si>
    <t>00605</t>
  </si>
  <si>
    <t>00606</t>
  </si>
  <si>
    <t>1013</t>
  </si>
  <si>
    <t>UJARRÁS</t>
  </si>
  <si>
    <t>02057</t>
  </si>
  <si>
    <t>00607</t>
  </si>
  <si>
    <t>0925</t>
  </si>
  <si>
    <t>ISABEL CARVAJAL SALDAÑA</t>
  </si>
  <si>
    <t>02828</t>
  </si>
  <si>
    <t>02526</t>
  </si>
  <si>
    <t>1040</t>
  </si>
  <si>
    <t>EL PUENTE</t>
  </si>
  <si>
    <t>02403</t>
  </si>
  <si>
    <t>0993</t>
  </si>
  <si>
    <t>LAS JUNTAS</t>
  </si>
  <si>
    <t>POTRERO GRANDE</t>
  </si>
  <si>
    <t>00613</t>
  </si>
  <si>
    <t>0950</t>
  </si>
  <si>
    <t>RÍO AZUL</t>
  </si>
  <si>
    <t>02838</t>
  </si>
  <si>
    <t>00614</t>
  </si>
  <si>
    <t>0755</t>
  </si>
  <si>
    <t>ARTURO TINOCO JIMÉNEZ</t>
  </si>
  <si>
    <t>02063</t>
  </si>
  <si>
    <t>02493</t>
  </si>
  <si>
    <t>00615</t>
  </si>
  <si>
    <t>00616</t>
  </si>
  <si>
    <t>00617</t>
  </si>
  <si>
    <t>00618</t>
  </si>
  <si>
    <t>00619</t>
  </si>
  <si>
    <t>00620</t>
  </si>
  <si>
    <t>1051</t>
  </si>
  <si>
    <t>02055</t>
  </si>
  <si>
    <t>00621</t>
  </si>
  <si>
    <t>01510</t>
  </si>
  <si>
    <t>00622</t>
  </si>
  <si>
    <t>00623</t>
  </si>
  <si>
    <t>0860</t>
  </si>
  <si>
    <t>02067</t>
  </si>
  <si>
    <t>00624</t>
  </si>
  <si>
    <t>1035</t>
  </si>
  <si>
    <t>02056</t>
  </si>
  <si>
    <t>00915</t>
  </si>
  <si>
    <t>00625</t>
  </si>
  <si>
    <t>0954</t>
  </si>
  <si>
    <t>00626</t>
  </si>
  <si>
    <t>00627</t>
  </si>
  <si>
    <t>0817</t>
  </si>
  <si>
    <t>CORDONCILLO</t>
  </si>
  <si>
    <t>02739</t>
  </si>
  <si>
    <t>00628</t>
  </si>
  <si>
    <t>0846</t>
  </si>
  <si>
    <t>01627</t>
  </si>
  <si>
    <t>00629</t>
  </si>
  <si>
    <t>GUADALAJARA</t>
  </si>
  <si>
    <t>00630</t>
  </si>
  <si>
    <t>0785</t>
  </si>
  <si>
    <t>CAÑAS</t>
  </si>
  <si>
    <t>JUNIOR GDO. VÍCTOR SÁNCHEZ</t>
  </si>
  <si>
    <t>03144</t>
  </si>
  <si>
    <t>0999</t>
  </si>
  <si>
    <t>FRANCISCO QUIRÓS MONTERO</t>
  </si>
  <si>
    <t>1022</t>
  </si>
  <si>
    <t>VOLCÁN</t>
  </si>
  <si>
    <t>MILENA OCAMPO ARAYA</t>
  </si>
  <si>
    <t>0983</t>
  </si>
  <si>
    <t>02465</t>
  </si>
  <si>
    <t>00636</t>
  </si>
  <si>
    <t>0731</t>
  </si>
  <si>
    <t>SONADOR</t>
  </si>
  <si>
    <t>02738</t>
  </si>
  <si>
    <t>00916</t>
  </si>
  <si>
    <t>00637</t>
  </si>
  <si>
    <t>0850</t>
  </si>
  <si>
    <t>02381</t>
  </si>
  <si>
    <t>00918</t>
  </si>
  <si>
    <t>00638</t>
  </si>
  <si>
    <t>00639</t>
  </si>
  <si>
    <t>00640</t>
  </si>
  <si>
    <t>0814</t>
  </si>
  <si>
    <t>CONVENTO</t>
  </si>
  <si>
    <t>FLOR ENID MORA BOLAÑOS</t>
  </si>
  <si>
    <t>02377</t>
  </si>
  <si>
    <t>00917</t>
  </si>
  <si>
    <t>00641</t>
  </si>
  <si>
    <t>1001</t>
  </si>
  <si>
    <t>02756</t>
  </si>
  <si>
    <t>00642</t>
  </si>
  <si>
    <t>00643</t>
  </si>
  <si>
    <t>1038</t>
  </si>
  <si>
    <t>CARMEN VARGAS VALDERRAMOS</t>
  </si>
  <si>
    <t>02740</t>
  </si>
  <si>
    <t>00919</t>
  </si>
  <si>
    <t>00644</t>
  </si>
  <si>
    <t>ALTAMIRA</t>
  </si>
  <si>
    <t>00645</t>
  </si>
  <si>
    <t>0754</t>
  </si>
  <si>
    <t>LA SHAMBA</t>
  </si>
  <si>
    <t>01900</t>
  </si>
  <si>
    <t>01876</t>
  </si>
  <si>
    <t>00646</t>
  </si>
  <si>
    <t>00647</t>
  </si>
  <si>
    <t>0943</t>
  </si>
  <si>
    <t>PILÓN</t>
  </si>
  <si>
    <t>02054</t>
  </si>
  <si>
    <t>01476</t>
  </si>
  <si>
    <t>00648</t>
  </si>
  <si>
    <t>0959</t>
  </si>
  <si>
    <t>02053</t>
  </si>
  <si>
    <t>01955</t>
  </si>
  <si>
    <t>0796</t>
  </si>
  <si>
    <t>01629</t>
  </si>
  <si>
    <t>01784</t>
  </si>
  <si>
    <t>00650</t>
  </si>
  <si>
    <t>1011</t>
  </si>
  <si>
    <t>TÉRRABA</t>
  </si>
  <si>
    <t>01630</t>
  </si>
  <si>
    <t>01954</t>
  </si>
  <si>
    <t>00651</t>
  </si>
  <si>
    <t>0808</t>
  </si>
  <si>
    <t>01916</t>
  </si>
  <si>
    <t>02322</t>
  </si>
  <si>
    <t>00652</t>
  </si>
  <si>
    <t>0833</t>
  </si>
  <si>
    <t>01039</t>
  </si>
  <si>
    <t>01276</t>
  </si>
  <si>
    <t>00653</t>
  </si>
  <si>
    <t>00654</t>
  </si>
  <si>
    <t>0806</t>
  </si>
  <si>
    <t>CHÁNGUENA</t>
  </si>
  <si>
    <t>03007</t>
  </si>
  <si>
    <t>01706</t>
  </si>
  <si>
    <t>00655</t>
  </si>
  <si>
    <t>0821</t>
  </si>
  <si>
    <t>CURRÉ</t>
  </si>
  <si>
    <t>01455</t>
  </si>
  <si>
    <t>00656</t>
  </si>
  <si>
    <t>02321</t>
  </si>
  <si>
    <t>00657</t>
  </si>
  <si>
    <t>EL CACIQUE</t>
  </si>
  <si>
    <t>00659</t>
  </si>
  <si>
    <t>EL PROGRESO</t>
  </si>
  <si>
    <t>00660</t>
  </si>
  <si>
    <t>02186</t>
  </si>
  <si>
    <t>00661</t>
  </si>
  <si>
    <t>0816</t>
  </si>
  <si>
    <t>EL VERGEL</t>
  </si>
  <si>
    <t>ELIZABETH MORA MAROTO</t>
  </si>
  <si>
    <t>02839</t>
  </si>
  <si>
    <t>00923</t>
  </si>
  <si>
    <t>00662</t>
  </si>
  <si>
    <t>00663</t>
  </si>
  <si>
    <t>00665</t>
  </si>
  <si>
    <t>SAN JOAQUÍN</t>
  </si>
  <si>
    <t>01278</t>
  </si>
  <si>
    <t>1054</t>
  </si>
  <si>
    <t>QUEBRADA BONITA</t>
  </si>
  <si>
    <t>EDUARDO FLORES LEZCANO</t>
  </si>
  <si>
    <t>02417</t>
  </si>
  <si>
    <t>01475</t>
  </si>
  <si>
    <t>0815</t>
  </si>
  <si>
    <t>COLORADO</t>
  </si>
  <si>
    <t>BIOLLEY</t>
  </si>
  <si>
    <t>02378</t>
  </si>
  <si>
    <t>01155</t>
  </si>
  <si>
    <t>1060</t>
  </si>
  <si>
    <t>LA PUNA</t>
  </si>
  <si>
    <t>0894</t>
  </si>
  <si>
    <t>LAS VUELTAS</t>
  </si>
  <si>
    <t>00693</t>
  </si>
  <si>
    <t>0935</t>
  </si>
  <si>
    <t>01631</t>
  </si>
  <si>
    <t>1036</t>
  </si>
  <si>
    <t>01976</t>
  </si>
  <si>
    <t>01157</t>
  </si>
  <si>
    <t>0942</t>
  </si>
  <si>
    <t>01456</t>
  </si>
  <si>
    <t>1000</t>
  </si>
  <si>
    <t>JUAN RAFAEL MORA PORRAS</t>
  </si>
  <si>
    <t>MAURICIO CASTILLO SIBAJA</t>
  </si>
  <si>
    <t>01632</t>
  </si>
  <si>
    <t>00924</t>
  </si>
  <si>
    <t>0804</t>
  </si>
  <si>
    <t>01785</t>
  </si>
  <si>
    <t>01786</t>
  </si>
  <si>
    <t>02237</t>
  </si>
  <si>
    <t>0835</t>
  </si>
  <si>
    <t>02227</t>
  </si>
  <si>
    <t>0847</t>
  </si>
  <si>
    <t>BRAZO DE ORO</t>
  </si>
  <si>
    <t>02970</t>
  </si>
  <si>
    <t>01787</t>
  </si>
  <si>
    <t>00692</t>
  </si>
  <si>
    <t>3089</t>
  </si>
  <si>
    <t>IRIGUI</t>
  </si>
  <si>
    <t>PAVON</t>
  </si>
  <si>
    <t>03225</t>
  </si>
  <si>
    <t>1032</t>
  </si>
  <si>
    <t>CAPRI</t>
  </si>
  <si>
    <t>02741</t>
  </si>
  <si>
    <t>01789</t>
  </si>
  <si>
    <t>1034</t>
  </si>
  <si>
    <t>00698</t>
  </si>
  <si>
    <t>00699</t>
  </si>
  <si>
    <t>PALMIRA</t>
  </si>
  <si>
    <t>1078</t>
  </si>
  <si>
    <t>SÁBALO</t>
  </si>
  <si>
    <t>DIDIER VILLANUEVA AGÜERO</t>
  </si>
  <si>
    <t>02386</t>
  </si>
  <si>
    <t>00702</t>
  </si>
  <si>
    <t>0812</t>
  </si>
  <si>
    <t>00703</t>
  </si>
  <si>
    <t>0905</t>
  </si>
  <si>
    <t>MAÍZ DE LOS BORUCAS</t>
  </si>
  <si>
    <t>02743</t>
  </si>
  <si>
    <t>00704</t>
  </si>
  <si>
    <t>00705</t>
  </si>
  <si>
    <t>0906</t>
  </si>
  <si>
    <t>MAÍZ DE LOS UVA</t>
  </si>
  <si>
    <t>03238</t>
  </si>
  <si>
    <t>00925</t>
  </si>
  <si>
    <t>00706</t>
  </si>
  <si>
    <t>CEDRAL</t>
  </si>
  <si>
    <t>02123</t>
  </si>
  <si>
    <t>00707</t>
  </si>
  <si>
    <t>00708</t>
  </si>
  <si>
    <t>02496</t>
  </si>
  <si>
    <t>00709</t>
  </si>
  <si>
    <t>0857</t>
  </si>
  <si>
    <t>GUAGARAL</t>
  </si>
  <si>
    <t>02745</t>
  </si>
  <si>
    <t>02181</t>
  </si>
  <si>
    <t>00710</t>
  </si>
  <si>
    <t>02498</t>
  </si>
  <si>
    <t>00711</t>
  </si>
  <si>
    <t>02180</t>
  </si>
  <si>
    <t>00712</t>
  </si>
  <si>
    <t>FILADELFIA</t>
  </si>
  <si>
    <t>00713</t>
  </si>
  <si>
    <t>00714</t>
  </si>
  <si>
    <t>LA VIRGEN</t>
  </si>
  <si>
    <t>00715</t>
  </si>
  <si>
    <t>00717</t>
  </si>
  <si>
    <t>02418</t>
  </si>
  <si>
    <t>1105</t>
  </si>
  <si>
    <t>MARJORIE CORDERO SALAS</t>
  </si>
  <si>
    <t>01158</t>
  </si>
  <si>
    <t>1154</t>
  </si>
  <si>
    <t>JOSE MANUEL HERRERA SALAS</t>
  </si>
  <si>
    <t>CARRIZAL</t>
  </si>
  <si>
    <t>00876</t>
  </si>
  <si>
    <t>01590</t>
  </si>
  <si>
    <t>1232</t>
  </si>
  <si>
    <t>01159</t>
  </si>
  <si>
    <t>01571</t>
  </si>
  <si>
    <t>1114</t>
  </si>
  <si>
    <t>LEON CORTES CASTRO</t>
  </si>
  <si>
    <t>1110</t>
  </si>
  <si>
    <t>1104</t>
  </si>
  <si>
    <t>BERNARDO SOTO ALFARO</t>
  </si>
  <si>
    <t>LISETTE ESQUIVEL LOPEZ</t>
  </si>
  <si>
    <t>00955</t>
  </si>
  <si>
    <t>1112</t>
  </si>
  <si>
    <t>ASCENSION ESQUIVEL IBARRA</t>
  </si>
  <si>
    <t>FLORY CECILIA LEON RODRIGUEZ</t>
  </si>
  <si>
    <t>1083</t>
  </si>
  <si>
    <t>AEROPUERTO</t>
  </si>
  <si>
    <t>00733</t>
  </si>
  <si>
    <t>1192</t>
  </si>
  <si>
    <t>DAVID GONZALEZ ALFARO</t>
  </si>
  <si>
    <t>1235</t>
  </si>
  <si>
    <t>INVU LAS CAÑAS</t>
  </si>
  <si>
    <t>00735</t>
  </si>
  <si>
    <t>1099</t>
  </si>
  <si>
    <t>01160</t>
  </si>
  <si>
    <t>00736</t>
  </si>
  <si>
    <t>00737</t>
  </si>
  <si>
    <t>1143</t>
  </si>
  <si>
    <t>ELMER VILLALTA VILLAREAL</t>
  </si>
  <si>
    <t>1177</t>
  </si>
  <si>
    <t>01040</t>
  </si>
  <si>
    <t>00739</t>
  </si>
  <si>
    <t>1085</t>
  </si>
  <si>
    <t>MIGUEL HIDALGO BASTOS</t>
  </si>
  <si>
    <t>01255</t>
  </si>
  <si>
    <t>1241</t>
  </si>
  <si>
    <t>UNION DE ROSALES</t>
  </si>
  <si>
    <t>RITA IRENE VEGA ALPIZAR</t>
  </si>
  <si>
    <t>00741</t>
  </si>
  <si>
    <t>1097</t>
  </si>
  <si>
    <t>NICOLAS CHACON VARGAS</t>
  </si>
  <si>
    <t>JOSE EFRAIN QUIROS MOYA</t>
  </si>
  <si>
    <t>01472</t>
  </si>
  <si>
    <t>00742</t>
  </si>
  <si>
    <t>1132</t>
  </si>
  <si>
    <t>MARIO AGÜERO GONZALEZ</t>
  </si>
  <si>
    <t>VANESSA MENESES VILLALOBOS</t>
  </si>
  <si>
    <t>01474</t>
  </si>
  <si>
    <t>00743</t>
  </si>
  <si>
    <t>1133</t>
  </si>
  <si>
    <t>01473</t>
  </si>
  <si>
    <t>1141</t>
  </si>
  <si>
    <t>SILVIA MONTERO ZAMORA</t>
  </si>
  <si>
    <t>00745</t>
  </si>
  <si>
    <t>1171</t>
  </si>
  <si>
    <t>ENRIQUE RIBA MORELLA</t>
  </si>
  <si>
    <t>00956</t>
  </si>
  <si>
    <t>1193</t>
  </si>
  <si>
    <t>ERMIDA BLANCO GONZALEZ</t>
  </si>
  <si>
    <t>1194</t>
  </si>
  <si>
    <t>TIMOLEON MORERA SOTO</t>
  </si>
  <si>
    <t>00798</t>
  </si>
  <si>
    <t>1135</t>
  </si>
  <si>
    <t>CARBONAL</t>
  </si>
  <si>
    <t>01163</t>
  </si>
  <si>
    <t>1156</t>
  </si>
  <si>
    <t>ITIQUIS</t>
  </si>
  <si>
    <t>1225</t>
  </si>
  <si>
    <t>LUIS SIBAJA GARCIA</t>
  </si>
  <si>
    <t>1088</t>
  </si>
  <si>
    <t>MARYCEL ARTAVIA ALVAREZ</t>
  </si>
  <si>
    <t>01464</t>
  </si>
  <si>
    <t>1199</t>
  </si>
  <si>
    <t>ALBERTO ECHANDI MONTERO</t>
  </si>
  <si>
    <t>1197</t>
  </si>
  <si>
    <t>SANDRA GONZALEZ CASTRO</t>
  </si>
  <si>
    <t>1144</t>
  </si>
  <si>
    <t>EL COCO</t>
  </si>
  <si>
    <t>1163</t>
  </si>
  <si>
    <t>01164</t>
  </si>
  <si>
    <t>1180</t>
  </si>
  <si>
    <t>ONCE DE ABRIL</t>
  </si>
  <si>
    <t>1159</t>
  </si>
  <si>
    <t>JESUS OCAÑA ROJAS</t>
  </si>
  <si>
    <t>EL COYOL</t>
  </si>
  <si>
    <t>1124</t>
  </si>
  <si>
    <t>MARIA VARGAS RODRIGUEZ</t>
  </si>
  <si>
    <t>CIRUELAS</t>
  </si>
  <si>
    <t>ROXANA QUESADA VARGAS</t>
  </si>
  <si>
    <t>1148</t>
  </si>
  <si>
    <t>1167</t>
  </si>
  <si>
    <t>GABRIELA MISTRAL</t>
  </si>
  <si>
    <t>RODOLFO LEANDRO JIMENEZ</t>
  </si>
  <si>
    <t>1237</t>
  </si>
  <si>
    <t>WILLIAM BADILLA MURILLO</t>
  </si>
  <si>
    <t>1198</t>
  </si>
  <si>
    <t>NORMY JIMENEZ CASTRO</t>
  </si>
  <si>
    <t>1107</t>
  </si>
  <si>
    <t>PACTO DEL JOCOTE</t>
  </si>
  <si>
    <t>GEOVANNY GUERRERO AVILA</t>
  </si>
  <si>
    <t>1212</t>
  </si>
  <si>
    <t>ENRIQUE PINTO FERNANDEZ</t>
  </si>
  <si>
    <t>1221</t>
  </si>
  <si>
    <t>JULIA FERNANDEZ RODRIGUEZ</t>
  </si>
  <si>
    <t>1178</t>
  </si>
  <si>
    <t>MAURILIO SOTO ALFARO</t>
  </si>
  <si>
    <t>1092</t>
  </si>
  <si>
    <t>JOSE MIGUEL ZUMBADO SOTO</t>
  </si>
  <si>
    <t>CATALINA HERRERA MURILLO</t>
  </si>
  <si>
    <t>1115</t>
  </si>
  <si>
    <t>RINCON DE CACAO</t>
  </si>
  <si>
    <t>00771</t>
  </si>
  <si>
    <t>1117</t>
  </si>
  <si>
    <t>DANIEL FCO VARGAS SALAS</t>
  </si>
  <si>
    <t>00863</t>
  </si>
  <si>
    <t>01465</t>
  </si>
  <si>
    <t>00772</t>
  </si>
  <si>
    <t>1118</t>
  </si>
  <si>
    <t>TURRUCARES</t>
  </si>
  <si>
    <t>CEBADILLA</t>
  </si>
  <si>
    <t>01166</t>
  </si>
  <si>
    <t>00773</t>
  </si>
  <si>
    <t>1120</t>
  </si>
  <si>
    <t>LUZ MARINA MEZA COLLADO</t>
  </si>
  <si>
    <t>01500</t>
  </si>
  <si>
    <t>00774</t>
  </si>
  <si>
    <t>1164</t>
  </si>
  <si>
    <t>JULIA FERNANDEZ DE CORTES</t>
  </si>
  <si>
    <t>00775</t>
  </si>
  <si>
    <t>1185</t>
  </si>
  <si>
    <t>01167</t>
  </si>
  <si>
    <t>00776</t>
  </si>
  <si>
    <t>1226</t>
  </si>
  <si>
    <t>SILVESTRE ROJAS MURILLO</t>
  </si>
  <si>
    <t>00777</t>
  </si>
  <si>
    <t>1229</t>
  </si>
  <si>
    <t>00778</t>
  </si>
  <si>
    <t>1113</t>
  </si>
  <si>
    <t>MARCO MURILLO SANCHEZ</t>
  </si>
  <si>
    <t>00779</t>
  </si>
  <si>
    <t>1230</t>
  </si>
  <si>
    <t>00780</t>
  </si>
  <si>
    <t>1142</t>
  </si>
  <si>
    <t>EL CACAO</t>
  </si>
  <si>
    <t>00781</t>
  </si>
  <si>
    <t>1227</t>
  </si>
  <si>
    <t>00782</t>
  </si>
  <si>
    <t>1182</t>
  </si>
  <si>
    <t>EDUARDO PINTO HERNANDEZ</t>
  </si>
  <si>
    <t>00783</t>
  </si>
  <si>
    <t>1130</t>
  </si>
  <si>
    <t>SANTA RITA</t>
  </si>
  <si>
    <t>00784</t>
  </si>
  <si>
    <t>1189</t>
  </si>
  <si>
    <t>RICARDO FERNANDEZ GUARDIA</t>
  </si>
  <si>
    <t>LA GARITA</t>
  </si>
  <si>
    <t>00785</t>
  </si>
  <si>
    <t>1160</t>
  </si>
  <si>
    <t>1094</t>
  </si>
  <si>
    <t>01654</t>
  </si>
  <si>
    <t>1111</t>
  </si>
  <si>
    <t>SAN ROQUE</t>
  </si>
  <si>
    <t>00789</t>
  </si>
  <si>
    <t>1165</t>
  </si>
  <si>
    <t>FRANCISCO ALFARO ROJAS</t>
  </si>
  <si>
    <t>MARCELA PANIAGUA BRENES</t>
  </si>
  <si>
    <t>00804</t>
  </si>
  <si>
    <t>00790</t>
  </si>
  <si>
    <t>1184</t>
  </si>
  <si>
    <t>PUENTE DE PIEDRA</t>
  </si>
  <si>
    <t>00963</t>
  </si>
  <si>
    <t>00791</t>
  </si>
  <si>
    <t>1146</t>
  </si>
  <si>
    <t>JULIO PEÑA MORUA</t>
  </si>
  <si>
    <t>MARCELA CESPEDES GONZALEZ</t>
  </si>
  <si>
    <t>00792</t>
  </si>
  <si>
    <t>1169</t>
  </si>
  <si>
    <t>RAMON HERRERO VITORIA</t>
  </si>
  <si>
    <t>01591</t>
  </si>
  <si>
    <t>1214</t>
  </si>
  <si>
    <t>OTTO KOPPER STEFFENS</t>
  </si>
  <si>
    <t>00794</t>
  </si>
  <si>
    <t>1190</t>
  </si>
  <si>
    <t>JUAN ARRIETA MIRANDA</t>
  </si>
  <si>
    <t>00795</t>
  </si>
  <si>
    <t>1238</t>
  </si>
  <si>
    <t>01477</t>
  </si>
  <si>
    <t>1084</t>
  </si>
  <si>
    <t>ALFREDO GOMEZ ZAMORA</t>
  </si>
  <si>
    <t>1209</t>
  </si>
  <si>
    <t>SAN MIGUEL ABAJO</t>
  </si>
  <si>
    <t>01256</t>
  </si>
  <si>
    <t>1215</t>
  </si>
  <si>
    <t>01259</t>
  </si>
  <si>
    <t>1082</t>
  </si>
  <si>
    <t>00800</t>
  </si>
  <si>
    <t>1191</t>
  </si>
  <si>
    <t>01466</t>
  </si>
  <si>
    <t>1213</t>
  </si>
  <si>
    <t>ALICE MOYA RODRIGUEZ</t>
  </si>
  <si>
    <t>1152</t>
  </si>
  <si>
    <t>EULOGIA RUIZ RUIZ</t>
  </si>
  <si>
    <t>00803</t>
  </si>
  <si>
    <t>1208</t>
  </si>
  <si>
    <t>02203</t>
  </si>
  <si>
    <t>01257</t>
  </si>
  <si>
    <t>1081</t>
  </si>
  <si>
    <t>GUATUSA</t>
  </si>
  <si>
    <t>00960</t>
  </si>
  <si>
    <t>1211</t>
  </si>
  <si>
    <t>LUIS RODRIGUEZ SALAS</t>
  </si>
  <si>
    <t>1223</t>
  </si>
  <si>
    <t>SANTA GERTRUDIS SUR</t>
  </si>
  <si>
    <t>01424</t>
  </si>
  <si>
    <t>00808</t>
  </si>
  <si>
    <t>1109</t>
  </si>
  <si>
    <t>CARLOS MARIA RODRIGUEZ</t>
  </si>
  <si>
    <t>00867</t>
  </si>
  <si>
    <t>00810</t>
  </si>
  <si>
    <t>1131</t>
  </si>
  <si>
    <t>I.M.A.S.</t>
  </si>
  <si>
    <t>LETICIA CARRANZA VARGAS</t>
  </si>
  <si>
    <t>01170</t>
  </si>
  <si>
    <t>1222</t>
  </si>
  <si>
    <t>URBANO OVIEDO ALFARO</t>
  </si>
  <si>
    <t>1137</t>
  </si>
  <si>
    <t>POASITO</t>
  </si>
  <si>
    <t>01044</t>
  </si>
  <si>
    <t>00813</t>
  </si>
  <si>
    <t>1196</t>
  </si>
  <si>
    <t>01481</t>
  </si>
  <si>
    <t>1204</t>
  </si>
  <si>
    <t>1205</t>
  </si>
  <si>
    <t>01482</t>
  </si>
  <si>
    <t>1224</t>
  </si>
  <si>
    <t>00860</t>
  </si>
  <si>
    <t>00818</t>
  </si>
  <si>
    <t>1149</t>
  </si>
  <si>
    <t>ANA ISABEL HIDALGO ALFARO</t>
  </si>
  <si>
    <t>00819</t>
  </si>
  <si>
    <t>1106</t>
  </si>
  <si>
    <t>MARIANELA RODRIGUEZ HIDALGO</t>
  </si>
  <si>
    <t>02106</t>
  </si>
  <si>
    <t>00820</t>
  </si>
  <si>
    <t>1121</t>
  </si>
  <si>
    <t>CHILAMATE</t>
  </si>
  <si>
    <t>00837</t>
  </si>
  <si>
    <t>1134</t>
  </si>
  <si>
    <t>FRAIJANES</t>
  </si>
  <si>
    <t>01480</t>
  </si>
  <si>
    <t>00822</t>
  </si>
  <si>
    <t>3697</t>
  </si>
  <si>
    <t>TARCOLES</t>
  </si>
  <si>
    <t>01926</t>
  </si>
  <si>
    <t>00823</t>
  </si>
  <si>
    <t>3727</t>
  </si>
  <si>
    <t>01308</t>
  </si>
  <si>
    <t>00824</t>
  </si>
  <si>
    <t>1103</t>
  </si>
  <si>
    <t>BARTOLOME ANDROVETTO GARELLO</t>
  </si>
  <si>
    <t>02858</t>
  </si>
  <si>
    <t>1128</t>
  </si>
  <si>
    <t>ARTURO QUIROS CARRANZA</t>
  </si>
  <si>
    <t>00958</t>
  </si>
  <si>
    <t>00826</t>
  </si>
  <si>
    <t>1129</t>
  </si>
  <si>
    <t>ROBERTO CASTRO VARGAS</t>
  </si>
  <si>
    <t>CUATRO ESQUINAS</t>
  </si>
  <si>
    <t>01484</t>
  </si>
  <si>
    <t>02527</t>
  </si>
  <si>
    <t>3723</t>
  </si>
  <si>
    <t>HACIENDA JACO</t>
  </si>
  <si>
    <t>02701</t>
  </si>
  <si>
    <t>1122</t>
  </si>
  <si>
    <t>LA CEIBA</t>
  </si>
  <si>
    <t>00912</t>
  </si>
  <si>
    <t>1155</t>
  </si>
  <si>
    <t>HACIENDA VIEJA</t>
  </si>
  <si>
    <t>00962</t>
  </si>
  <si>
    <t>3737</t>
  </si>
  <si>
    <t>01146</t>
  </si>
  <si>
    <t>3739</t>
  </si>
  <si>
    <t>CENTRAL DE JACO</t>
  </si>
  <si>
    <t>00832</t>
  </si>
  <si>
    <t>1158</t>
  </si>
  <si>
    <t>ROGELIO SOTELA BONILLA</t>
  </si>
  <si>
    <t>01173</t>
  </si>
  <si>
    <t>1170</t>
  </si>
  <si>
    <t>LABRADOR</t>
  </si>
  <si>
    <t>01483</t>
  </si>
  <si>
    <t>00834</t>
  </si>
  <si>
    <t>1181</t>
  </si>
  <si>
    <t>PARCELAS DEL I.T.C.O.</t>
  </si>
  <si>
    <t>02102</t>
  </si>
  <si>
    <t>00835</t>
  </si>
  <si>
    <t>3763</t>
  </si>
  <si>
    <t>QUEBRADA AMARILLA</t>
  </si>
  <si>
    <t>02504</t>
  </si>
  <si>
    <t>00836</t>
  </si>
  <si>
    <t>1201</t>
  </si>
  <si>
    <t>02661</t>
  </si>
  <si>
    <t>1186</t>
  </si>
  <si>
    <t>RAMADAS</t>
  </si>
  <si>
    <t>01588</t>
  </si>
  <si>
    <t>00838</t>
  </si>
  <si>
    <t>00839</t>
  </si>
  <si>
    <t>1228</t>
  </si>
  <si>
    <t>TOBIAS GUZMAN BRENES</t>
  </si>
  <si>
    <t>LA LIBERTAD</t>
  </si>
  <si>
    <t>00843</t>
  </si>
  <si>
    <t>00844</t>
  </si>
  <si>
    <t>00847</t>
  </si>
  <si>
    <t>3764</t>
  </si>
  <si>
    <t>QUEBRADA GANADO</t>
  </si>
  <si>
    <t>01093</t>
  </si>
  <si>
    <t>1175</t>
  </si>
  <si>
    <t>RAMONA SOSA MORENO</t>
  </si>
  <si>
    <t>EITHEL HARRY PASOS CANALES</t>
  </si>
  <si>
    <t>1086</t>
  </si>
  <si>
    <t>JEANNETTE MADRIGAL MOLINA</t>
  </si>
  <si>
    <t>02859</t>
  </si>
  <si>
    <t>1093</t>
  </si>
  <si>
    <t>ALTOS DE NARANJO</t>
  </si>
  <si>
    <t>01486</t>
  </si>
  <si>
    <t>1126</t>
  </si>
  <si>
    <t>THOMAS JEFFERSON</t>
  </si>
  <si>
    <t>01120</t>
  </si>
  <si>
    <t>1150</t>
  </si>
  <si>
    <t>TOMAS SANDOVAL</t>
  </si>
  <si>
    <t>00899</t>
  </si>
  <si>
    <t>02072</t>
  </si>
  <si>
    <t>1151</t>
  </si>
  <si>
    <t>ESTANQUILLOS</t>
  </si>
  <si>
    <t>JESUS</t>
  </si>
  <si>
    <t>01487</t>
  </si>
  <si>
    <t>1157</t>
  </si>
  <si>
    <t>JESUS DE ATENAS</t>
  </si>
  <si>
    <t>01708</t>
  </si>
  <si>
    <t>1172</t>
  </si>
  <si>
    <t>01171</t>
  </si>
  <si>
    <t>1176</t>
  </si>
  <si>
    <t>01489</t>
  </si>
  <si>
    <t>01585</t>
  </si>
  <si>
    <t>1179</t>
  </si>
  <si>
    <t>01574</t>
  </si>
  <si>
    <t>00861</t>
  </si>
  <si>
    <t>1195</t>
  </si>
  <si>
    <t>SABANA LARGA</t>
  </si>
  <si>
    <t>01490</t>
  </si>
  <si>
    <t>00862</t>
  </si>
  <si>
    <t>1200</t>
  </si>
  <si>
    <t>01491</t>
  </si>
  <si>
    <t>1202</t>
  </si>
  <si>
    <t>1203</t>
  </si>
  <si>
    <t>SAN JOSE SUR</t>
  </si>
  <si>
    <t>01492</t>
  </si>
  <si>
    <t>1136</t>
  </si>
  <si>
    <t>ANABELLE RAMIREZ CARRANZA</t>
  </si>
  <si>
    <t>02268</t>
  </si>
  <si>
    <t>1231</t>
  </si>
  <si>
    <t>NUEVA DE LOS ALTOS</t>
  </si>
  <si>
    <t>01493</t>
  </si>
  <si>
    <t>00868</t>
  </si>
  <si>
    <t>1089</t>
  </si>
  <si>
    <t>ALTO LOPEZ</t>
  </si>
  <si>
    <t>01534</t>
  </si>
  <si>
    <t>1216</t>
  </si>
  <si>
    <t>SANTA EULALIA</t>
  </si>
  <si>
    <t>01172</t>
  </si>
  <si>
    <t>00871</t>
  </si>
  <si>
    <t>1119</t>
  </si>
  <si>
    <t>CENTRAL DE ATENAS</t>
  </si>
  <si>
    <t>GUACIMO</t>
  </si>
  <si>
    <t>1166</t>
  </si>
  <si>
    <t>LA BALSA</t>
  </si>
  <si>
    <t>01488</t>
  </si>
  <si>
    <t>1292</t>
  </si>
  <si>
    <t>01608</t>
  </si>
  <si>
    <t>02210</t>
  </si>
  <si>
    <t>1320</t>
  </si>
  <si>
    <t>LLANO BRENES</t>
  </si>
  <si>
    <t>01607</t>
  </si>
  <si>
    <t>02207</t>
  </si>
  <si>
    <t>00877</t>
  </si>
  <si>
    <t>1327</t>
  </si>
  <si>
    <t>MACARIO VALVERDE MADRIGAL</t>
  </si>
  <si>
    <t>ROGELIO VALVERDE MUÑOZ</t>
  </si>
  <si>
    <t>00878</t>
  </si>
  <si>
    <t>1369</t>
  </si>
  <si>
    <t>00879</t>
  </si>
  <si>
    <t>LA SABANA</t>
  </si>
  <si>
    <t>00880</t>
  </si>
  <si>
    <t>1335</t>
  </si>
  <si>
    <t>00999</t>
  </si>
  <si>
    <t>00881</t>
  </si>
  <si>
    <t>00882</t>
  </si>
  <si>
    <t>1355</t>
  </si>
  <si>
    <t>MIXTA SAN RAFAEL</t>
  </si>
  <si>
    <t>01287</t>
  </si>
  <si>
    <t>00969</t>
  </si>
  <si>
    <t>1247</t>
  </si>
  <si>
    <t>1333</t>
  </si>
  <si>
    <t>XENIA ROJAS CAMPOS</t>
  </si>
  <si>
    <t>02507</t>
  </si>
  <si>
    <t>00885</t>
  </si>
  <si>
    <t>1352</t>
  </si>
  <si>
    <t>01097</t>
  </si>
  <si>
    <t>1357</t>
  </si>
  <si>
    <t>01735</t>
  </si>
  <si>
    <t>00887</t>
  </si>
  <si>
    <t>00888</t>
  </si>
  <si>
    <t>1371</t>
  </si>
  <si>
    <t>MANUEL BARBOZA CASCANTE</t>
  </si>
  <si>
    <t>1253</t>
  </si>
  <si>
    <t>01139</t>
  </si>
  <si>
    <t>1280</t>
  </si>
  <si>
    <t>VALLE AZUL</t>
  </si>
  <si>
    <t>01361</t>
  </si>
  <si>
    <t>01917</t>
  </si>
  <si>
    <t>LOS LAGOS</t>
  </si>
  <si>
    <t>00895</t>
  </si>
  <si>
    <t>1291</t>
  </si>
  <si>
    <t>01736</t>
  </si>
  <si>
    <t>00896</t>
  </si>
  <si>
    <t>00897</t>
  </si>
  <si>
    <t>1312</t>
  </si>
  <si>
    <t>02662</t>
  </si>
  <si>
    <t>00898</t>
  </si>
  <si>
    <t>03092</t>
  </si>
  <si>
    <t>1331</t>
  </si>
  <si>
    <t>MERCEDES QUESADA QUESADA</t>
  </si>
  <si>
    <t>1323</t>
  </si>
  <si>
    <t>LOS CRIQUES</t>
  </si>
  <si>
    <t>02945</t>
  </si>
  <si>
    <t>1343</t>
  </si>
  <si>
    <t>01138</t>
  </si>
  <si>
    <t>01306</t>
  </si>
  <si>
    <t>00902</t>
  </si>
  <si>
    <t>1338</t>
  </si>
  <si>
    <t>02869</t>
  </si>
  <si>
    <t>00903</t>
  </si>
  <si>
    <t>00904</t>
  </si>
  <si>
    <t>1252</t>
  </si>
  <si>
    <t>03161</t>
  </si>
  <si>
    <t>00905</t>
  </si>
  <si>
    <t>1265</t>
  </si>
  <si>
    <t>02870</t>
  </si>
  <si>
    <t>00906</t>
  </si>
  <si>
    <t>1283</t>
  </si>
  <si>
    <t>01289</t>
  </si>
  <si>
    <t>00907</t>
  </si>
  <si>
    <t>1308</t>
  </si>
  <si>
    <t>1330</t>
  </si>
  <si>
    <t>MANUEL QUESADA BASTOS</t>
  </si>
  <si>
    <t>1337</t>
  </si>
  <si>
    <t>NAUTILIO ACOSTA PIEPPER</t>
  </si>
  <si>
    <t>01292</t>
  </si>
  <si>
    <t>1366</t>
  </si>
  <si>
    <t>COOPEZAMORA</t>
  </si>
  <si>
    <t>03093</t>
  </si>
  <si>
    <t>02508</t>
  </si>
  <si>
    <t>1427</t>
  </si>
  <si>
    <t>02235</t>
  </si>
  <si>
    <t>1244</t>
  </si>
  <si>
    <t>GERARDO BADILLA MORA</t>
  </si>
  <si>
    <t>1268</t>
  </si>
  <si>
    <t>YADIRA GAMBOA ALFARO</t>
  </si>
  <si>
    <t>02319</t>
  </si>
  <si>
    <t>1287</t>
  </si>
  <si>
    <t>ERMELINDA MORA CARVAJAL</t>
  </si>
  <si>
    <t>02664</t>
  </si>
  <si>
    <t>1309</t>
  </si>
  <si>
    <t>02948</t>
  </si>
  <si>
    <t>01091</t>
  </si>
  <si>
    <t>1334</t>
  </si>
  <si>
    <t>01087</t>
  </si>
  <si>
    <t>1361</t>
  </si>
  <si>
    <t>01610</t>
  </si>
  <si>
    <t>01737</t>
  </si>
  <si>
    <t>01503</t>
  </si>
  <si>
    <t>01688</t>
  </si>
  <si>
    <t>1274</t>
  </si>
  <si>
    <t>DR. CARLOS LUIS VALVERDE VEGA</t>
  </si>
  <si>
    <t>02320</t>
  </si>
  <si>
    <t>01502</t>
  </si>
  <si>
    <t>1344</t>
  </si>
  <si>
    <t>QUEBRADILLAS</t>
  </si>
  <si>
    <t>01082</t>
  </si>
  <si>
    <t>1306</t>
  </si>
  <si>
    <t>LA CONSTANCIA</t>
  </si>
  <si>
    <t>EL EMPALME</t>
  </si>
  <si>
    <t>CARMEN C. ARAYA BARRANTES</t>
  </si>
  <si>
    <t>02445</t>
  </si>
  <si>
    <t>1311</t>
  </si>
  <si>
    <t>02663</t>
  </si>
  <si>
    <t>01092</t>
  </si>
  <si>
    <t>00929</t>
  </si>
  <si>
    <t>1353</t>
  </si>
  <si>
    <t>CARLOS ALVARADO LEDEZMA</t>
  </si>
  <si>
    <t>01090</t>
  </si>
  <si>
    <t>1264</t>
  </si>
  <si>
    <t>02124</t>
  </si>
  <si>
    <t>1310</t>
  </si>
  <si>
    <t>SARCHI NORTE</t>
  </si>
  <si>
    <t>LA LUISA</t>
  </si>
  <si>
    <t>01295</t>
  </si>
  <si>
    <t>01740</t>
  </si>
  <si>
    <t>1342</t>
  </si>
  <si>
    <t>PETERS</t>
  </si>
  <si>
    <t>00934</t>
  </si>
  <si>
    <t>1206</t>
  </si>
  <si>
    <t>00957</t>
  </si>
  <si>
    <t>1360</t>
  </si>
  <si>
    <t>EULOGIO SALAZAR LARA</t>
  </si>
  <si>
    <t>1207</t>
  </si>
  <si>
    <t>01296</t>
  </si>
  <si>
    <t>01656</t>
  </si>
  <si>
    <t>00938</t>
  </si>
  <si>
    <t>1362</t>
  </si>
  <si>
    <t>IGNACIO ARAYA SIBAJA</t>
  </si>
  <si>
    <t>01140</t>
  </si>
  <si>
    <t>00939</t>
  </si>
  <si>
    <t>1233</t>
  </si>
  <si>
    <t>EL CAJON</t>
  </si>
  <si>
    <t>CRISTHIAN PICADO HIDALGO</t>
  </si>
  <si>
    <t>01611</t>
  </si>
  <si>
    <t>00940</t>
  </si>
  <si>
    <t>1173</t>
  </si>
  <si>
    <t>1354</t>
  </si>
  <si>
    <t>00942</t>
  </si>
  <si>
    <t>1367</t>
  </si>
  <si>
    <t>CALLE SAN MIGUEL</t>
  </si>
  <si>
    <t>01687</t>
  </si>
  <si>
    <t>TORO AMARILLO</t>
  </si>
  <si>
    <t>1372</t>
  </si>
  <si>
    <t>01879</t>
  </si>
  <si>
    <t>01738</t>
  </si>
  <si>
    <t>00945</t>
  </si>
  <si>
    <t>1272</t>
  </si>
  <si>
    <t>01612</t>
  </si>
  <si>
    <t>1301</t>
  </si>
  <si>
    <t>01012</t>
  </si>
  <si>
    <t>00947</t>
  </si>
  <si>
    <t>1307</t>
  </si>
  <si>
    <t>LA CUEVA</t>
  </si>
  <si>
    <t>01990</t>
  </si>
  <si>
    <t>1326</t>
  </si>
  <si>
    <t>01301</t>
  </si>
  <si>
    <t>1302</t>
  </si>
  <si>
    <t>CANDELARIA</t>
  </si>
  <si>
    <t>00950</t>
  </si>
  <si>
    <t>1341</t>
  </si>
  <si>
    <t>PALMITOS</t>
  </si>
  <si>
    <t>1348</t>
  </si>
  <si>
    <t>GUISELLE VILLALOBOS SALAS</t>
  </si>
  <si>
    <t>00952</t>
  </si>
  <si>
    <t>1356</t>
  </si>
  <si>
    <t>01303</t>
  </si>
  <si>
    <t>00953</t>
  </si>
  <si>
    <t>1363</t>
  </si>
  <si>
    <t>01033</t>
  </si>
  <si>
    <t>00954</t>
  </si>
  <si>
    <t>1245</t>
  </si>
  <si>
    <t>1347</t>
  </si>
  <si>
    <t>SAN JUANILLO</t>
  </si>
  <si>
    <t>1358</t>
  </si>
  <si>
    <t>SANTIAGO CRESPO CALVO</t>
  </si>
  <si>
    <t>1319</t>
  </si>
  <si>
    <t>1325</t>
  </si>
  <si>
    <t>LOS ROBLES</t>
  </si>
  <si>
    <t>1332</t>
  </si>
  <si>
    <t>MIGUEL CARBALLO CORRALES</t>
  </si>
  <si>
    <t>01302</t>
  </si>
  <si>
    <t>1256</t>
  </si>
  <si>
    <t>01304</t>
  </si>
  <si>
    <t>01001</t>
  </si>
  <si>
    <t>1364</t>
  </si>
  <si>
    <t>SANTA MARGARITA</t>
  </si>
  <si>
    <t>01751</t>
  </si>
  <si>
    <t>02336</t>
  </si>
  <si>
    <t>00964</t>
  </si>
  <si>
    <t>1370</t>
  </si>
  <si>
    <t>01613</t>
  </si>
  <si>
    <t>00965</t>
  </si>
  <si>
    <t>1285</t>
  </si>
  <si>
    <t>01098</t>
  </si>
  <si>
    <t>00966</t>
  </si>
  <si>
    <t>1271</t>
  </si>
  <si>
    <t>01010</t>
  </si>
  <si>
    <t>00967</t>
  </si>
  <si>
    <t>1315</t>
  </si>
  <si>
    <t>SAN MIGUEL OESTE</t>
  </si>
  <si>
    <t>01305</t>
  </si>
  <si>
    <t>01689</t>
  </si>
  <si>
    <t>1345</t>
  </si>
  <si>
    <t>01007</t>
  </si>
  <si>
    <t>1270</t>
  </si>
  <si>
    <t>CALLE VARGAS</t>
  </si>
  <si>
    <t>00970</t>
  </si>
  <si>
    <t>1299</t>
  </si>
  <si>
    <t>1324</t>
  </si>
  <si>
    <t>01918</t>
  </si>
  <si>
    <t>1303</t>
  </si>
  <si>
    <t>ESQUIPULAS</t>
  </si>
  <si>
    <t>01002</t>
  </si>
  <si>
    <t>00973</t>
  </si>
  <si>
    <t>1349</t>
  </si>
  <si>
    <t>DR. RICARDO MORENO CAÑAS</t>
  </si>
  <si>
    <t>01009</t>
  </si>
  <si>
    <t>00974</t>
  </si>
  <si>
    <t>1351</t>
  </si>
  <si>
    <t>PABLO ALVARADO VARGAS</t>
  </si>
  <si>
    <t>01008</t>
  </si>
  <si>
    <t>00975</t>
  </si>
  <si>
    <t>1365</t>
  </si>
  <si>
    <t>00976</t>
  </si>
  <si>
    <t>1288</t>
  </si>
  <si>
    <t>00977</t>
  </si>
  <si>
    <t>1296</t>
  </si>
  <si>
    <t>00978</t>
  </si>
  <si>
    <t>00979</t>
  </si>
  <si>
    <t>1260</t>
  </si>
  <si>
    <t>01614</t>
  </si>
  <si>
    <t>00980</t>
  </si>
  <si>
    <t>1248</t>
  </si>
  <si>
    <t>BAJO TAPEZCO</t>
  </si>
  <si>
    <t>01307</t>
  </si>
  <si>
    <t>01507</t>
  </si>
  <si>
    <t>1255</t>
  </si>
  <si>
    <t>ARNULFO ARIAS MADRID</t>
  </si>
  <si>
    <t>00982</t>
  </si>
  <si>
    <t>1290</t>
  </si>
  <si>
    <t>FREDDY GAMBOA ARAYA</t>
  </si>
  <si>
    <t>01310</t>
  </si>
  <si>
    <t>00983</t>
  </si>
  <si>
    <t>1294</t>
  </si>
  <si>
    <t>EIDA VARGAS CARRANZA</t>
  </si>
  <si>
    <t>01311</t>
  </si>
  <si>
    <t>00984</t>
  </si>
  <si>
    <t>1305</t>
  </si>
  <si>
    <t>LA BRISA</t>
  </si>
  <si>
    <t>01100</t>
  </si>
  <si>
    <t>00985</t>
  </si>
  <si>
    <t>1314</t>
  </si>
  <si>
    <t>LA PICADA</t>
  </si>
  <si>
    <t>01142</t>
  </si>
  <si>
    <t>01512</t>
  </si>
  <si>
    <t>00986</t>
  </si>
  <si>
    <t>1322</t>
  </si>
  <si>
    <t>01099</t>
  </si>
  <si>
    <t>01144</t>
  </si>
  <si>
    <t>1340</t>
  </si>
  <si>
    <t>SALUSTIO CAMACHO MUÑOZ</t>
  </si>
  <si>
    <t>01143</t>
  </si>
  <si>
    <t>1339</t>
  </si>
  <si>
    <t>OTILIO ULATE BLANCO</t>
  </si>
  <si>
    <t>1263</t>
  </si>
  <si>
    <t>01616</t>
  </si>
  <si>
    <t>00990</t>
  </si>
  <si>
    <t>00991</t>
  </si>
  <si>
    <t>1300</t>
  </si>
  <si>
    <t>02944</t>
  </si>
  <si>
    <t>01742</t>
  </si>
  <si>
    <t>1368</t>
  </si>
  <si>
    <t>EVA ADILIA AGUILAR ARAYA</t>
  </si>
  <si>
    <t>01615</t>
  </si>
  <si>
    <t>01514</t>
  </si>
  <si>
    <t>1398</t>
  </si>
  <si>
    <t>VENECIA</t>
  </si>
  <si>
    <t>01685</t>
  </si>
  <si>
    <t>1445</t>
  </si>
  <si>
    <t>02091</t>
  </si>
  <si>
    <t>1467</t>
  </si>
  <si>
    <t>CARIBLANCO</t>
  </si>
  <si>
    <t>01548</t>
  </si>
  <si>
    <t>1563</t>
  </si>
  <si>
    <t>1582</t>
  </si>
  <si>
    <t>JUAN FELIX ESTRADA</t>
  </si>
  <si>
    <t>01370</t>
  </si>
  <si>
    <t>1613</t>
  </si>
  <si>
    <t>RIO CUARTO</t>
  </si>
  <si>
    <t>01549</t>
  </si>
  <si>
    <t>1615</t>
  </si>
  <si>
    <t>PUEBLO VIEJO</t>
  </si>
  <si>
    <t>01550</t>
  </si>
  <si>
    <t>02113</t>
  </si>
  <si>
    <t>1617</t>
  </si>
  <si>
    <t>LUIS DEMETRIO TINOCO</t>
  </si>
  <si>
    <t>UJARRAS</t>
  </si>
  <si>
    <t>01005</t>
  </si>
  <si>
    <t>1682</t>
  </si>
  <si>
    <t>01686</t>
  </si>
  <si>
    <t>1671</t>
  </si>
  <si>
    <t>JOSE MARIA VARGAS ARIAS</t>
  </si>
  <si>
    <t>EMILCE MORA PORTUGUEZ</t>
  </si>
  <si>
    <t>1429</t>
  </si>
  <si>
    <t>MARIA ELENA GAMBOA ZUÑIGA</t>
  </si>
  <si>
    <t>02112</t>
  </si>
  <si>
    <t>1656</t>
  </si>
  <si>
    <t>1488</t>
  </si>
  <si>
    <t>COLONIA TORO AMARILLO</t>
  </si>
  <si>
    <t>MARIA ISABEL MOLINA ARCE</t>
  </si>
  <si>
    <t>02713</t>
  </si>
  <si>
    <t>01011</t>
  </si>
  <si>
    <t>1546</t>
  </si>
  <si>
    <t>LA FLOR</t>
  </si>
  <si>
    <t>03186</t>
  </si>
  <si>
    <t>01014</t>
  </si>
  <si>
    <t>1518</t>
  </si>
  <si>
    <t>MARITZA GONZALEZ ALVAREZ</t>
  </si>
  <si>
    <t>01945</t>
  </si>
  <si>
    <t>01015</t>
  </si>
  <si>
    <t>1385</t>
  </si>
  <si>
    <t>PENJAMO</t>
  </si>
  <si>
    <t>02094</t>
  </si>
  <si>
    <t>01016</t>
  </si>
  <si>
    <t>1507</t>
  </si>
  <si>
    <t>CUESTILLAS</t>
  </si>
  <si>
    <t>01017</t>
  </si>
  <si>
    <t>1522</t>
  </si>
  <si>
    <t>FANNY KOPPER BLANCO</t>
  </si>
  <si>
    <t>02196</t>
  </si>
  <si>
    <t>01018</t>
  </si>
  <si>
    <t>1523</t>
  </si>
  <si>
    <t>01019</t>
  </si>
  <si>
    <t>1541</t>
  </si>
  <si>
    <t>JUAN MANSO ESTEVEZ</t>
  </si>
  <si>
    <t>01205</t>
  </si>
  <si>
    <t>01020</t>
  </si>
  <si>
    <t>1542</t>
  </si>
  <si>
    <t>QUEBRADA AZUL</t>
  </si>
  <si>
    <t>01690</t>
  </si>
  <si>
    <t>01021</t>
  </si>
  <si>
    <t>1635</t>
  </si>
  <si>
    <t>01746</t>
  </si>
  <si>
    <t>01022</t>
  </si>
  <si>
    <t>1650</t>
  </si>
  <si>
    <t>REPUBLICA DE ITALIA</t>
  </si>
  <si>
    <t>SANTA CLARA</t>
  </si>
  <si>
    <t>02122</t>
  </si>
  <si>
    <t>1555</t>
  </si>
  <si>
    <t>LA TIGRA</t>
  </si>
  <si>
    <t>LIGIA CORDERO PEREZ</t>
  </si>
  <si>
    <t>01373</t>
  </si>
  <si>
    <t>01024</t>
  </si>
  <si>
    <t>1654</t>
  </si>
  <si>
    <t>02096</t>
  </si>
  <si>
    <t>01025</t>
  </si>
  <si>
    <t>1601</t>
  </si>
  <si>
    <t>PLATANAR</t>
  </si>
  <si>
    <t>01522</t>
  </si>
  <si>
    <t>02121</t>
  </si>
  <si>
    <t>01026</t>
  </si>
  <si>
    <t>1632</t>
  </si>
  <si>
    <t>JUANITA NAVARRO CASTRO</t>
  </si>
  <si>
    <t>01745</t>
  </si>
  <si>
    <t>01027</t>
  </si>
  <si>
    <t>1544</t>
  </si>
  <si>
    <t>REINA PEREIRA MONTEAGUDO</t>
  </si>
  <si>
    <t>02847</t>
  </si>
  <si>
    <t>01028</t>
  </si>
  <si>
    <t>1565</t>
  </si>
  <si>
    <t>LA VEGA</t>
  </si>
  <si>
    <t>01029</t>
  </si>
  <si>
    <t>1618</t>
  </si>
  <si>
    <t>01386</t>
  </si>
  <si>
    <t>01030</t>
  </si>
  <si>
    <t>1695</t>
  </si>
  <si>
    <t>01693</t>
  </si>
  <si>
    <t>01031</t>
  </si>
  <si>
    <t>1468</t>
  </si>
  <si>
    <t>CARLOS MAROTO QUIROS</t>
  </si>
  <si>
    <t>OSCAR ROJAS JIMENEZ</t>
  </si>
  <si>
    <t>01032</t>
  </si>
  <si>
    <t>1520</t>
  </si>
  <si>
    <t>EL MOLINO</t>
  </si>
  <si>
    <t>02715</t>
  </si>
  <si>
    <t>01034</t>
  </si>
  <si>
    <t>01035</t>
  </si>
  <si>
    <t>1608</t>
  </si>
  <si>
    <t>PUENTE CASA</t>
  </si>
  <si>
    <t>02492</t>
  </si>
  <si>
    <t>1627</t>
  </si>
  <si>
    <t>01692</t>
  </si>
  <si>
    <t>1657</t>
  </si>
  <si>
    <t>01950</t>
  </si>
  <si>
    <t>02194</t>
  </si>
  <si>
    <t>1676</t>
  </si>
  <si>
    <t>LA ALTURA</t>
  </si>
  <si>
    <t>02080</t>
  </si>
  <si>
    <t>1421</t>
  </si>
  <si>
    <t>1444</t>
  </si>
  <si>
    <t>02849</t>
  </si>
  <si>
    <t>1496</t>
  </si>
  <si>
    <t>01088</t>
  </si>
  <si>
    <t>1512</t>
  </si>
  <si>
    <t>02717</t>
  </si>
  <si>
    <t>1513</t>
  </si>
  <si>
    <t>1533</t>
  </si>
  <si>
    <t>1568</t>
  </si>
  <si>
    <t>01089</t>
  </si>
  <si>
    <t>1630</t>
  </si>
  <si>
    <t>MARIA ISABEL VASQUEZ JIMENEZ</t>
  </si>
  <si>
    <t>01557</t>
  </si>
  <si>
    <t>1636</t>
  </si>
  <si>
    <t>02012</t>
  </si>
  <si>
    <t>1396</t>
  </si>
  <si>
    <t>02853</t>
  </si>
  <si>
    <t>1712</t>
  </si>
  <si>
    <t>LA TESALIA</t>
  </si>
  <si>
    <t>02848</t>
  </si>
  <si>
    <t>02564</t>
  </si>
  <si>
    <t>01052</t>
  </si>
  <si>
    <t>1606</t>
  </si>
  <si>
    <t>PORVENIR</t>
  </si>
  <si>
    <t>01351</t>
  </si>
  <si>
    <t>1505</t>
  </si>
  <si>
    <t>1639</t>
  </si>
  <si>
    <t>01055</t>
  </si>
  <si>
    <t>1540</t>
  </si>
  <si>
    <t>JUAN CHAVES ROJAS</t>
  </si>
  <si>
    <t>01056</t>
  </si>
  <si>
    <t>1715</t>
  </si>
  <si>
    <t>02850</t>
  </si>
  <si>
    <t>1539</t>
  </si>
  <si>
    <t>1648</t>
  </si>
  <si>
    <t>02995</t>
  </si>
  <si>
    <t>01060</t>
  </si>
  <si>
    <t>1378</t>
  </si>
  <si>
    <t>MONTECRISTO</t>
  </si>
  <si>
    <t>AGUAS ZARCAS</t>
  </si>
  <si>
    <t>02100</t>
  </si>
  <si>
    <t>02533</t>
  </si>
  <si>
    <t>1472</t>
  </si>
  <si>
    <t>CERRO CORTES</t>
  </si>
  <si>
    <t>1510</t>
  </si>
  <si>
    <t>PITALITO SUR</t>
  </si>
  <si>
    <t>02098</t>
  </si>
  <si>
    <t>01063</t>
  </si>
  <si>
    <t>1552</t>
  </si>
  <si>
    <t>LA PALMERA</t>
  </si>
  <si>
    <t>PALMERA</t>
  </si>
  <si>
    <t>01354</t>
  </si>
  <si>
    <t>01378</t>
  </si>
  <si>
    <t>1501</t>
  </si>
  <si>
    <t>MARITZA ALVAREZ GAMBOA</t>
  </si>
  <si>
    <t>03286</t>
  </si>
  <si>
    <t>1532</t>
  </si>
  <si>
    <t>ARISTIDES ROMAIN</t>
  </si>
  <si>
    <t>03264</t>
  </si>
  <si>
    <t>1579</t>
  </si>
  <si>
    <t>01453</t>
  </si>
  <si>
    <t>1604</t>
  </si>
  <si>
    <t>03259</t>
  </si>
  <si>
    <t>1628</t>
  </si>
  <si>
    <t>INDIRA HIDALGO SEQUEIRA</t>
  </si>
  <si>
    <t>01357</t>
  </si>
  <si>
    <t>01820</t>
  </si>
  <si>
    <t>VASCONIA</t>
  </si>
  <si>
    <t>1665</t>
  </si>
  <si>
    <t>01362</t>
  </si>
  <si>
    <t>01377</t>
  </si>
  <si>
    <t>1388</t>
  </si>
  <si>
    <t>MARIO SALAZAR MORA</t>
  </si>
  <si>
    <t>1379</t>
  </si>
  <si>
    <t>ABELARDO ROJAS QUESADA</t>
  </si>
  <si>
    <t>LA MARINA</t>
  </si>
  <si>
    <t>02994</t>
  </si>
  <si>
    <t>01376</t>
  </si>
  <si>
    <t>1391</t>
  </si>
  <si>
    <t>LAS PARCELAS</t>
  </si>
  <si>
    <t>1397</t>
  </si>
  <si>
    <t>ANA JANCY ACUÑA MURILLO</t>
  </si>
  <si>
    <t>01077</t>
  </si>
  <si>
    <t>1566</t>
  </si>
  <si>
    <t>JOSE RODRIGUEZ MARTINEZ</t>
  </si>
  <si>
    <t>01078</t>
  </si>
  <si>
    <t>1581</t>
  </si>
  <si>
    <t>LOS LLANOS</t>
  </si>
  <si>
    <t>01355</t>
  </si>
  <si>
    <t>01819</t>
  </si>
  <si>
    <t>01079</t>
  </si>
  <si>
    <t>1607</t>
  </si>
  <si>
    <t>VICTOR SIBAJA ELIZONDO</t>
  </si>
  <si>
    <t>02099</t>
  </si>
  <si>
    <t>01080</t>
  </si>
  <si>
    <t>1652</t>
  </si>
  <si>
    <t>SANTA FE</t>
  </si>
  <si>
    <t>01358</t>
  </si>
  <si>
    <t>01081</t>
  </si>
  <si>
    <t>1709</t>
  </si>
  <si>
    <t>1405</t>
  </si>
  <si>
    <t>01524</t>
  </si>
  <si>
    <t>1419</t>
  </si>
  <si>
    <t>02349</t>
  </si>
  <si>
    <t>1432</t>
  </si>
  <si>
    <t>EL JARDIN</t>
  </si>
  <si>
    <t>LEDA MATARRITA DIAZ</t>
  </si>
  <si>
    <t>01702</t>
  </si>
  <si>
    <t>1484</t>
  </si>
  <si>
    <t>EL ENCANTO</t>
  </si>
  <si>
    <t>SADY SOLORZANO SALAZAR</t>
  </si>
  <si>
    <t>02076</t>
  </si>
  <si>
    <t>1527</t>
  </si>
  <si>
    <t>EL SAINO</t>
  </si>
  <si>
    <t>01368</t>
  </si>
  <si>
    <t>1528</t>
  </si>
  <si>
    <t>1554</t>
  </si>
  <si>
    <t>LA TABLA</t>
  </si>
  <si>
    <t>1558</t>
  </si>
  <si>
    <t>BOCA TAPADA</t>
  </si>
  <si>
    <t>03002</t>
  </si>
  <si>
    <t>1658</t>
  </si>
  <si>
    <t>02092</t>
  </si>
  <si>
    <t>1660</t>
  </si>
  <si>
    <t>ROSA QUIROS ROJAS</t>
  </si>
  <si>
    <t>02093</t>
  </si>
  <si>
    <t>1662</t>
  </si>
  <si>
    <t>SANTA ISABEL</t>
  </si>
  <si>
    <t>MARIO CAMBRONERO BADILLA</t>
  </si>
  <si>
    <t>01817</t>
  </si>
  <si>
    <t>01094</t>
  </si>
  <si>
    <t>QUEBRADA GRANDE</t>
  </si>
  <si>
    <t>01095</t>
  </si>
  <si>
    <t>1672</t>
  </si>
  <si>
    <t>01822</t>
  </si>
  <si>
    <t>01096</t>
  </si>
  <si>
    <t>1612</t>
  </si>
  <si>
    <t>ESTERITO</t>
  </si>
  <si>
    <t>01398</t>
  </si>
  <si>
    <t>1521</t>
  </si>
  <si>
    <t>EL PALMAR</t>
  </si>
  <si>
    <t>02494</t>
  </si>
  <si>
    <t>2608</t>
  </si>
  <si>
    <t>MONSEÑOR MORERA VEGA</t>
  </si>
  <si>
    <t>02684</t>
  </si>
  <si>
    <t>1600</t>
  </si>
  <si>
    <t>GONZALO MONGE BERMUDEZ</t>
  </si>
  <si>
    <t>LA PRADERA</t>
  </si>
  <si>
    <t>1551</t>
  </si>
  <si>
    <t>DENIS CAMPOS BARRANTES</t>
  </si>
  <si>
    <t>02075</t>
  </si>
  <si>
    <t>1663</t>
  </si>
  <si>
    <t>1688</t>
  </si>
  <si>
    <t>PUERTO ESCONDIDO</t>
  </si>
  <si>
    <t>01372</t>
  </si>
  <si>
    <t>1406</t>
  </si>
  <si>
    <t>WALTER MORA ALFARO</t>
  </si>
  <si>
    <t>1526</t>
  </si>
  <si>
    <t>EL TANQUE</t>
  </si>
  <si>
    <t>MILAGRO VALVERDE ZUÑIGA</t>
  </si>
  <si>
    <t>01711</t>
  </si>
  <si>
    <t>1376</t>
  </si>
  <si>
    <t>LA PERLA</t>
  </si>
  <si>
    <t>01744</t>
  </si>
  <si>
    <t>1489</t>
  </si>
  <si>
    <t>02077</t>
  </si>
  <si>
    <t>1492</t>
  </si>
  <si>
    <t>02331</t>
  </si>
  <si>
    <t>01113</t>
  </si>
  <si>
    <t>1497</t>
  </si>
  <si>
    <t>SONAFLUCA</t>
  </si>
  <si>
    <t>EDWARD MORA GAMBOA</t>
  </si>
  <si>
    <t>01558</t>
  </si>
  <si>
    <t>01114</t>
  </si>
  <si>
    <t>1490</t>
  </si>
  <si>
    <t>01979</t>
  </si>
  <si>
    <t>1545</t>
  </si>
  <si>
    <t>1616</t>
  </si>
  <si>
    <t>EL BOSQUE</t>
  </si>
  <si>
    <t>02854</t>
  </si>
  <si>
    <t>01118</t>
  </si>
  <si>
    <t>1631</t>
  </si>
  <si>
    <t>HERNAN KOSCHNY CASCANTE</t>
  </si>
  <si>
    <t>MAGALY VARGAS BONILLA</t>
  </si>
  <si>
    <t>01119</t>
  </si>
  <si>
    <t>1634</t>
  </si>
  <si>
    <t>01717</t>
  </si>
  <si>
    <t>1675</t>
  </si>
  <si>
    <t>TRES ESQUINAS</t>
  </si>
  <si>
    <t>02354</t>
  </si>
  <si>
    <t>1689</t>
  </si>
  <si>
    <t>02356</t>
  </si>
  <si>
    <t>1661</t>
  </si>
  <si>
    <t>02079</t>
  </si>
  <si>
    <t>01123</t>
  </si>
  <si>
    <t>01124</t>
  </si>
  <si>
    <t>1548</t>
  </si>
  <si>
    <t>1593</t>
  </si>
  <si>
    <t>FINCA ZETA TRECE</t>
  </si>
  <si>
    <t>JUAN CARLOS MORA SALAS</t>
  </si>
  <si>
    <t>01131</t>
  </si>
  <si>
    <t>1626</t>
  </si>
  <si>
    <t>02078</t>
  </si>
  <si>
    <t>01135</t>
  </si>
  <si>
    <t>1698</t>
  </si>
  <si>
    <t>01743</t>
  </si>
  <si>
    <t>02536</t>
  </si>
  <si>
    <t>01136</t>
  </si>
  <si>
    <t>1377</t>
  </si>
  <si>
    <t>EL CASTILLO</t>
  </si>
  <si>
    <t>02718</t>
  </si>
  <si>
    <t>01137</t>
  </si>
  <si>
    <t>1438</t>
  </si>
  <si>
    <t>JUAN RAFAEL CHACON CASTRO</t>
  </si>
  <si>
    <t>YANIXIA CHAVES MURILLO</t>
  </si>
  <si>
    <t>1704</t>
  </si>
  <si>
    <t>SAN DIEGO</t>
  </si>
  <si>
    <t>1718</t>
  </si>
  <si>
    <t>TERRON COLORADO</t>
  </si>
  <si>
    <t>01718</t>
  </si>
  <si>
    <t>1517</t>
  </si>
  <si>
    <t>02357</t>
  </si>
  <si>
    <t>02339</t>
  </si>
  <si>
    <t>1694</t>
  </si>
  <si>
    <t>03114</t>
  </si>
  <si>
    <t>1700</t>
  </si>
  <si>
    <t>SAN JOAQUIN</t>
  </si>
  <si>
    <t>01400</t>
  </si>
  <si>
    <t>1459</t>
  </si>
  <si>
    <t>01559</t>
  </si>
  <si>
    <t>01145</t>
  </si>
  <si>
    <t>01147</t>
  </si>
  <si>
    <t>COCOBOLO</t>
  </si>
  <si>
    <t>01148</t>
  </si>
  <si>
    <t>1487</t>
  </si>
  <si>
    <t>LOS ALMENDROS</t>
  </si>
  <si>
    <t>02785</t>
  </si>
  <si>
    <t>02234</t>
  </si>
  <si>
    <t>01149</t>
  </si>
  <si>
    <t>1499</t>
  </si>
  <si>
    <t>GERMAN ROJAS ARAYA</t>
  </si>
  <si>
    <t>03148</t>
  </si>
  <si>
    <t>01150</t>
  </si>
  <si>
    <t>SAN ANDRES</t>
  </si>
  <si>
    <t>01152</t>
  </si>
  <si>
    <t>02231</t>
  </si>
  <si>
    <t>01154</t>
  </si>
  <si>
    <t>1644</t>
  </si>
  <si>
    <t>SAN PEDRO DE CUTRIS</t>
  </si>
  <si>
    <t>02855</t>
  </si>
  <si>
    <t>02232</t>
  </si>
  <si>
    <t>1629</t>
  </si>
  <si>
    <t>02081</t>
  </si>
  <si>
    <t>3374</t>
  </si>
  <si>
    <t>PALACIOS</t>
  </si>
  <si>
    <t>MATINA</t>
  </si>
  <si>
    <t>01966</t>
  </si>
  <si>
    <t>SAN FERNANDO</t>
  </si>
  <si>
    <t>1708</t>
  </si>
  <si>
    <t>03001</t>
  </si>
  <si>
    <t>1714</t>
  </si>
  <si>
    <t>03100</t>
  </si>
  <si>
    <t>1375</t>
  </si>
  <si>
    <t>01402</t>
  </si>
  <si>
    <t>1399</t>
  </si>
  <si>
    <t>COOPEVEGA</t>
  </si>
  <si>
    <t>01412</t>
  </si>
  <si>
    <t>01165</t>
  </si>
  <si>
    <t>1587</t>
  </si>
  <si>
    <t>03103</t>
  </si>
  <si>
    <t>1448</t>
  </si>
  <si>
    <t>ACAPULCO</t>
  </si>
  <si>
    <t>01523</t>
  </si>
  <si>
    <t>1722</t>
  </si>
  <si>
    <t>01403</t>
  </si>
  <si>
    <t>1503</t>
  </si>
  <si>
    <t>02359</t>
  </si>
  <si>
    <t>01169</t>
  </si>
  <si>
    <t>1571</t>
  </si>
  <si>
    <t>1493</t>
  </si>
  <si>
    <t>EL CONCHO</t>
  </si>
  <si>
    <t>03183</t>
  </si>
  <si>
    <t>1560</t>
  </si>
  <si>
    <t>03000</t>
  </si>
  <si>
    <t>1723</t>
  </si>
  <si>
    <t>SANTA MARIA</t>
  </si>
  <si>
    <t>01404</t>
  </si>
  <si>
    <t>02244</t>
  </si>
  <si>
    <t>01174</t>
  </si>
  <si>
    <t>1664</t>
  </si>
  <si>
    <t>01175</t>
  </si>
  <si>
    <t>1387</t>
  </si>
  <si>
    <t>TRES Y TRES</t>
  </si>
  <si>
    <t>02082</t>
  </si>
  <si>
    <t>02534</t>
  </si>
  <si>
    <t>01177</t>
  </si>
  <si>
    <t>02535</t>
  </si>
  <si>
    <t>01179</t>
  </si>
  <si>
    <t>1594</t>
  </si>
  <si>
    <t>LLANO VERDE</t>
  </si>
  <si>
    <t>ANA LORENA CASTRO SANDOVAL</t>
  </si>
  <si>
    <t>03157</t>
  </si>
  <si>
    <t>01180</t>
  </si>
  <si>
    <t>1434</t>
  </si>
  <si>
    <t>SAN VITO</t>
  </si>
  <si>
    <t>1463</t>
  </si>
  <si>
    <t>03101</t>
  </si>
  <si>
    <t>RANCHO QUEMADO</t>
  </si>
  <si>
    <t>PARAISO</t>
  </si>
  <si>
    <t>1485</t>
  </si>
  <si>
    <t>MAJAGUA</t>
  </si>
  <si>
    <t>02856</t>
  </si>
  <si>
    <t>02239</t>
  </si>
  <si>
    <t>LA ALDEA</t>
  </si>
  <si>
    <t>01192</t>
  </si>
  <si>
    <t>3413</t>
  </si>
  <si>
    <t>LOS LIRIOS</t>
  </si>
  <si>
    <t>LEICELL ARCE CAMPOS</t>
  </si>
  <si>
    <t>01194</t>
  </si>
  <si>
    <t>1470</t>
  </si>
  <si>
    <t>EL PLOMO</t>
  </si>
  <si>
    <t>02786</t>
  </si>
  <si>
    <t>01196</t>
  </si>
  <si>
    <t>01197</t>
  </si>
  <si>
    <t>01198</t>
  </si>
  <si>
    <t>1573</t>
  </si>
  <si>
    <t>03115</t>
  </si>
  <si>
    <t>01199</t>
  </si>
  <si>
    <t>01200</t>
  </si>
  <si>
    <t>01201</t>
  </si>
  <si>
    <t>01202</t>
  </si>
  <si>
    <t>1452</t>
  </si>
  <si>
    <t>LEONIDAS SEQUEIRA DUARTE</t>
  </si>
  <si>
    <t>CAÑO NEGRO</t>
  </si>
  <si>
    <t>01719</t>
  </si>
  <si>
    <t>02464</t>
  </si>
  <si>
    <t>01203</t>
  </si>
  <si>
    <t>1506</t>
  </si>
  <si>
    <t>01411</t>
  </si>
  <si>
    <t>01672</t>
  </si>
  <si>
    <t>1561</t>
  </si>
  <si>
    <t>COQUITAL</t>
  </si>
  <si>
    <t>02719</t>
  </si>
  <si>
    <t>1590</t>
  </si>
  <si>
    <t>EL CRUCE</t>
  </si>
  <si>
    <t>02846</t>
  </si>
  <si>
    <t>01206</t>
  </si>
  <si>
    <t>1602</t>
  </si>
  <si>
    <t>01409</t>
  </si>
  <si>
    <t>01207</t>
  </si>
  <si>
    <t>1673</t>
  </si>
  <si>
    <t>01958</t>
  </si>
  <si>
    <t>1583</t>
  </si>
  <si>
    <t>MEDIO QUESO</t>
  </si>
  <si>
    <t>02495</t>
  </si>
  <si>
    <t>1610</t>
  </si>
  <si>
    <t>PUNTA CORTES</t>
  </si>
  <si>
    <t>03263</t>
  </si>
  <si>
    <t>1693</t>
  </si>
  <si>
    <t>EL PARQUE</t>
  </si>
  <si>
    <t>WILTON HURTADO ACUÑA</t>
  </si>
  <si>
    <t>02566</t>
  </si>
  <si>
    <t>01212</t>
  </si>
  <si>
    <t>EL RECREO</t>
  </si>
  <si>
    <t>01213</t>
  </si>
  <si>
    <t>1640</t>
  </si>
  <si>
    <t>LAS CUACAS</t>
  </si>
  <si>
    <t>02788</t>
  </si>
  <si>
    <t>01214</t>
  </si>
  <si>
    <t>01216</t>
  </si>
  <si>
    <t>LA PRIMAVERA</t>
  </si>
  <si>
    <t>1411</t>
  </si>
  <si>
    <t>HERNANDEZ</t>
  </si>
  <si>
    <t>03260</t>
  </si>
  <si>
    <t>1425</t>
  </si>
  <si>
    <t>LA ESPAÑOLITA</t>
  </si>
  <si>
    <t>02998</t>
  </si>
  <si>
    <t>1578</t>
  </si>
  <si>
    <t>RICARDO VARGAS MURILLO</t>
  </si>
  <si>
    <t>1519</t>
  </si>
  <si>
    <t>EL JOBO</t>
  </si>
  <si>
    <t>BERLIN</t>
  </si>
  <si>
    <t>01408</t>
  </si>
  <si>
    <t>01232</t>
  </si>
  <si>
    <t>01233</t>
  </si>
  <si>
    <t>1559</t>
  </si>
  <si>
    <t>EL PAVON</t>
  </si>
  <si>
    <t>01670</t>
  </si>
  <si>
    <t>01234</t>
  </si>
  <si>
    <t>1580</t>
  </si>
  <si>
    <t>LOS CORRALES</t>
  </si>
  <si>
    <t>03262</t>
  </si>
  <si>
    <t>01235</t>
  </si>
  <si>
    <t>1683</t>
  </si>
  <si>
    <t>02084</t>
  </si>
  <si>
    <t>01236</t>
  </si>
  <si>
    <t>02024</t>
  </si>
  <si>
    <t>01237</t>
  </si>
  <si>
    <t>01238</t>
  </si>
  <si>
    <t>1589</t>
  </si>
  <si>
    <t>MONTEALEGRE</t>
  </si>
  <si>
    <t>BETZABE REYES FLORES</t>
  </si>
  <si>
    <t>02083</t>
  </si>
  <si>
    <t>01239</t>
  </si>
  <si>
    <t>01240</t>
  </si>
  <si>
    <t>01241</t>
  </si>
  <si>
    <t>01244</t>
  </si>
  <si>
    <t>1678</t>
  </si>
  <si>
    <t>01535</t>
  </si>
  <si>
    <t>01675</t>
  </si>
  <si>
    <t>01245</t>
  </si>
  <si>
    <t>01673</t>
  </si>
  <si>
    <t>01246</t>
  </si>
  <si>
    <t>SANTA LUCIA</t>
  </si>
  <si>
    <t>01247</t>
  </si>
  <si>
    <t>1502</t>
  </si>
  <si>
    <t>EL COBANO</t>
  </si>
  <si>
    <t>DANILO PEREZ FAJARDO</t>
  </si>
  <si>
    <t>03102</t>
  </si>
  <si>
    <t>01248</t>
  </si>
  <si>
    <t>01249</t>
  </si>
  <si>
    <t>01250</t>
  </si>
  <si>
    <t>01251</t>
  </si>
  <si>
    <t>01254</t>
  </si>
  <si>
    <t>CHIMURRIA</t>
  </si>
  <si>
    <t>1550</t>
  </si>
  <si>
    <t>01671</t>
  </si>
  <si>
    <t>3801</t>
  </si>
  <si>
    <t>EL VALLE</t>
  </si>
  <si>
    <t>01829</t>
  </si>
  <si>
    <t>3802</t>
  </si>
  <si>
    <t>TUJANKIR # 1</t>
  </si>
  <si>
    <t>01831</t>
  </si>
  <si>
    <t>01262</t>
  </si>
  <si>
    <t>3841</t>
  </si>
  <si>
    <t>LA KATIRA</t>
  </si>
  <si>
    <t>MA D/L ANGELES ARIAS HERNANDEZ</t>
  </si>
  <si>
    <t>1543</t>
  </si>
  <si>
    <t>LA CABANGA</t>
  </si>
  <si>
    <t>01347</t>
  </si>
  <si>
    <t>01264</t>
  </si>
  <si>
    <t>1574</t>
  </si>
  <si>
    <t>RIO CELESTE</t>
  </si>
  <si>
    <t>02087</t>
  </si>
  <si>
    <t>02168</t>
  </si>
  <si>
    <t>01266</t>
  </si>
  <si>
    <t>1525</t>
  </si>
  <si>
    <t>EL SILENCIO</t>
  </si>
  <si>
    <t>02086</t>
  </si>
  <si>
    <t>01267</t>
  </si>
  <si>
    <t>3853</t>
  </si>
  <si>
    <t>GUAYABITO</t>
  </si>
  <si>
    <t>02866</t>
  </si>
  <si>
    <t>3915</t>
  </si>
  <si>
    <t>THIALES</t>
  </si>
  <si>
    <t>MARBELLI ALFARO ESQUIVEL</t>
  </si>
  <si>
    <t>02176</t>
  </si>
  <si>
    <t>01932</t>
  </si>
  <si>
    <t>01274</t>
  </si>
  <si>
    <t>3428</t>
  </si>
  <si>
    <t>03289</t>
  </si>
  <si>
    <t>01275</t>
  </si>
  <si>
    <t>01277</t>
  </si>
  <si>
    <t>02561</t>
  </si>
  <si>
    <t>3634</t>
  </si>
  <si>
    <t>FINCA FORMOSA</t>
  </si>
  <si>
    <t>01280</t>
  </si>
  <si>
    <t>1591</t>
  </si>
  <si>
    <t>PALENQUE MARGARITA</t>
  </si>
  <si>
    <t>ANA RUTH MIRANDA ROJAS</t>
  </si>
  <si>
    <t>01348</t>
  </si>
  <si>
    <t>02487</t>
  </si>
  <si>
    <t>01281</t>
  </si>
  <si>
    <t>1659</t>
  </si>
  <si>
    <t>01282</t>
  </si>
  <si>
    <t>03288</t>
  </si>
  <si>
    <t>3824</t>
  </si>
  <si>
    <t>LLANO BONITO #1</t>
  </si>
  <si>
    <t>01833</t>
  </si>
  <si>
    <t>01285</t>
  </si>
  <si>
    <t>3906</t>
  </si>
  <si>
    <t>02175</t>
  </si>
  <si>
    <t>1529</t>
  </si>
  <si>
    <t>ENTRE RIOS</t>
  </si>
  <si>
    <t>VENADO</t>
  </si>
  <si>
    <t>01561</t>
  </si>
  <si>
    <t>1667</t>
  </si>
  <si>
    <t>DOMINGO VARGAS AGUILAR</t>
  </si>
  <si>
    <t>PUERTO VIEJO</t>
  </si>
  <si>
    <t>3614</t>
  </si>
  <si>
    <t>01758</t>
  </si>
  <si>
    <t>02390</t>
  </si>
  <si>
    <t>1668</t>
  </si>
  <si>
    <t>PALENQUE TONJIBE</t>
  </si>
  <si>
    <t>02088</t>
  </si>
  <si>
    <t>01297</t>
  </si>
  <si>
    <t>01299</t>
  </si>
  <si>
    <t>01300</t>
  </si>
  <si>
    <t>1703</t>
  </si>
  <si>
    <t>TIMACAR</t>
  </si>
  <si>
    <t>02089</t>
  </si>
  <si>
    <t>SABALITO</t>
  </si>
  <si>
    <t>1623</t>
  </si>
  <si>
    <t>02999</t>
  </si>
  <si>
    <t>VIENTO FRESCO</t>
  </si>
  <si>
    <t>1586</t>
  </si>
  <si>
    <t>01560</t>
  </si>
  <si>
    <t>01312</t>
  </si>
  <si>
    <t>01313</t>
  </si>
  <si>
    <t>1798</t>
  </si>
  <si>
    <t>01314</t>
  </si>
  <si>
    <t>1802</t>
  </si>
  <si>
    <t>01315</t>
  </si>
  <si>
    <t>1870</t>
  </si>
  <si>
    <t>01537</t>
  </si>
  <si>
    <t>01316</t>
  </si>
  <si>
    <t>1877</t>
  </si>
  <si>
    <t>02645</t>
  </si>
  <si>
    <t>01317</t>
  </si>
  <si>
    <t>1888</t>
  </si>
  <si>
    <t>01791</t>
  </si>
  <si>
    <t>01318</t>
  </si>
  <si>
    <t>1881</t>
  </si>
  <si>
    <t>01319</t>
  </si>
  <si>
    <t>1882</t>
  </si>
  <si>
    <t>01320</t>
  </si>
  <si>
    <t>1757</t>
  </si>
  <si>
    <t>QUEBRADA SECA</t>
  </si>
  <si>
    <t>01538</t>
  </si>
  <si>
    <t>01321</t>
  </si>
  <si>
    <t>LA PASTORA</t>
  </si>
  <si>
    <t>01322</t>
  </si>
  <si>
    <t>01323</t>
  </si>
  <si>
    <t>01324</t>
  </si>
  <si>
    <t>01325</t>
  </si>
  <si>
    <t>01326</t>
  </si>
  <si>
    <t>1904</t>
  </si>
  <si>
    <t>SAN MARTIN DE SAN LORENZO</t>
  </si>
  <si>
    <t>03177</t>
  </si>
  <si>
    <t>01327</t>
  </si>
  <si>
    <t>01329</t>
  </si>
  <si>
    <t>01331</t>
  </si>
  <si>
    <t>01333</t>
  </si>
  <si>
    <t>1748</t>
  </si>
  <si>
    <t>01541</t>
  </si>
  <si>
    <t>01335</t>
  </si>
  <si>
    <t>1791</t>
  </si>
  <si>
    <t>02252</t>
  </si>
  <si>
    <t>1792</t>
  </si>
  <si>
    <t>PEDRO PEREZ ZELEDON</t>
  </si>
  <si>
    <t>01536</t>
  </si>
  <si>
    <t>1863</t>
  </si>
  <si>
    <t>LAS DAMITAS</t>
  </si>
  <si>
    <t>02101</t>
  </si>
  <si>
    <t>1821</t>
  </si>
  <si>
    <t>01794</t>
  </si>
  <si>
    <t>1830</t>
  </si>
  <si>
    <t>01340</t>
  </si>
  <si>
    <t>01341</t>
  </si>
  <si>
    <t>1862</t>
  </si>
  <si>
    <t>02512</t>
  </si>
  <si>
    <t>01342</t>
  </si>
  <si>
    <t>1795</t>
  </si>
  <si>
    <t>NORAINI BADILLA UREÑA</t>
  </si>
  <si>
    <t>02514</t>
  </si>
  <si>
    <t>01343</t>
  </si>
  <si>
    <t>1820</t>
  </si>
  <si>
    <t>PROVIDENCIA</t>
  </si>
  <si>
    <t>02513</t>
  </si>
  <si>
    <t>1907</t>
  </si>
  <si>
    <t>REPUBLICA DE BOLIVIA</t>
  </si>
  <si>
    <t>01345</t>
  </si>
  <si>
    <t>1789</t>
  </si>
  <si>
    <t>01540</t>
  </si>
  <si>
    <t>01346</t>
  </si>
  <si>
    <t>1812</t>
  </si>
  <si>
    <t>ALEJANDRO AGUILAR MACHADO</t>
  </si>
  <si>
    <t>LA CIMA</t>
  </si>
  <si>
    <t>01539</t>
  </si>
  <si>
    <t>1883</t>
  </si>
  <si>
    <t>02886</t>
  </si>
  <si>
    <t>1922</t>
  </si>
  <si>
    <t>LA LIDIA</t>
  </si>
  <si>
    <t>02316</t>
  </si>
  <si>
    <t>01349</t>
  </si>
  <si>
    <t>1766</t>
  </si>
  <si>
    <t>LUIS ARTURO CASTRO CASTRO</t>
  </si>
  <si>
    <t>01543</t>
  </si>
  <si>
    <t>02470</t>
  </si>
  <si>
    <t>01350</t>
  </si>
  <si>
    <t>1811</t>
  </si>
  <si>
    <t>01796</t>
  </si>
  <si>
    <t>1823</t>
  </si>
  <si>
    <t>01352</t>
  </si>
  <si>
    <t>1868</t>
  </si>
  <si>
    <t>01795</t>
  </si>
  <si>
    <t>EL HIGUERON</t>
  </si>
  <si>
    <t>1889</t>
  </si>
  <si>
    <t>1923</t>
  </si>
  <si>
    <t>1895</t>
  </si>
  <si>
    <t>CAMILO GAMBOA VARGAS</t>
  </si>
  <si>
    <t>1887</t>
  </si>
  <si>
    <t>MANUEL CASTRO BLANCO</t>
  </si>
  <si>
    <t>1785</t>
  </si>
  <si>
    <t>03158</t>
  </si>
  <si>
    <t>01363</t>
  </si>
  <si>
    <t>1813</t>
  </si>
  <si>
    <t>LA CUESTA</t>
  </si>
  <si>
    <t>02581</t>
  </si>
  <si>
    <t>01364</t>
  </si>
  <si>
    <t>1897</t>
  </si>
  <si>
    <t>SANTA ROSA ABAJO</t>
  </si>
  <si>
    <t>03137</t>
  </si>
  <si>
    <t>01366</t>
  </si>
  <si>
    <t>1875</t>
  </si>
  <si>
    <t>1724</t>
  </si>
  <si>
    <t>WINSTON CHURCHILL SPENCER</t>
  </si>
  <si>
    <t>1859</t>
  </si>
  <si>
    <t>RAFAEL HERNANDEZ MADRIZ</t>
  </si>
  <si>
    <t>01371</t>
  </si>
  <si>
    <t>1725</t>
  </si>
  <si>
    <t>NUESTRA SEÑORA DE FATIMA</t>
  </si>
  <si>
    <t>1828</t>
  </si>
  <si>
    <t>1869</t>
  </si>
  <si>
    <t>01374</t>
  </si>
  <si>
    <t>1839</t>
  </si>
  <si>
    <t>TERESITA GUZMAN MONGE</t>
  </si>
  <si>
    <t>1790</t>
  </si>
  <si>
    <t>JULIAN VOLIO LLORENTE</t>
  </si>
  <si>
    <t>01380</t>
  </si>
  <si>
    <t>1751</t>
  </si>
  <si>
    <t>SIXTO CORDERO MARTINEZ</t>
  </si>
  <si>
    <t>QUEBRADILLA</t>
  </si>
  <si>
    <t>01381</t>
  </si>
  <si>
    <t>1827</t>
  </si>
  <si>
    <t>SAN IGNACIO DE LOYOLA</t>
  </si>
  <si>
    <t>01382</t>
  </si>
  <si>
    <t>1771</t>
  </si>
  <si>
    <t>01383</t>
  </si>
  <si>
    <t>1835</t>
  </si>
  <si>
    <t>CARLOS MONGE ALFARO</t>
  </si>
  <si>
    <t>02019</t>
  </si>
  <si>
    <t>01384</t>
  </si>
  <si>
    <t>1778</t>
  </si>
  <si>
    <t>CORIS</t>
  </si>
  <si>
    <t>01385</t>
  </si>
  <si>
    <t>1858</t>
  </si>
  <si>
    <t>QUIRCOT</t>
  </si>
  <si>
    <t>1920</t>
  </si>
  <si>
    <t>MARIO FERNANDEZ ALFARO</t>
  </si>
  <si>
    <t>AGUA CALIENTE</t>
  </si>
  <si>
    <t>01387</t>
  </si>
  <si>
    <t>01388</t>
  </si>
  <si>
    <t>1758</t>
  </si>
  <si>
    <t>PROCESO SOLANO RAMIREZ</t>
  </si>
  <si>
    <t>01981</t>
  </si>
  <si>
    <t>01389</t>
  </si>
  <si>
    <t>01390</t>
  </si>
  <si>
    <t>1829</t>
  </si>
  <si>
    <t>FILADELFO SALAS CESPEDES</t>
  </si>
  <si>
    <t>01391</t>
  </si>
  <si>
    <t>1855</t>
  </si>
  <si>
    <t>1786</t>
  </si>
  <si>
    <t>1865</t>
  </si>
  <si>
    <t>ANTONIO CAMACHO ORTEGA</t>
  </si>
  <si>
    <t>1833</t>
  </si>
  <si>
    <t>RUDECINDO VARGAS QUIROS</t>
  </si>
  <si>
    <t>02520</t>
  </si>
  <si>
    <t>1779</t>
  </si>
  <si>
    <t>1929</t>
  </si>
  <si>
    <t>1777</t>
  </si>
  <si>
    <t>COPALCHI</t>
  </si>
  <si>
    <t>01401</t>
  </si>
  <si>
    <t>1931</t>
  </si>
  <si>
    <t>ARTURO VOLIO JIMENEZ</t>
  </si>
  <si>
    <t>1831</t>
  </si>
  <si>
    <t>FELIX MATA VALLE</t>
  </si>
  <si>
    <t>1749</t>
  </si>
  <si>
    <t>02147</t>
  </si>
  <si>
    <t>1765</t>
  </si>
  <si>
    <t>01889</t>
  </si>
  <si>
    <t>1768</t>
  </si>
  <si>
    <t>GUAYABAL</t>
  </si>
  <si>
    <t>1781</t>
  </si>
  <si>
    <t>SAN CRISTOBAL NORTE</t>
  </si>
  <si>
    <t>01459</t>
  </si>
  <si>
    <t>1784</t>
  </si>
  <si>
    <t>01461</t>
  </si>
  <si>
    <t>1814</t>
  </si>
  <si>
    <t>JUAN MANUEL MONGE CEDEÑO</t>
  </si>
  <si>
    <t>02148</t>
  </si>
  <si>
    <t>1842</t>
  </si>
  <si>
    <t>PALO VERDE</t>
  </si>
  <si>
    <t>02789</t>
  </si>
  <si>
    <t>1840</t>
  </si>
  <si>
    <t>JOSEFA CALDERON NARANJO</t>
  </si>
  <si>
    <t>ARTURO CARDENAS CARAVACA</t>
  </si>
  <si>
    <t>02341</t>
  </si>
  <si>
    <t>1893</t>
  </si>
  <si>
    <t>01415</t>
  </si>
  <si>
    <t>1908</t>
  </si>
  <si>
    <t>REPUBLICA DE BRASIL</t>
  </si>
  <si>
    <t>01416</t>
  </si>
  <si>
    <t>1916</t>
  </si>
  <si>
    <t>VARA DEL ROBLE</t>
  </si>
  <si>
    <t>02149</t>
  </si>
  <si>
    <t>1932</t>
  </si>
  <si>
    <t>JAPON</t>
  </si>
  <si>
    <t>EL HIGUITO</t>
  </si>
  <si>
    <t>01418</t>
  </si>
  <si>
    <t>01419</t>
  </si>
  <si>
    <t>1912</t>
  </si>
  <si>
    <t>JUAN RAMIREZ RAMIREZ</t>
  </si>
  <si>
    <t>01420</t>
  </si>
  <si>
    <t>ROXANA</t>
  </si>
  <si>
    <t>01421</t>
  </si>
  <si>
    <t>1793</t>
  </si>
  <si>
    <t>01462</t>
  </si>
  <si>
    <t>1816</t>
  </si>
  <si>
    <t>LA ESTRELLA</t>
  </si>
  <si>
    <t>1853</t>
  </si>
  <si>
    <t>MARIANO GUARDIA CARAZO</t>
  </si>
  <si>
    <t>1763</t>
  </si>
  <si>
    <t>LA ASUNCION</t>
  </si>
  <si>
    <t>1926</t>
  </si>
  <si>
    <t>MARCIA AGUILAR VALVERDE</t>
  </si>
  <si>
    <t>01426</t>
  </si>
  <si>
    <t>1876</t>
  </si>
  <si>
    <t>CARLOS LUIS VALVERDE VEGA</t>
  </si>
  <si>
    <t>01427</t>
  </si>
  <si>
    <t>1764</t>
  </si>
  <si>
    <t>ENCARNACION GAMBOA PIEDRA</t>
  </si>
  <si>
    <t>YORLENY JIMENEZ AGUILAR</t>
  </si>
  <si>
    <t>01429</t>
  </si>
  <si>
    <t>1808</t>
  </si>
  <si>
    <t>ALBERTO GONZALEZ SOTO</t>
  </si>
  <si>
    <t>SILVIA GARITA MORA</t>
  </si>
  <si>
    <t>01430</t>
  </si>
  <si>
    <t>1825</t>
  </si>
  <si>
    <t>LLANO GRANDE - PACAYAS</t>
  </si>
  <si>
    <t>LIGIA CARTIN REDONDO</t>
  </si>
  <si>
    <t>01521</t>
  </si>
  <si>
    <t>01431</t>
  </si>
  <si>
    <t>1848</t>
  </si>
  <si>
    <t>RAMON AGUILAR FERNANDEZ</t>
  </si>
  <si>
    <t>01747</t>
  </si>
  <si>
    <t>01432</t>
  </si>
  <si>
    <t>1851</t>
  </si>
  <si>
    <t>MANUEL AVILA CAMACHO</t>
  </si>
  <si>
    <t>01433</t>
  </si>
  <si>
    <t>1864</t>
  </si>
  <si>
    <t>MARJORIE BARQUERO GONZALEZ</t>
  </si>
  <si>
    <t>01544</t>
  </si>
  <si>
    <t>1873</t>
  </si>
  <si>
    <t>01861</t>
  </si>
  <si>
    <t>01435</t>
  </si>
  <si>
    <t>1879</t>
  </si>
  <si>
    <t>EMILIO ROBERT BROUCA</t>
  </si>
  <si>
    <t>01863</t>
  </si>
  <si>
    <t>01436</t>
  </si>
  <si>
    <t>1886</t>
  </si>
  <si>
    <t>01731</t>
  </si>
  <si>
    <t>01437</t>
  </si>
  <si>
    <t>1896</t>
  </si>
  <si>
    <t>JULIO SANCHO JIMENEZ</t>
  </si>
  <si>
    <t>1901</t>
  </si>
  <si>
    <t>01865</t>
  </si>
  <si>
    <t>1838</t>
  </si>
  <si>
    <t>1780</t>
  </si>
  <si>
    <t>1782</t>
  </si>
  <si>
    <t>1824</t>
  </si>
  <si>
    <t>1773</t>
  </si>
  <si>
    <t>1743</t>
  </si>
  <si>
    <t>PASTOR BARQUERO OBANDO</t>
  </si>
  <si>
    <t>1788</t>
  </si>
  <si>
    <t>01448</t>
  </si>
  <si>
    <t>1911</t>
  </si>
  <si>
    <t>MANUEL DE JESUS JIMENEZ</t>
  </si>
  <si>
    <t>1898</t>
  </si>
  <si>
    <t>1906</t>
  </si>
  <si>
    <t>SAN RAFAEL DE IRAZU</t>
  </si>
  <si>
    <t>IVONNE SANABRIA MATA</t>
  </si>
  <si>
    <t>02666</t>
  </si>
  <si>
    <t>3599</t>
  </si>
  <si>
    <t>AGUA FRÍA</t>
  </si>
  <si>
    <t>02892</t>
  </si>
  <si>
    <t>1826</t>
  </si>
  <si>
    <t>LOAIZA</t>
  </si>
  <si>
    <t>01542</t>
  </si>
  <si>
    <t>1860</t>
  </si>
  <si>
    <t>01498</t>
  </si>
  <si>
    <t>1739</t>
  </si>
  <si>
    <t>RIO REGADO</t>
  </si>
  <si>
    <t>LUIS QUESADA MENDEZ</t>
  </si>
  <si>
    <t>01494</t>
  </si>
  <si>
    <t>1806</t>
  </si>
  <si>
    <t>JOSE MARIA LORIA VEGA</t>
  </si>
  <si>
    <t>01545</t>
  </si>
  <si>
    <t>1818</t>
  </si>
  <si>
    <t>01496</t>
  </si>
  <si>
    <t>1729</t>
  </si>
  <si>
    <t>01469</t>
  </si>
  <si>
    <t>01460</t>
  </si>
  <si>
    <t>1800</t>
  </si>
  <si>
    <t>OTTO MORA PEREZ</t>
  </si>
  <si>
    <t>01495</t>
  </si>
  <si>
    <t>1872</t>
  </si>
  <si>
    <t>RAUL GRANADOS GONZALEZ</t>
  </si>
  <si>
    <t>ROXANA ALVARADO GOMEZ</t>
  </si>
  <si>
    <t>01872</t>
  </si>
  <si>
    <t>1914</t>
  </si>
  <si>
    <t>CLEMENTE AVENDAÑO SAENZ</t>
  </si>
  <si>
    <t>01546</t>
  </si>
  <si>
    <t>1915</t>
  </si>
  <si>
    <t>URASCA</t>
  </si>
  <si>
    <t>1930</t>
  </si>
  <si>
    <t>WILLIAM BRENES FONSECA</t>
  </si>
  <si>
    <t>1755</t>
  </si>
  <si>
    <t>VICENTE LACHNER SANDOVAL</t>
  </si>
  <si>
    <t>1759</t>
  </si>
  <si>
    <t>FLORENCIO DEL CASTILLO</t>
  </si>
  <si>
    <t>01467</t>
  </si>
  <si>
    <t>1845</t>
  </si>
  <si>
    <t>JOSE LIENDO Y GOICOECHEA</t>
  </si>
  <si>
    <t>01468</t>
  </si>
  <si>
    <t>1797</t>
  </si>
  <si>
    <t>ALVARO ESQUIVEL BONILLA</t>
  </si>
  <si>
    <t>OROSI</t>
  </si>
  <si>
    <t>1846</t>
  </si>
  <si>
    <t>1899</t>
  </si>
  <si>
    <t>MIGUEL PICADO BARQUERO</t>
  </si>
  <si>
    <t>CARLOS BRENES SERRANO</t>
  </si>
  <si>
    <t>1770</t>
  </si>
  <si>
    <t>LUIS CRUZ MEZA</t>
  </si>
  <si>
    <t>1836</t>
  </si>
  <si>
    <t>1843</t>
  </si>
  <si>
    <t>PALOMO</t>
  </si>
  <si>
    <t>1752</t>
  </si>
  <si>
    <t>RESCATE DE UJARRAS</t>
  </si>
  <si>
    <t>SILVIA ASTUA QUESADA</t>
  </si>
  <si>
    <t>1730</t>
  </si>
  <si>
    <t>ALTO DE ARAYA</t>
  </si>
  <si>
    <t>FERNANDO CORDERO SANDOVAL</t>
  </si>
  <si>
    <t>01885</t>
  </si>
  <si>
    <t>1822</t>
  </si>
  <si>
    <t>MARIO PACHECO SAENZ</t>
  </si>
  <si>
    <t>02343</t>
  </si>
  <si>
    <t>01547</t>
  </si>
  <si>
    <t>01478</t>
  </si>
  <si>
    <t>1854</t>
  </si>
  <si>
    <t>PURISIL</t>
  </si>
  <si>
    <t>01497</t>
  </si>
  <si>
    <t>1726</t>
  </si>
  <si>
    <t>CALLE MESEN</t>
  </si>
  <si>
    <t>SHIRLEY MELENDEZ LOBO</t>
  </si>
  <si>
    <t>01641</t>
  </si>
  <si>
    <t>1894</t>
  </si>
  <si>
    <t>BARRIO EL CARMEN</t>
  </si>
  <si>
    <t>01646</t>
  </si>
  <si>
    <t>1900</t>
  </si>
  <si>
    <t>SANTIAGO DEL MONTE</t>
  </si>
  <si>
    <t>XINIA GUZMAN CONEJO</t>
  </si>
  <si>
    <t>01518</t>
  </si>
  <si>
    <t>1921</t>
  </si>
  <si>
    <t>QUEBRADA DEL FIERRO</t>
  </si>
  <si>
    <t>1767</t>
  </si>
  <si>
    <t>01485</t>
  </si>
  <si>
    <t>1880</t>
  </si>
  <si>
    <t>1891</t>
  </si>
  <si>
    <t>ABRAHAM VARGAS CHAVES</t>
  </si>
  <si>
    <t>1783</t>
  </si>
  <si>
    <t>YERBABUENA</t>
  </si>
  <si>
    <t>1866</t>
  </si>
  <si>
    <t>RICARDO ANDRE STRAUSS</t>
  </si>
  <si>
    <t>01644</t>
  </si>
  <si>
    <t>1890</t>
  </si>
  <si>
    <t>NIDIA GUZMAN CONEJO</t>
  </si>
  <si>
    <t>01642</t>
  </si>
  <si>
    <t>1787</t>
  </si>
  <si>
    <t>MOISES COTO FERNANDEZ</t>
  </si>
  <si>
    <t>1871</t>
  </si>
  <si>
    <t>1776</t>
  </si>
  <si>
    <t>FERNANDO TERAN VALLS</t>
  </si>
  <si>
    <t>TRES RIOS</t>
  </si>
  <si>
    <t>1981</t>
  </si>
  <si>
    <t>TURRIALBA</t>
  </si>
  <si>
    <t>1982</t>
  </si>
  <si>
    <t>EL HUMO</t>
  </si>
  <si>
    <t>01890</t>
  </si>
  <si>
    <t>1985</t>
  </si>
  <si>
    <t>EL SITIO</t>
  </si>
  <si>
    <t>01551</t>
  </si>
  <si>
    <t>3613</t>
  </si>
  <si>
    <t>LONDRES</t>
  </si>
  <si>
    <t>02529</t>
  </si>
  <si>
    <t>2012</t>
  </si>
  <si>
    <t>JONY GAMBOA SANABRIA</t>
  </si>
  <si>
    <t>2050</t>
  </si>
  <si>
    <t>EDUARDO PERALTA JIMENEZ</t>
  </si>
  <si>
    <t>2023</t>
  </si>
  <si>
    <t>ORIENTE</t>
  </si>
  <si>
    <t>02754</t>
  </si>
  <si>
    <t>2053</t>
  </si>
  <si>
    <t>LA VICTORIA</t>
  </si>
  <si>
    <t>1998</t>
  </si>
  <si>
    <t>CECILIO LINDO MORALES</t>
  </si>
  <si>
    <t>2030</t>
  </si>
  <si>
    <t>2034</t>
  </si>
  <si>
    <t>03173</t>
  </si>
  <si>
    <t>1953</t>
  </si>
  <si>
    <t>02426</t>
  </si>
  <si>
    <t>01509</t>
  </si>
  <si>
    <t>2001</t>
  </si>
  <si>
    <t>MARIA DELIA FALLAS MATA</t>
  </si>
  <si>
    <t>01953</t>
  </si>
  <si>
    <t>2018</t>
  </si>
  <si>
    <t>MANUEL JIMENEZ DE LA GUARDIA</t>
  </si>
  <si>
    <t>1973</t>
  </si>
  <si>
    <t>DOMINICA</t>
  </si>
  <si>
    <t>1942</t>
  </si>
  <si>
    <t>AZUL</t>
  </si>
  <si>
    <t>VICTOR ROMERO JIMENEZ</t>
  </si>
  <si>
    <t>1961</t>
  </si>
  <si>
    <t>FRANCISCO BONILLA WEPOL</t>
  </si>
  <si>
    <t>EVELYN ZAMORA HERRERA</t>
  </si>
  <si>
    <t>02941</t>
  </si>
  <si>
    <t>1935</t>
  </si>
  <si>
    <t>02108</t>
  </si>
  <si>
    <t>1983</t>
  </si>
  <si>
    <t>01519</t>
  </si>
  <si>
    <t>LA ESMERALDA</t>
  </si>
  <si>
    <t>02119</t>
  </si>
  <si>
    <t>2003</t>
  </si>
  <si>
    <t>LA MARGOT</t>
  </si>
  <si>
    <t>2022</t>
  </si>
  <si>
    <t>NUESTRA SEÑORA DE SION</t>
  </si>
  <si>
    <t>2021</t>
  </si>
  <si>
    <t>JUANA DENNIS VIVES</t>
  </si>
  <si>
    <t>01891</t>
  </si>
  <si>
    <t>01526</t>
  </si>
  <si>
    <t>2040</t>
  </si>
  <si>
    <t>01755</t>
  </si>
  <si>
    <t>2014</t>
  </si>
  <si>
    <t>MARIANO CORTES CORTES</t>
  </si>
  <si>
    <t>1988</t>
  </si>
  <si>
    <t>2039</t>
  </si>
  <si>
    <t>RAFAEL FUENTES PIEDRA</t>
  </si>
  <si>
    <t>02667</t>
  </si>
  <si>
    <t>01531</t>
  </si>
  <si>
    <t>2009</t>
  </si>
  <si>
    <t>LAS AMERICAS</t>
  </si>
  <si>
    <t>01532</t>
  </si>
  <si>
    <t>LAS PAVAS</t>
  </si>
  <si>
    <t>1957</t>
  </si>
  <si>
    <t>CHITARIA</t>
  </si>
  <si>
    <t>LIDIA SANDOVAL MORA</t>
  </si>
  <si>
    <t>1972</t>
  </si>
  <si>
    <t>RAFAEL ARAYA SEGURA</t>
  </si>
  <si>
    <t>1984</t>
  </si>
  <si>
    <t>1987</t>
  </si>
  <si>
    <t>ESLABON</t>
  </si>
  <si>
    <t>MARIBEL GONZALEZ VARGAS</t>
  </si>
  <si>
    <t>1949</t>
  </si>
  <si>
    <t>CANADA</t>
  </si>
  <si>
    <t>2006</t>
  </si>
  <si>
    <t>RODOLFO HERZOG MULLER</t>
  </si>
  <si>
    <t>2010</t>
  </si>
  <si>
    <t>LAS COLONIAS</t>
  </si>
  <si>
    <t>01892</t>
  </si>
  <si>
    <t>PERALTA</t>
  </si>
  <si>
    <t>2024</t>
  </si>
  <si>
    <t>PACAYITAS</t>
  </si>
  <si>
    <t>2061</t>
  </si>
  <si>
    <t>01893</t>
  </si>
  <si>
    <t>1994</t>
  </si>
  <si>
    <t>JABILLOS</t>
  </si>
  <si>
    <t>2016</t>
  </si>
  <si>
    <t>FLORINDA SALMERON ACUÑA</t>
  </si>
  <si>
    <t>2029</t>
  </si>
  <si>
    <t>BLAS SOLANO PEREZ</t>
  </si>
  <si>
    <t>LORENA MORA PEREZ</t>
  </si>
  <si>
    <t>1937</t>
  </si>
  <si>
    <t>AQUIARES</t>
  </si>
  <si>
    <t>1943</t>
  </si>
  <si>
    <t>CARLOS LUIS CASTRO ARCE</t>
  </si>
  <si>
    <t>01552</t>
  </si>
  <si>
    <t>1959</t>
  </si>
  <si>
    <t>CIMARRON</t>
  </si>
  <si>
    <t>01553</t>
  </si>
  <si>
    <t>01554</t>
  </si>
  <si>
    <t>1971</t>
  </si>
  <si>
    <t>01570</t>
  </si>
  <si>
    <t>01555</t>
  </si>
  <si>
    <t>1975</t>
  </si>
  <si>
    <t>2027</t>
  </si>
  <si>
    <t>2036</t>
  </si>
  <si>
    <t>2047</t>
  </si>
  <si>
    <t>MANOLO A. BOGANTES BOLAÑOS</t>
  </si>
  <si>
    <t>2048</t>
  </si>
  <si>
    <t>SILVIA QUESADA BERNINI</t>
  </si>
  <si>
    <t>2042</t>
  </si>
  <si>
    <t>ALCIDES CAMPOS SOLANO</t>
  </si>
  <si>
    <t>02939</t>
  </si>
  <si>
    <t>01565</t>
  </si>
  <si>
    <t>1940</t>
  </si>
  <si>
    <t>GLADYS CASASOLA ALFARO</t>
  </si>
  <si>
    <t>01572</t>
  </si>
  <si>
    <t>2049</t>
  </si>
  <si>
    <t>EL TORITO</t>
  </si>
  <si>
    <t>1960</t>
  </si>
  <si>
    <t>COLONIA DE GUAYABO</t>
  </si>
  <si>
    <t>ALEXANDER ASTORGA SOLIS</t>
  </si>
  <si>
    <t>02109</t>
  </si>
  <si>
    <t>2052</t>
  </si>
  <si>
    <t>VERBENA SUR</t>
  </si>
  <si>
    <t>01569</t>
  </si>
  <si>
    <t>2031</t>
  </si>
  <si>
    <t>2062</t>
  </si>
  <si>
    <t>01919</t>
  </si>
  <si>
    <t>01573</t>
  </si>
  <si>
    <t>2004</t>
  </si>
  <si>
    <t>2044</t>
  </si>
  <si>
    <t>01575</t>
  </si>
  <si>
    <t>1939</t>
  </si>
  <si>
    <t>01577</t>
  </si>
  <si>
    <t>1990</t>
  </si>
  <si>
    <t>GRANO DE ORO</t>
  </si>
  <si>
    <t>02111</t>
  </si>
  <si>
    <t>01578</t>
  </si>
  <si>
    <t>1997</t>
  </si>
  <si>
    <t>JICOTEA</t>
  </si>
  <si>
    <t>TAYUTIC</t>
  </si>
  <si>
    <t>MARIANA NAJERA FUENTES</t>
  </si>
  <si>
    <t>01579</t>
  </si>
  <si>
    <t>2002</t>
  </si>
  <si>
    <t>01580</t>
  </si>
  <si>
    <t>01581</t>
  </si>
  <si>
    <t>2032</t>
  </si>
  <si>
    <t>1944</t>
  </si>
  <si>
    <t>JÄKUI</t>
  </si>
  <si>
    <t>03020</t>
  </si>
  <si>
    <t>01586</t>
  </si>
  <si>
    <t>01587</t>
  </si>
  <si>
    <t>1947</t>
  </si>
  <si>
    <t>SANTISIMA TRINIDAD</t>
  </si>
  <si>
    <t>JORGE MEJIA SEQUEIRA</t>
  </si>
  <si>
    <t>02474</t>
  </si>
  <si>
    <t>01662</t>
  </si>
  <si>
    <t>1958</t>
  </si>
  <si>
    <t>CIEN MANZANAS</t>
  </si>
  <si>
    <t>01592</t>
  </si>
  <si>
    <t>2038</t>
  </si>
  <si>
    <t>03111</t>
  </si>
  <si>
    <t>01593</t>
  </si>
  <si>
    <t>01664</t>
  </si>
  <si>
    <t>01594</t>
  </si>
  <si>
    <t>1945</t>
  </si>
  <si>
    <t>03122</t>
  </si>
  <si>
    <t>2051</t>
  </si>
  <si>
    <t>01596</t>
  </si>
  <si>
    <t>01597</t>
  </si>
  <si>
    <t>2081</t>
  </si>
  <si>
    <t>01598</t>
  </si>
  <si>
    <t>01599</t>
  </si>
  <si>
    <t>2156</t>
  </si>
  <si>
    <t>JOAQUÍN LIZANO GUTIÉRREZ</t>
  </si>
  <si>
    <t>02152</t>
  </si>
  <si>
    <t>01600</t>
  </si>
  <si>
    <t>2235</t>
  </si>
  <si>
    <t>01601</t>
  </si>
  <si>
    <t>2109</t>
  </si>
  <si>
    <t>BRAULIO MORALES CERVANTES</t>
  </si>
  <si>
    <t>01602</t>
  </si>
  <si>
    <t>01603</t>
  </si>
  <si>
    <t>2157</t>
  </si>
  <si>
    <t>LA PUEBLA</t>
  </si>
  <si>
    <t>01604</t>
  </si>
  <si>
    <t>2122</t>
  </si>
  <si>
    <t>01605</t>
  </si>
  <si>
    <t>2139</t>
  </si>
  <si>
    <t>LA GRAN SAMARIA</t>
  </si>
  <si>
    <t>01606</t>
  </si>
  <si>
    <t>2178</t>
  </si>
  <si>
    <t>I.M.A.S. DE ULLOA</t>
  </si>
  <si>
    <t>ULLOA</t>
  </si>
  <si>
    <t>2247</t>
  </si>
  <si>
    <t>BAJO DEL VIRILLA</t>
  </si>
  <si>
    <t>ENRIQUE CHAVES BENAVIDES</t>
  </si>
  <si>
    <t>02909</t>
  </si>
  <si>
    <t>02328</t>
  </si>
  <si>
    <t>2226</t>
  </si>
  <si>
    <t>VILLALOBOS</t>
  </si>
  <si>
    <t>LAGUNILLA</t>
  </si>
  <si>
    <t>2147</t>
  </si>
  <si>
    <t>2138</t>
  </si>
  <si>
    <t>ANA ELEIDA ARGUEDAS BEITA</t>
  </si>
  <si>
    <t>2174</t>
  </si>
  <si>
    <t>2248</t>
  </si>
  <si>
    <t>ROXANA LOBO CORDERO</t>
  </si>
  <si>
    <t>2129</t>
  </si>
  <si>
    <t>2135</t>
  </si>
  <si>
    <t>2197</t>
  </si>
  <si>
    <t>WILSON BARRANTES GONZÁLEZ</t>
  </si>
  <si>
    <t>2063</t>
  </si>
  <si>
    <t>01620</t>
  </si>
  <si>
    <t>2087</t>
  </si>
  <si>
    <t>ALFREDO GONZÁLEZ FLORES</t>
  </si>
  <si>
    <t>2171</t>
  </si>
  <si>
    <t>LOS CARTAGOS</t>
  </si>
  <si>
    <t>01805</t>
  </si>
  <si>
    <t>2172</t>
  </si>
  <si>
    <t>ANICETO ESQUIVEL SÁENZ</t>
  </si>
  <si>
    <t>1498</t>
  </si>
  <si>
    <t>VILLA MARIA</t>
  </si>
  <si>
    <t>CLARIBEL GAMBOA ARAYA</t>
  </si>
  <si>
    <t>2229</t>
  </si>
  <si>
    <t>RODOLFO PETERS SCHEIDER</t>
  </si>
  <si>
    <t>01678</t>
  </si>
  <si>
    <t>2164</t>
  </si>
  <si>
    <t>LLORENTE DE FLORES</t>
  </si>
  <si>
    <t>2103</t>
  </si>
  <si>
    <t>ALFREDO VOLIO JIMÉNEZ</t>
  </si>
  <si>
    <t>2192</t>
  </si>
  <si>
    <t>2098</t>
  </si>
  <si>
    <t>RAMÓN BARRANTES HERRERA</t>
  </si>
  <si>
    <t>2155</t>
  </si>
  <si>
    <t>2159</t>
  </si>
  <si>
    <t>FIDEL CHAVES MURILLO</t>
  </si>
  <si>
    <t>BELEN</t>
  </si>
  <si>
    <t>2084</t>
  </si>
  <si>
    <t>ASUNCION</t>
  </si>
  <si>
    <t>2152</t>
  </si>
  <si>
    <t>2223</t>
  </si>
  <si>
    <t>ELISA SOTO JIMÉNEZ</t>
  </si>
  <si>
    <t>1605</t>
  </si>
  <si>
    <t>LUIS FERNANDO MORA ZELEDON</t>
  </si>
  <si>
    <t>02996</t>
  </si>
  <si>
    <t>02567</t>
  </si>
  <si>
    <t>2214</t>
  </si>
  <si>
    <t>2131</t>
  </si>
  <si>
    <t>2068</t>
  </si>
  <si>
    <t>2146</t>
  </si>
  <si>
    <t>ALBERTO PANIAGUA CHAVARRÍA</t>
  </si>
  <si>
    <t>2112</t>
  </si>
  <si>
    <t>ENRIQUE STRACHAN</t>
  </si>
  <si>
    <t>2176</t>
  </si>
  <si>
    <t>2182</t>
  </si>
  <si>
    <t>PORROSATÍ</t>
  </si>
  <si>
    <t>FLORIBEL TORRES ALFARO</t>
  </si>
  <si>
    <t>02750</t>
  </si>
  <si>
    <t>2202</t>
  </si>
  <si>
    <t>XINIA VARGAS JIMÉNEZ</t>
  </si>
  <si>
    <t>01647</t>
  </si>
  <si>
    <t>2217</t>
  </si>
  <si>
    <t>GINNETH HERNANDEZ DIAZ</t>
  </si>
  <si>
    <t>01648</t>
  </si>
  <si>
    <t>2208</t>
  </si>
  <si>
    <t>01649</t>
  </si>
  <si>
    <t>2067</t>
  </si>
  <si>
    <t>01650</t>
  </si>
  <si>
    <t>01651</t>
  </si>
  <si>
    <t>2169</t>
  </si>
  <si>
    <t>2224</t>
  </si>
  <si>
    <t>01655</t>
  </si>
  <si>
    <t>2175</t>
  </si>
  <si>
    <t>EL MONTECITO</t>
  </si>
  <si>
    <t>2162</t>
  </si>
  <si>
    <t>GUISELLE CALDERON VIQUEZ</t>
  </si>
  <si>
    <t>01657</t>
  </si>
  <si>
    <t>2249</t>
  </si>
  <si>
    <t>MIGUEL AGUILAR BONILLA</t>
  </si>
  <si>
    <t>01658</t>
  </si>
  <si>
    <t>2187</t>
  </si>
  <si>
    <t>PUENTE SALAS</t>
  </si>
  <si>
    <t>01659</t>
  </si>
  <si>
    <t>2096</t>
  </si>
  <si>
    <t>MANUEL CAMACHO HERNÁNDEZ</t>
  </si>
  <si>
    <t>01660</t>
  </si>
  <si>
    <t>2205</t>
  </si>
  <si>
    <t>01814</t>
  </si>
  <si>
    <t>01661</t>
  </si>
  <si>
    <t>2130</t>
  </si>
  <si>
    <t>2110</t>
  </si>
  <si>
    <t>EL PALENQUE</t>
  </si>
  <si>
    <t>2094</t>
  </si>
  <si>
    <t>01665</t>
  </si>
  <si>
    <t>2105</t>
  </si>
  <si>
    <t>BARRIO EL SOCORRO</t>
  </si>
  <si>
    <t>2117</t>
  </si>
  <si>
    <t>CASTILLA</t>
  </si>
  <si>
    <t>FRANCINE CESPEDES RODRIGUEZ</t>
  </si>
  <si>
    <t>2128</t>
  </si>
  <si>
    <t>3692</t>
  </si>
  <si>
    <t>02379</t>
  </si>
  <si>
    <t>02528</t>
  </si>
  <si>
    <t>01669</t>
  </si>
  <si>
    <t>2173</t>
  </si>
  <si>
    <t>02401</t>
  </si>
  <si>
    <t>2219</t>
  </si>
  <si>
    <t>2203</t>
  </si>
  <si>
    <t>01674</t>
  </si>
  <si>
    <t>2206</t>
  </si>
  <si>
    <t>2100</t>
  </si>
  <si>
    <t>LA COOPERATIVA</t>
  </si>
  <si>
    <t>2133</t>
  </si>
  <si>
    <t>2204</t>
  </si>
  <si>
    <t>SAN LUIS GONZAGA</t>
  </si>
  <si>
    <t>2207</t>
  </si>
  <si>
    <t>01680</t>
  </si>
  <si>
    <t>0338</t>
  </si>
  <si>
    <t>2144</t>
  </si>
  <si>
    <t>01682</t>
  </si>
  <si>
    <t>2190</t>
  </si>
  <si>
    <t>01683</t>
  </si>
  <si>
    <t>2218</t>
  </si>
  <si>
    <t>ARGENTINA RODRIGUEZ JIMENEZ</t>
  </si>
  <si>
    <t>01684</t>
  </si>
  <si>
    <t>2220</t>
  </si>
  <si>
    <t>4981</t>
  </si>
  <si>
    <t>PATRICIA SOLANO SALAZAR</t>
  </si>
  <si>
    <t>2093</t>
  </si>
  <si>
    <t>2113</t>
  </si>
  <si>
    <t>ESTERO GRANDE</t>
  </si>
  <si>
    <t>02334</t>
  </si>
  <si>
    <t>2151</t>
  </si>
  <si>
    <t>KAY RICA</t>
  </si>
  <si>
    <t>BELISA SOTO ALFARO</t>
  </si>
  <si>
    <t>01691</t>
  </si>
  <si>
    <t>2181</t>
  </si>
  <si>
    <t>LAS PALMITAS</t>
  </si>
  <si>
    <t>2186</t>
  </si>
  <si>
    <t>01830</t>
  </si>
  <si>
    <t>01991</t>
  </si>
  <si>
    <t>01694</t>
  </si>
  <si>
    <t>2213</t>
  </si>
  <si>
    <t>01695</t>
  </si>
  <si>
    <t>2246</t>
  </si>
  <si>
    <t>01752</t>
  </si>
  <si>
    <t>01696</t>
  </si>
  <si>
    <t>2183</t>
  </si>
  <si>
    <t>01698</t>
  </si>
  <si>
    <t>2137</t>
  </si>
  <si>
    <t>I.D.A. LA GATA</t>
  </si>
  <si>
    <t>03037</t>
  </si>
  <si>
    <t>01699</t>
  </si>
  <si>
    <t>2234</t>
  </si>
  <si>
    <t>01701</t>
  </si>
  <si>
    <t>2148</t>
  </si>
  <si>
    <t>SANDRA VILLEGAS VILLEGAS</t>
  </si>
  <si>
    <t>02676</t>
  </si>
  <si>
    <t>01703</t>
  </si>
  <si>
    <t>1750</t>
  </si>
  <si>
    <t>CASAMATA</t>
  </si>
  <si>
    <t>2225</t>
  </si>
  <si>
    <t>01873</t>
  </si>
  <si>
    <t>2163</t>
  </si>
  <si>
    <t>02157</t>
  </si>
  <si>
    <t>2115</t>
  </si>
  <si>
    <t>I.D.A. LINDO SOL</t>
  </si>
  <si>
    <t>LAS MARIAS</t>
  </si>
  <si>
    <t>03073</t>
  </si>
  <si>
    <t>01709</t>
  </si>
  <si>
    <t>01710</t>
  </si>
  <si>
    <t>2227</t>
  </si>
  <si>
    <t>CLAUDIO LARA CAMPOS</t>
  </si>
  <si>
    <t>01713</t>
  </si>
  <si>
    <t>01714</t>
  </si>
  <si>
    <t>2193</t>
  </si>
  <si>
    <t>SAN RAFAEL DE VARA BLANCA</t>
  </si>
  <si>
    <t>02158</t>
  </si>
  <si>
    <t>1753</t>
  </si>
  <si>
    <t>MARICEL CORDERO FERNANDEZ</t>
  </si>
  <si>
    <t>2118</t>
  </si>
  <si>
    <t>02646</t>
  </si>
  <si>
    <t>2180</t>
  </si>
  <si>
    <t>2064</t>
  </si>
  <si>
    <t>TICARI</t>
  </si>
  <si>
    <t>01725</t>
  </si>
  <si>
    <t>2123</t>
  </si>
  <si>
    <t>01726</t>
  </si>
  <si>
    <t>01727</t>
  </si>
  <si>
    <t>2134</t>
  </si>
  <si>
    <t>2082</t>
  </si>
  <si>
    <t>COLONIA NAZARETH</t>
  </si>
  <si>
    <t>03038</t>
  </si>
  <si>
    <t>2158</t>
  </si>
  <si>
    <t>FINCA DOS</t>
  </si>
  <si>
    <t>2099</t>
  </si>
  <si>
    <t>01732</t>
  </si>
  <si>
    <t>FINCA AGUA</t>
  </si>
  <si>
    <t>2119</t>
  </si>
  <si>
    <t>03078</t>
  </si>
  <si>
    <t>2238</t>
  </si>
  <si>
    <t>FINCA OCHO</t>
  </si>
  <si>
    <t>ROCIO PICADO AZOFEIFA</t>
  </si>
  <si>
    <t>2120</t>
  </si>
  <si>
    <t>FLAMINIA</t>
  </si>
  <si>
    <t>2240</t>
  </si>
  <si>
    <t>2143</t>
  </si>
  <si>
    <t>SAN BERNARDINO</t>
  </si>
  <si>
    <t>ODILLIE ROJAS LOPEZ</t>
  </si>
  <si>
    <t>02505</t>
  </si>
  <si>
    <t>01993</t>
  </si>
  <si>
    <t>2111</t>
  </si>
  <si>
    <t>2126</t>
  </si>
  <si>
    <t>COLONIA VILLALOBOS</t>
  </si>
  <si>
    <t>01741</t>
  </si>
  <si>
    <t>2161</t>
  </si>
  <si>
    <t>I.D.A. HUETAR</t>
  </si>
  <si>
    <t>2160</t>
  </si>
  <si>
    <t>01878</t>
  </si>
  <si>
    <t>2233</t>
  </si>
  <si>
    <t>02674</t>
  </si>
  <si>
    <t>01992</t>
  </si>
  <si>
    <t>2239</t>
  </si>
  <si>
    <t>FINCA DIEZ</t>
  </si>
  <si>
    <t>GREIVIN ALVAREZ JIMENEZ</t>
  </si>
  <si>
    <t>2236</t>
  </si>
  <si>
    <t>FINCA SEIS</t>
  </si>
  <si>
    <t>2142</t>
  </si>
  <si>
    <t>I.D.A. EL PALMAR</t>
  </si>
  <si>
    <t>03140</t>
  </si>
  <si>
    <t>2232</t>
  </si>
  <si>
    <t>FINCA UNO</t>
  </si>
  <si>
    <t>2245</t>
  </si>
  <si>
    <t>FINCA ONCE</t>
  </si>
  <si>
    <t>2237</t>
  </si>
  <si>
    <t>FINCA CUATRO</t>
  </si>
  <si>
    <t>2242</t>
  </si>
  <si>
    <t>FINCA TRES</t>
  </si>
  <si>
    <t>SONIA TREJOS MORALES</t>
  </si>
  <si>
    <t>2243</t>
  </si>
  <si>
    <t>FINCA CINCO</t>
  </si>
  <si>
    <t>GIOCONDA ULATE ESPINOZA</t>
  </si>
  <si>
    <t>3794</t>
  </si>
  <si>
    <t>PORFIRIO RUIZ NAVARRO</t>
  </si>
  <si>
    <t>EMEL GUTIERREZ CONTRERAS</t>
  </si>
  <si>
    <t>01753</t>
  </si>
  <si>
    <t>3826</t>
  </si>
  <si>
    <t>COLONIA BLANCA</t>
  </si>
  <si>
    <t>01934</t>
  </si>
  <si>
    <t>3836</t>
  </si>
  <si>
    <t>COLONIA LA LIBERTAD</t>
  </si>
  <si>
    <t>02166</t>
  </si>
  <si>
    <t>01836</t>
  </si>
  <si>
    <t>01756</t>
  </si>
  <si>
    <t>01839</t>
  </si>
  <si>
    <t>3847</t>
  </si>
  <si>
    <t>01837</t>
  </si>
  <si>
    <t>01759</t>
  </si>
  <si>
    <t>3846</t>
  </si>
  <si>
    <t>01760</t>
  </si>
  <si>
    <t>3874</t>
  </si>
  <si>
    <t>LOS CARTAGOS SUR</t>
  </si>
  <si>
    <t>ALDO CHAVARRIA VILLARREAL</t>
  </si>
  <si>
    <t>02170</t>
  </si>
  <si>
    <t>01761</t>
  </si>
  <si>
    <t>3905</t>
  </si>
  <si>
    <t>01763</t>
  </si>
  <si>
    <t>3867</t>
  </si>
  <si>
    <t>02169</t>
  </si>
  <si>
    <t>3893</t>
  </si>
  <si>
    <t>RIO NEGRO</t>
  </si>
  <si>
    <t>01935</t>
  </si>
  <si>
    <t>02090</t>
  </si>
  <si>
    <t>3840</t>
  </si>
  <si>
    <t>CUATRO BOCAS</t>
  </si>
  <si>
    <t>3863</t>
  </si>
  <si>
    <t>LAS ARMENIAS</t>
  </si>
  <si>
    <t>02317</t>
  </si>
  <si>
    <t>01936</t>
  </si>
  <si>
    <t>2256</t>
  </si>
  <si>
    <t>02437</t>
  </si>
  <si>
    <t>2275</t>
  </si>
  <si>
    <t>COLONIA BOLAÑOS</t>
  </si>
  <si>
    <t>ROSA IRIS MATARRITA DIAZ</t>
  </si>
  <si>
    <t>01772</t>
  </si>
  <si>
    <t>2277</t>
  </si>
  <si>
    <t>01856</t>
  </si>
  <si>
    <t>3818</t>
  </si>
  <si>
    <t>BRASILIA</t>
  </si>
  <si>
    <t>DOS RIOS</t>
  </si>
  <si>
    <t>01774</t>
  </si>
  <si>
    <t>3831</t>
  </si>
  <si>
    <t>I.D.A. SAN LUIS</t>
  </si>
  <si>
    <t>3813</t>
  </si>
  <si>
    <t>BIRMANIA</t>
  </si>
  <si>
    <t>2264</t>
  </si>
  <si>
    <t>GIL TABLADA COREA</t>
  </si>
  <si>
    <t>ALVARO ANTONIO GUILLEN BRICEÑO</t>
  </si>
  <si>
    <t>02023</t>
  </si>
  <si>
    <t>2281</t>
  </si>
  <si>
    <t>02022</t>
  </si>
  <si>
    <t>3843</t>
  </si>
  <si>
    <t>2286</t>
  </si>
  <si>
    <t>2297</t>
  </si>
  <si>
    <t>01857</t>
  </si>
  <si>
    <t>02483</t>
  </si>
  <si>
    <t>01783</t>
  </si>
  <si>
    <t>2298</t>
  </si>
  <si>
    <t>2293</t>
  </si>
  <si>
    <t>SALVADOR VILLAR MUÑOZ</t>
  </si>
  <si>
    <t>01788</t>
  </si>
  <si>
    <t>3879</t>
  </si>
  <si>
    <t>LOS LAURELES</t>
  </si>
  <si>
    <t>DOUGLAS BALTODANO NAVAS</t>
  </si>
  <si>
    <t>01852</t>
  </si>
  <si>
    <t>3796</t>
  </si>
  <si>
    <t>LOS PALMARES</t>
  </si>
  <si>
    <t>JUVENAL CHAVEZ BRICEÑO</t>
  </si>
  <si>
    <t>02864</t>
  </si>
  <si>
    <t>01790</t>
  </si>
  <si>
    <t>2315</t>
  </si>
  <si>
    <t>SAN DIMAS</t>
  </si>
  <si>
    <t>2254</t>
  </si>
  <si>
    <t>MAQUENCAL</t>
  </si>
  <si>
    <t>02861</t>
  </si>
  <si>
    <t>2327</t>
  </si>
  <si>
    <t>SONZAPOTE</t>
  </si>
  <si>
    <t>2278</t>
  </si>
  <si>
    <t>CUAJINIQUIL</t>
  </si>
  <si>
    <t>01797</t>
  </si>
  <si>
    <t>3814</t>
  </si>
  <si>
    <t>I.D.A. EL GAVILAN</t>
  </si>
  <si>
    <t>01798</t>
  </si>
  <si>
    <t>2300</t>
  </si>
  <si>
    <t>02021</t>
  </si>
  <si>
    <t>01799</t>
  </si>
  <si>
    <t>3815</t>
  </si>
  <si>
    <t>JOSE MANUEL HERNANDEZ CORTES</t>
  </si>
  <si>
    <t>03028</t>
  </si>
  <si>
    <t>01844</t>
  </si>
  <si>
    <t>3883</t>
  </si>
  <si>
    <t>MARIA CRISTINA PEÑA VIALES</t>
  </si>
  <si>
    <t>02726</t>
  </si>
  <si>
    <t>3927</t>
  </si>
  <si>
    <t>LA AMERICA</t>
  </si>
  <si>
    <t>XINIA CORTES PARRALES</t>
  </si>
  <si>
    <t>01854</t>
  </si>
  <si>
    <t>01803</t>
  </si>
  <si>
    <t>2321</t>
  </si>
  <si>
    <t>01804</t>
  </si>
  <si>
    <t>2304</t>
  </si>
  <si>
    <t>LOS INOCENTES</t>
  </si>
  <si>
    <t>ROSIBEL LOPEZ BLANDON</t>
  </si>
  <si>
    <t>02933</t>
  </si>
  <si>
    <t>3931</t>
  </si>
  <si>
    <t>PIEDRAS AZULES</t>
  </si>
  <si>
    <t>02393</t>
  </si>
  <si>
    <t>02485</t>
  </si>
  <si>
    <t>3926</t>
  </si>
  <si>
    <t>MAGDA CENTENO PALMA</t>
  </si>
  <si>
    <t>01853</t>
  </si>
  <si>
    <t>01813</t>
  </si>
  <si>
    <t>2323</t>
  </si>
  <si>
    <t>JESÚS DE NAZARETH</t>
  </si>
  <si>
    <t>2328</t>
  </si>
  <si>
    <t>01815</t>
  </si>
  <si>
    <t>2262</t>
  </si>
  <si>
    <t>03084</t>
  </si>
  <si>
    <t>01816</t>
  </si>
  <si>
    <t>2308</t>
  </si>
  <si>
    <t>MORACIA</t>
  </si>
  <si>
    <t>MARIO BRENES VILLALOBOS</t>
  </si>
  <si>
    <t>2274</t>
  </si>
  <si>
    <t>01818</t>
  </si>
  <si>
    <t>4989</t>
  </si>
  <si>
    <t>JULIA ACUÑA DE SOMARRIBAS</t>
  </si>
  <si>
    <t>EL SALTO</t>
  </si>
  <si>
    <t>01821</t>
  </si>
  <si>
    <t>2329</t>
  </si>
  <si>
    <t>BARRIO LA CRUZ</t>
  </si>
  <si>
    <t>CARLOS MONTOYA HUERTAS</t>
  </si>
  <si>
    <t>2299</t>
  </si>
  <si>
    <t>2282</t>
  </si>
  <si>
    <t>GUARDIA</t>
  </si>
  <si>
    <t>CURUBANDE</t>
  </si>
  <si>
    <t>2259</t>
  </si>
  <si>
    <t>BARRIO GUADALUPE</t>
  </si>
  <si>
    <t>01828</t>
  </si>
  <si>
    <t>2301</t>
  </si>
  <si>
    <t>LAS LILAS</t>
  </si>
  <si>
    <t>CAÑAS DULCES</t>
  </si>
  <si>
    <t>ALBA ROSA SOTO CERDAS</t>
  </si>
  <si>
    <t>02332</t>
  </si>
  <si>
    <t>2280</t>
  </si>
  <si>
    <t>02935</t>
  </si>
  <si>
    <t>2288</t>
  </si>
  <si>
    <t>MARCELINO GARCÍA FLAMENCO</t>
  </si>
  <si>
    <t>2263</t>
  </si>
  <si>
    <t>MARIANELA MONTOYA HUERTAS</t>
  </si>
  <si>
    <t>01859</t>
  </si>
  <si>
    <t>01834</t>
  </si>
  <si>
    <t>2292</t>
  </si>
  <si>
    <t>IRIGARAY</t>
  </si>
  <si>
    <t>01835</t>
  </si>
  <si>
    <t>2265</t>
  </si>
  <si>
    <t>2324</t>
  </si>
  <si>
    <t>EL TRIUNFO</t>
  </si>
  <si>
    <t>02677</t>
  </si>
  <si>
    <t>2330</t>
  </si>
  <si>
    <t>PELON DE LA BAJURA</t>
  </si>
  <si>
    <t>02350</t>
  </si>
  <si>
    <t>2251</t>
  </si>
  <si>
    <t>02017</t>
  </si>
  <si>
    <t>2291</t>
  </si>
  <si>
    <t>EL GUAYABO</t>
  </si>
  <si>
    <t>2296</t>
  </si>
  <si>
    <t>YADIRA MIRANDA CARRANZA</t>
  </si>
  <si>
    <t>01841</t>
  </si>
  <si>
    <t>2089</t>
  </si>
  <si>
    <t>COYOL</t>
  </si>
  <si>
    <t>01842</t>
  </si>
  <si>
    <t>2306</t>
  </si>
  <si>
    <t>MONTENEGRO</t>
  </si>
  <si>
    <t>01843</t>
  </si>
  <si>
    <t>2257</t>
  </si>
  <si>
    <t>01845</t>
  </si>
  <si>
    <t>01846</t>
  </si>
  <si>
    <t>2088</t>
  </si>
  <si>
    <t>2268</t>
  </si>
  <si>
    <t>EL ARBOLITO</t>
  </si>
  <si>
    <t>02441</t>
  </si>
  <si>
    <t>2283</t>
  </si>
  <si>
    <t>PIJIJE</t>
  </si>
  <si>
    <t>01970</t>
  </si>
  <si>
    <t>2326</t>
  </si>
  <si>
    <t>02794</t>
  </si>
  <si>
    <t>2307</t>
  </si>
  <si>
    <t>LLANOS DE CORTÉS</t>
  </si>
  <si>
    <t>02272</t>
  </si>
  <si>
    <t>2314</t>
  </si>
  <si>
    <t>SAN BERNARDO</t>
  </si>
  <si>
    <t>02018</t>
  </si>
  <si>
    <t>01858</t>
  </si>
  <si>
    <t>2408</t>
  </si>
  <si>
    <t>VIRGILIO CAAMAÑO ARAUZ</t>
  </si>
  <si>
    <t>NICOYA</t>
  </si>
  <si>
    <t>02011</t>
  </si>
  <si>
    <t>01862</t>
  </si>
  <si>
    <t>2424</t>
  </si>
  <si>
    <t>FRAY BARTOLOME DE LAS CASAS</t>
  </si>
  <si>
    <t>2430</t>
  </si>
  <si>
    <t>ARTURO SOLANO MONGE</t>
  </si>
  <si>
    <t>RIO GRANDE</t>
  </si>
  <si>
    <t>01864</t>
  </si>
  <si>
    <t>2448</t>
  </si>
  <si>
    <t>JOSE ANTONIO OBANDO ACOSTA</t>
  </si>
  <si>
    <t>02766</t>
  </si>
  <si>
    <t>01882</t>
  </si>
  <si>
    <t>2454</t>
  </si>
  <si>
    <t>20 DE MARZO DE 1856</t>
  </si>
  <si>
    <t>JENNY ALVAREZ ROSALES</t>
  </si>
  <si>
    <t>02013</t>
  </si>
  <si>
    <t>01866</t>
  </si>
  <si>
    <t>2462</t>
  </si>
  <si>
    <t>01867</t>
  </si>
  <si>
    <t>2492</t>
  </si>
  <si>
    <t>CACIQUE NICOA</t>
  </si>
  <si>
    <t>2410</t>
  </si>
  <si>
    <t>LEONIDAS BRICEÑO BALTODANO</t>
  </si>
  <si>
    <t>01870</t>
  </si>
  <si>
    <t>2397</t>
  </si>
  <si>
    <t>JUAN DIAZ</t>
  </si>
  <si>
    <t>02596</t>
  </si>
  <si>
    <t>2352</t>
  </si>
  <si>
    <t>HENRY ROSALES ZUÑIGA</t>
  </si>
  <si>
    <t>2362</t>
  </si>
  <si>
    <t>CUPERTINO BRICEÑO BALTODANO</t>
  </si>
  <si>
    <t>01877</t>
  </si>
  <si>
    <t>2393</t>
  </si>
  <si>
    <t>GAMALOTAL</t>
  </si>
  <si>
    <t>LAURA GUTIERREZ VAQUERO</t>
  </si>
  <si>
    <t>2405</t>
  </si>
  <si>
    <t>GUILLERMO MORALES PEREZ</t>
  </si>
  <si>
    <t>2479</t>
  </si>
  <si>
    <t>VALEDOR MARTINEZ MARTINEZ</t>
  </si>
  <si>
    <t>CURIME</t>
  </si>
  <si>
    <t>MIRAMAR</t>
  </si>
  <si>
    <t>2384</t>
  </si>
  <si>
    <t>2472</t>
  </si>
  <si>
    <t>03049</t>
  </si>
  <si>
    <t>2331</t>
  </si>
  <si>
    <t>ACOYAPA</t>
  </si>
  <si>
    <t>OSVALDO ESPINOZA CASCANTE</t>
  </si>
  <si>
    <t>01897</t>
  </si>
  <si>
    <t>2371</t>
  </si>
  <si>
    <t>BLAS MONTES LEAL</t>
  </si>
  <si>
    <t>COPAL</t>
  </si>
  <si>
    <t>01899</t>
  </si>
  <si>
    <t>2411</t>
  </si>
  <si>
    <t>LUCAS BRICEÑO FONSECA</t>
  </si>
  <si>
    <t>02767</t>
  </si>
  <si>
    <t>01901</t>
  </si>
  <si>
    <t>POCHOTE</t>
  </si>
  <si>
    <t>2441</t>
  </si>
  <si>
    <t>CARLOS MILLER</t>
  </si>
  <si>
    <t>02276</t>
  </si>
  <si>
    <t>01903</t>
  </si>
  <si>
    <t>2480</t>
  </si>
  <si>
    <t>GIL GONZALEZ DAVILA</t>
  </si>
  <si>
    <t>OVIDIO MARTINEZ PIÑAR</t>
  </si>
  <si>
    <t>02213</t>
  </si>
  <si>
    <t>2341</t>
  </si>
  <si>
    <t>ANTONIO MACEO Y GRAJALES</t>
  </si>
  <si>
    <t>2364</t>
  </si>
  <si>
    <t>SANTOS CARRILLO</t>
  </si>
  <si>
    <t>2482</t>
  </si>
  <si>
    <t>02277</t>
  </si>
  <si>
    <t>01909</t>
  </si>
  <si>
    <t>2417</t>
  </si>
  <si>
    <t>MATAMBUGUITO</t>
  </si>
  <si>
    <t>EDVIN GUEVARA ALEMAN</t>
  </si>
  <si>
    <t>02275</t>
  </si>
  <si>
    <t>01980</t>
  </si>
  <si>
    <t>2423</t>
  </si>
  <si>
    <t>RECAREDO BRICEÑO ARAUZ</t>
  </si>
  <si>
    <t>ARMINDA MATARRITA MORALES</t>
  </si>
  <si>
    <t>02128</t>
  </si>
  <si>
    <t>2344</t>
  </si>
  <si>
    <t>ULISES DELGADO AGUILERA</t>
  </si>
  <si>
    <t>2456</t>
  </si>
  <si>
    <t>LUIS DOBLES SEGREDA</t>
  </si>
  <si>
    <t>02015</t>
  </si>
  <si>
    <t>2374</t>
  </si>
  <si>
    <t>2422</t>
  </si>
  <si>
    <t>MANUEL CARDENAS CARDENAS</t>
  </si>
  <si>
    <t>2399</t>
  </si>
  <si>
    <t>25 DE JULIO</t>
  </si>
  <si>
    <t>FLORIDA</t>
  </si>
  <si>
    <t>01922</t>
  </si>
  <si>
    <t>01923</t>
  </si>
  <si>
    <t>01924</t>
  </si>
  <si>
    <t>2360</t>
  </si>
  <si>
    <t>CABALLITO</t>
  </si>
  <si>
    <t>02768</t>
  </si>
  <si>
    <t>01925</t>
  </si>
  <si>
    <t>01927</t>
  </si>
  <si>
    <t>01930</t>
  </si>
  <si>
    <t>2477</t>
  </si>
  <si>
    <t>TALOLINGA</t>
  </si>
  <si>
    <t>03025</t>
  </si>
  <si>
    <t>01933</t>
  </si>
  <si>
    <t>2369</t>
  </si>
  <si>
    <t>CERRILLOS</t>
  </si>
  <si>
    <t>HOJANCHA</t>
  </si>
  <si>
    <t>4995</t>
  </si>
  <si>
    <t>JOSE MARTIN CARRILLO CASTRILLO</t>
  </si>
  <si>
    <t>HUACAS</t>
  </si>
  <si>
    <t>02548</t>
  </si>
  <si>
    <t>4996</t>
  </si>
  <si>
    <t>MONTE ROMO</t>
  </si>
  <si>
    <t>2390</t>
  </si>
  <si>
    <t>JUAN ESTRADA RAVAGO</t>
  </si>
  <si>
    <t>PUERTO CARRILLO</t>
  </si>
  <si>
    <t>MIGUEL HERNANDEZ SEQUEIRA</t>
  </si>
  <si>
    <t>02280</t>
  </si>
  <si>
    <t>2416</t>
  </si>
  <si>
    <t>26 DE FEBRERO DE 1886</t>
  </si>
  <si>
    <t>01938</t>
  </si>
  <si>
    <t>2431</t>
  </si>
  <si>
    <t>PILANGOSTA</t>
  </si>
  <si>
    <t>XINIA MENDEZ CRUZ</t>
  </si>
  <si>
    <t>VICTORIANO MENA MENA</t>
  </si>
  <si>
    <t>LAJAS</t>
  </si>
  <si>
    <t>LA MARAVILLA</t>
  </si>
  <si>
    <t>2080</t>
  </si>
  <si>
    <t>MALINCHE</t>
  </si>
  <si>
    <t>4997</t>
  </si>
  <si>
    <t>02211</t>
  </si>
  <si>
    <t>NANDAYURE</t>
  </si>
  <si>
    <t>2347</t>
  </si>
  <si>
    <t>BARCO QUEBRADO</t>
  </si>
  <si>
    <t>SAMARA</t>
  </si>
  <si>
    <t>01987</t>
  </si>
  <si>
    <t>01956</t>
  </si>
  <si>
    <t>2090</t>
  </si>
  <si>
    <t>JAVILLOS</t>
  </si>
  <si>
    <t>NANCY MEJIAS CHAVES</t>
  </si>
  <si>
    <t>01959</t>
  </si>
  <si>
    <t>2392</t>
  </si>
  <si>
    <t>GARZA</t>
  </si>
  <si>
    <t>02282</t>
  </si>
  <si>
    <t>2491</t>
  </si>
  <si>
    <t>01962</t>
  </si>
  <si>
    <t>2478</t>
  </si>
  <si>
    <t>TERCIOPELO</t>
  </si>
  <si>
    <t>MAYRA MORA BONILLA</t>
  </si>
  <si>
    <t>03095</t>
  </si>
  <si>
    <t>01963</t>
  </si>
  <si>
    <t>2338</t>
  </si>
  <si>
    <t>CHINAMPAS</t>
  </si>
  <si>
    <t>BEATRIZ DIAZ GUEVARA</t>
  </si>
  <si>
    <t>03080</t>
  </si>
  <si>
    <t>01964</t>
  </si>
  <si>
    <t>2487</t>
  </si>
  <si>
    <t>01965</t>
  </si>
  <si>
    <t>01967</t>
  </si>
  <si>
    <t>2383</t>
  </si>
  <si>
    <t>EDITH OBREGON SEQUEIRA</t>
  </si>
  <si>
    <t>01968</t>
  </si>
  <si>
    <t>2455</t>
  </si>
  <si>
    <t>2358</t>
  </si>
  <si>
    <t>SERAPIO LOPEZ FAJARDO</t>
  </si>
  <si>
    <t>2079</t>
  </si>
  <si>
    <t>NOGAL</t>
  </si>
  <si>
    <t>2366</t>
  </si>
  <si>
    <t>LA ESPERANZA DE GARZA</t>
  </si>
  <si>
    <t>ALICIA GUEVARA MATARRITA</t>
  </si>
  <si>
    <t>2361</t>
  </si>
  <si>
    <t>CACAO</t>
  </si>
  <si>
    <t>01977</t>
  </si>
  <si>
    <t>2434</t>
  </si>
  <si>
    <t>BILLO ZELEDON</t>
  </si>
  <si>
    <t>01978</t>
  </si>
  <si>
    <t>2465</t>
  </si>
  <si>
    <t>YAMILETH SIERRA NUÑEZ</t>
  </si>
  <si>
    <t>2473</t>
  </si>
  <si>
    <t>GUILLERMO ALVARADO HERNANDEZ</t>
  </si>
  <si>
    <t>2368</t>
  </si>
  <si>
    <t>WARNER MATARRITA ESPINOZA</t>
  </si>
  <si>
    <t>2380</t>
  </si>
  <si>
    <t>ALEXANDER ELIZONDO SALAZAR</t>
  </si>
  <si>
    <t>03272</t>
  </si>
  <si>
    <t>01982</t>
  </si>
  <si>
    <t>2385</t>
  </si>
  <si>
    <t>MARITZA LOPEZ JIMENEZ</t>
  </si>
  <si>
    <t>03203</t>
  </si>
  <si>
    <t>2443</t>
  </si>
  <si>
    <t>PUERTO THIEL</t>
  </si>
  <si>
    <t>HILDA MOLINA ROJAS</t>
  </si>
  <si>
    <t>02599</t>
  </si>
  <si>
    <t>01988</t>
  </si>
  <si>
    <t>2466</t>
  </si>
  <si>
    <t>02284</t>
  </si>
  <si>
    <t>2429</t>
  </si>
  <si>
    <t>02283</t>
  </si>
  <si>
    <t>02451</t>
  </si>
  <si>
    <t>2401</t>
  </si>
  <si>
    <t>LA JAVILLA</t>
  </si>
  <si>
    <t>BEJUCO</t>
  </si>
  <si>
    <t>JOSE MANUEL ZUÑIGA ZUÑIGA</t>
  </si>
  <si>
    <t>02951</t>
  </si>
  <si>
    <t>2412</t>
  </si>
  <si>
    <t>PORFIRIO SANCHEZ PEREZ</t>
  </si>
  <si>
    <t>02298</t>
  </si>
  <si>
    <t>01996</t>
  </si>
  <si>
    <t>2396</t>
  </si>
  <si>
    <t>ROSA RAMIREZ SIBAJA</t>
  </si>
  <si>
    <t>02952</t>
  </si>
  <si>
    <t>01999</t>
  </si>
  <si>
    <t>02000</t>
  </si>
  <si>
    <t>2433</t>
  </si>
  <si>
    <t>PILAS DE BEJUCO</t>
  </si>
  <si>
    <t>02560</t>
  </si>
  <si>
    <t>02002</t>
  </si>
  <si>
    <t>02003</t>
  </si>
  <si>
    <t>02004</t>
  </si>
  <si>
    <t>02005</t>
  </si>
  <si>
    <t>LEPANTO</t>
  </si>
  <si>
    <t>02450</t>
  </si>
  <si>
    <t>02007</t>
  </si>
  <si>
    <t>2439</t>
  </si>
  <si>
    <t>03026</t>
  </si>
  <si>
    <t>02008</t>
  </si>
  <si>
    <t>02009</t>
  </si>
  <si>
    <t>02010</t>
  </si>
  <si>
    <t>2457</t>
  </si>
  <si>
    <t>2509</t>
  </si>
  <si>
    <t>02559</t>
  </si>
  <si>
    <t>2510</t>
  </si>
  <si>
    <t>2514</t>
  </si>
  <si>
    <t>FRANCISCO CHAVES CHAVES</t>
  </si>
  <si>
    <t>2544</t>
  </si>
  <si>
    <t>DIRIA</t>
  </si>
  <si>
    <t>ADRIANA MATARRITA ROSALES</t>
  </si>
  <si>
    <t>2555</t>
  </si>
  <si>
    <t>PUERTO RICO</t>
  </si>
  <si>
    <t>2578</t>
  </si>
  <si>
    <t>2586</t>
  </si>
  <si>
    <t>TALOLINGUITA</t>
  </si>
  <si>
    <t>2590</t>
  </si>
  <si>
    <t>SILENY MORALES MOLINA</t>
  </si>
  <si>
    <t>2593</t>
  </si>
  <si>
    <t>FAIREND AMED CARAVACA GOMEZ</t>
  </si>
  <si>
    <t>02156</t>
  </si>
  <si>
    <t>2580</t>
  </si>
  <si>
    <t>02425</t>
  </si>
  <si>
    <t>02029</t>
  </si>
  <si>
    <t>2567</t>
  </si>
  <si>
    <t>02030</t>
  </si>
  <si>
    <t>02031</t>
  </si>
  <si>
    <t>02032</t>
  </si>
  <si>
    <t>2520</t>
  </si>
  <si>
    <t>02389</t>
  </si>
  <si>
    <t>2534</t>
  </si>
  <si>
    <t>02034</t>
  </si>
  <si>
    <t>MONTE VERDE</t>
  </si>
  <si>
    <t>2528</t>
  </si>
  <si>
    <t>02038</t>
  </si>
  <si>
    <t>02040</t>
  </si>
  <si>
    <t>02041</t>
  </si>
  <si>
    <t>2588</t>
  </si>
  <si>
    <t>27 DE ABRIL</t>
  </si>
  <si>
    <t>02042</t>
  </si>
  <si>
    <t>2589</t>
  </si>
  <si>
    <t>LOS PARGOS</t>
  </si>
  <si>
    <t>03124</t>
  </si>
  <si>
    <t>02043</t>
  </si>
  <si>
    <t>2086</t>
  </si>
  <si>
    <t>02044</t>
  </si>
  <si>
    <t>2592</t>
  </si>
  <si>
    <t>EL TRAPICHE</t>
  </si>
  <si>
    <t>3708</t>
  </si>
  <si>
    <t>INVU LA GUARIA</t>
  </si>
  <si>
    <t>ONDINA RAMIREZ SILVA</t>
  </si>
  <si>
    <t>2575</t>
  </si>
  <si>
    <t>02568</t>
  </si>
  <si>
    <t>2714</t>
  </si>
  <si>
    <t>EL CHAGÜITE</t>
  </si>
  <si>
    <t>MARIA DEL MAR PANIAGUA ARAYA</t>
  </si>
  <si>
    <t>2516</t>
  </si>
  <si>
    <t>BRASILITO</t>
  </si>
  <si>
    <t>NIDIA GUADAMUZ GUADAMUZ</t>
  </si>
  <si>
    <t>2524</t>
  </si>
  <si>
    <t>2530</t>
  </si>
  <si>
    <t>PORTEGOLPE</t>
  </si>
  <si>
    <t>2535</t>
  </si>
  <si>
    <t>2538</t>
  </si>
  <si>
    <t>VILLARREAL</t>
  </si>
  <si>
    <t>2508</t>
  </si>
  <si>
    <t>COYOLITO</t>
  </si>
  <si>
    <t>2531</t>
  </si>
  <si>
    <t>PUERTO POTRERO</t>
  </si>
  <si>
    <t>2548</t>
  </si>
  <si>
    <t>03257</t>
  </si>
  <si>
    <t>02060</t>
  </si>
  <si>
    <t>2566</t>
  </si>
  <si>
    <t>MATAPALO</t>
  </si>
  <si>
    <t>2511</t>
  </si>
  <si>
    <t>CARTAGENA</t>
  </si>
  <si>
    <t>02062</t>
  </si>
  <si>
    <t>2539</t>
  </si>
  <si>
    <t>2549</t>
  </si>
  <si>
    <t>RICARDO ANGULO VALLEJOS</t>
  </si>
  <si>
    <t>ISABEL MATARRITA RUIZ</t>
  </si>
  <si>
    <t>2559</t>
  </si>
  <si>
    <t>LORENA</t>
  </si>
  <si>
    <t>02385</t>
  </si>
  <si>
    <t>2565</t>
  </si>
  <si>
    <t>MARBELLA</t>
  </si>
  <si>
    <t>02214</t>
  </si>
  <si>
    <t>2570</t>
  </si>
  <si>
    <t>OSTIONAL</t>
  </si>
  <si>
    <t>ALEMANIA</t>
  </si>
  <si>
    <t>02070</t>
  </si>
  <si>
    <t>02458</t>
  </si>
  <si>
    <t>ARANCIBIA</t>
  </si>
  <si>
    <t>02254</t>
  </si>
  <si>
    <t>2579</t>
  </si>
  <si>
    <t>02678</t>
  </si>
  <si>
    <t>2587</t>
  </si>
  <si>
    <t>LEIDY CASTELLON RODRIGUEZ</t>
  </si>
  <si>
    <t>03255</t>
  </si>
  <si>
    <t>PENINSULAR</t>
  </si>
  <si>
    <t>2498</t>
  </si>
  <si>
    <t>ARTOLA</t>
  </si>
  <si>
    <t>SARDINAL</t>
  </si>
  <si>
    <t>2515</t>
  </si>
  <si>
    <t>BOLSON</t>
  </si>
  <si>
    <t>2519</t>
  </si>
  <si>
    <t>CORRALILLOS</t>
  </si>
  <si>
    <t>02085</t>
  </si>
  <si>
    <t>2574</t>
  </si>
  <si>
    <t>2527</t>
  </si>
  <si>
    <t>2581</t>
  </si>
  <si>
    <t>WALTER MARCHENA BRAN</t>
  </si>
  <si>
    <t>2552</t>
  </si>
  <si>
    <t>03151</t>
  </si>
  <si>
    <t>2564</t>
  </si>
  <si>
    <t>LOS PLANES</t>
  </si>
  <si>
    <t>FAUSI GUADAMUZ ANGULO</t>
  </si>
  <si>
    <t>02562</t>
  </si>
  <si>
    <t>2572</t>
  </si>
  <si>
    <t>PASO TEMPISQUE</t>
  </si>
  <si>
    <t>GLENY ROXANA MOLINA CHAVARRIA</t>
  </si>
  <si>
    <t>2556</t>
  </si>
  <si>
    <t>2591</t>
  </si>
  <si>
    <t>02930</t>
  </si>
  <si>
    <t>2507</t>
  </si>
  <si>
    <t>02095</t>
  </si>
  <si>
    <t>2512</t>
  </si>
  <si>
    <t>2526</t>
  </si>
  <si>
    <t>MARJORIE ESPINOZA GRIJALBA</t>
  </si>
  <si>
    <t>2573</t>
  </si>
  <si>
    <t>2583</t>
  </si>
  <si>
    <t>2582</t>
  </si>
  <si>
    <t>02563</t>
  </si>
  <si>
    <t>2506</t>
  </si>
  <si>
    <t>CASTILLA DE ORO</t>
  </si>
  <si>
    <t>03164</t>
  </si>
  <si>
    <t>2563</t>
  </si>
  <si>
    <t>LOS JOCOTES</t>
  </si>
  <si>
    <t>2571</t>
  </si>
  <si>
    <t>PALESTINA</t>
  </si>
  <si>
    <t>2505</t>
  </si>
  <si>
    <t>CACIQUE</t>
  </si>
  <si>
    <t>03039</t>
  </si>
  <si>
    <t>3828</t>
  </si>
  <si>
    <t>3834</t>
  </si>
  <si>
    <t>3844</t>
  </si>
  <si>
    <t>3845</t>
  </si>
  <si>
    <t>EL CARMEN # 1</t>
  </si>
  <si>
    <t>3848</t>
  </si>
  <si>
    <t>3850</t>
  </si>
  <si>
    <t>3852</t>
  </si>
  <si>
    <t>EL FOSFORO</t>
  </si>
  <si>
    <t>3904</t>
  </si>
  <si>
    <t>02165</t>
  </si>
  <si>
    <t>02114</t>
  </si>
  <si>
    <t>3917</t>
  </si>
  <si>
    <t>LLANO AZUL</t>
  </si>
  <si>
    <t>02639</t>
  </si>
  <si>
    <t>02115</t>
  </si>
  <si>
    <t>3866</t>
  </si>
  <si>
    <t>LAS MILPAS</t>
  </si>
  <si>
    <t>02478</t>
  </si>
  <si>
    <t>3908</t>
  </si>
  <si>
    <t>TEODORO PICADO MICHALSKY</t>
  </si>
  <si>
    <t>02117</t>
  </si>
  <si>
    <t>3873</t>
  </si>
  <si>
    <t>NAZARETH</t>
  </si>
  <si>
    <t>EDWIN CHAVARRIA ALCOCER</t>
  </si>
  <si>
    <t>02164</t>
  </si>
  <si>
    <t>02118</t>
  </si>
  <si>
    <t>3892</t>
  </si>
  <si>
    <t>3875</t>
  </si>
  <si>
    <t>EL CARMEN # 2</t>
  </si>
  <si>
    <t>3832</t>
  </si>
  <si>
    <t>02171</t>
  </si>
  <si>
    <t>3861</t>
  </si>
  <si>
    <t>LA VERBENA</t>
  </si>
  <si>
    <t>02163</t>
  </si>
  <si>
    <t>3918</t>
  </si>
  <si>
    <t>SILVIA OLIVAS ORTIZ</t>
  </si>
  <si>
    <t>3922</t>
  </si>
  <si>
    <t>3829</t>
  </si>
  <si>
    <t>EL DELIRIO</t>
  </si>
  <si>
    <t>MINOR RODRIGUEZ CASTILLO</t>
  </si>
  <si>
    <t>3910</t>
  </si>
  <si>
    <t>3855</t>
  </si>
  <si>
    <t>JESUS DE POPOYOAPA</t>
  </si>
  <si>
    <t>3911</t>
  </si>
  <si>
    <t>JUAN J. NAVAS LOAICIGA</t>
  </si>
  <si>
    <t>3864</t>
  </si>
  <si>
    <t>3872</t>
  </si>
  <si>
    <t>3924</t>
  </si>
  <si>
    <t>DORIS ORTIZ RUIZ</t>
  </si>
  <si>
    <t>3882</t>
  </si>
  <si>
    <t>QUEBRADON</t>
  </si>
  <si>
    <t>ELENA LOPEZ ESCAMILLA</t>
  </si>
  <si>
    <t>3896</t>
  </si>
  <si>
    <t>PARCELAS DE PARIS</t>
  </si>
  <si>
    <t>3900</t>
  </si>
  <si>
    <t>3851</t>
  </si>
  <si>
    <t>JEANNETTE RODRIGUEZ MORA</t>
  </si>
  <si>
    <t>02144</t>
  </si>
  <si>
    <t>3868</t>
  </si>
  <si>
    <t>JOSE INES LOPEZ OBREGON</t>
  </si>
  <si>
    <t>3895</t>
  </si>
  <si>
    <t>3862</t>
  </si>
  <si>
    <t>3876</t>
  </si>
  <si>
    <t>3899</t>
  </si>
  <si>
    <t>IVANNIA RIVAS SALGADO</t>
  </si>
  <si>
    <t>3835</t>
  </si>
  <si>
    <t>COLONIA PUNTARENAS</t>
  </si>
  <si>
    <t>3865</t>
  </si>
  <si>
    <t>LAS FLORES</t>
  </si>
  <si>
    <t>02480</t>
  </si>
  <si>
    <t>02154</t>
  </si>
  <si>
    <t>3869</t>
  </si>
  <si>
    <t>CUATRO CRUCES</t>
  </si>
  <si>
    <t>02642</t>
  </si>
  <si>
    <t>5048</t>
  </si>
  <si>
    <t>RIO NARANJO</t>
  </si>
  <si>
    <t>YADIRA QUESADA MURILLO</t>
  </si>
  <si>
    <t>3919</t>
  </si>
  <si>
    <t>3921</t>
  </si>
  <si>
    <t>02725</t>
  </si>
  <si>
    <t>02159</t>
  </si>
  <si>
    <t>3902</t>
  </si>
  <si>
    <t>GONZALO HERNANDEZ HERNANDEZ</t>
  </si>
  <si>
    <t>02161</t>
  </si>
  <si>
    <t>3812</t>
  </si>
  <si>
    <t>LIDER DE BIJAGUA</t>
  </si>
  <si>
    <t>3849</t>
  </si>
  <si>
    <t>02640</t>
  </si>
  <si>
    <t>3894</t>
  </si>
  <si>
    <t>2618</t>
  </si>
  <si>
    <t>02190</t>
  </si>
  <si>
    <t>2676</t>
  </si>
  <si>
    <t>2623</t>
  </si>
  <si>
    <t>COROBICI</t>
  </si>
  <si>
    <t>2638</t>
  </si>
  <si>
    <t>JERONIMO FERNANDEZ ROJAS</t>
  </si>
  <si>
    <t>JUAN JOSE RIVAS BOLIVAR</t>
  </si>
  <si>
    <t>02177</t>
  </si>
  <si>
    <t>2645</t>
  </si>
  <si>
    <t>HACIENDA TABOGA</t>
  </si>
  <si>
    <t>BEBEDERO</t>
  </si>
  <si>
    <t>02822</t>
  </si>
  <si>
    <t>02178</t>
  </si>
  <si>
    <t>2663</t>
  </si>
  <si>
    <t>02179</t>
  </si>
  <si>
    <t>5004</t>
  </si>
  <si>
    <t>02531</t>
  </si>
  <si>
    <t>2682</t>
  </si>
  <si>
    <t>2604</t>
  </si>
  <si>
    <t>ANTONIO OBANDO ESPINOZA</t>
  </si>
  <si>
    <t>2606</t>
  </si>
  <si>
    <t>02185</t>
  </si>
  <si>
    <t>POROZAL</t>
  </si>
  <si>
    <t>2665</t>
  </si>
  <si>
    <t>02824</t>
  </si>
  <si>
    <t>02187</t>
  </si>
  <si>
    <t>02188</t>
  </si>
  <si>
    <t>02189</t>
  </si>
  <si>
    <t>2731</t>
  </si>
  <si>
    <t>SAN JUAN CHIQUITO</t>
  </si>
  <si>
    <t>SAN JUAN GRANDE</t>
  </si>
  <si>
    <t>02694</t>
  </si>
  <si>
    <t>0323</t>
  </si>
  <si>
    <t>BARRIO LAMPARAS</t>
  </si>
  <si>
    <t>02192</t>
  </si>
  <si>
    <t>1100</t>
  </si>
  <si>
    <t>EMILIA RODRIGUEZ HERNANDEZ</t>
  </si>
  <si>
    <t>2647</t>
  </si>
  <si>
    <t>HIGUERON</t>
  </si>
  <si>
    <t>03247</t>
  </si>
  <si>
    <t>2687</t>
  </si>
  <si>
    <t>02928</t>
  </si>
  <si>
    <t>2688</t>
  </si>
  <si>
    <t>NUEVA GUATEMALA</t>
  </si>
  <si>
    <t>02216</t>
  </si>
  <si>
    <t>2696</t>
  </si>
  <si>
    <t>ZULMA MENDEZ LEZAMA</t>
  </si>
  <si>
    <t>02826</t>
  </si>
  <si>
    <t>2595</t>
  </si>
  <si>
    <t>2666</t>
  </si>
  <si>
    <t>POZO AZUL</t>
  </si>
  <si>
    <t>2667</t>
  </si>
  <si>
    <t>2612</t>
  </si>
  <si>
    <t>02782</t>
  </si>
  <si>
    <t>2677</t>
  </si>
  <si>
    <t>SAN BUENAVENTURA</t>
  </si>
  <si>
    <t>VIVIANA GOMEZ PORRAS</t>
  </si>
  <si>
    <t>02204</t>
  </si>
  <si>
    <t>2640</t>
  </si>
  <si>
    <t>2658</t>
  </si>
  <si>
    <t>2620</t>
  </si>
  <si>
    <t>2650</t>
  </si>
  <si>
    <t>JOAQUIN ARROYO</t>
  </si>
  <si>
    <t>02209</t>
  </si>
  <si>
    <t>2680</t>
  </si>
  <si>
    <t>02392</t>
  </si>
  <si>
    <t>2685</t>
  </si>
  <si>
    <t>2655</t>
  </si>
  <si>
    <t>DELIA OVIEDO DE ACUÑA</t>
  </si>
  <si>
    <t>0353</t>
  </si>
  <si>
    <t>TEJARCILLOS</t>
  </si>
  <si>
    <t>2695</t>
  </si>
  <si>
    <t>CAÑITAS</t>
  </si>
  <si>
    <t>03175</t>
  </si>
  <si>
    <t>TRES AMIGOS</t>
  </si>
  <si>
    <t>2656</t>
  </si>
  <si>
    <t>LIGIA PICADO RAMIREZ</t>
  </si>
  <si>
    <t>02394</t>
  </si>
  <si>
    <t>EL DOS</t>
  </si>
  <si>
    <t>2615</t>
  </si>
  <si>
    <t>LUIS GUILLERMO OBANDO CALVO</t>
  </si>
  <si>
    <t>2671</t>
  </si>
  <si>
    <t>RIO PIEDRAS</t>
  </si>
  <si>
    <t>2639</t>
  </si>
  <si>
    <t>ROSITA CHAVEZ DE CABEZAS</t>
  </si>
  <si>
    <t>2659</t>
  </si>
  <si>
    <t>02236</t>
  </si>
  <si>
    <t>2668</t>
  </si>
  <si>
    <t>2631</t>
  </si>
  <si>
    <t>HEYDER ANGULO OBANDO</t>
  </si>
  <si>
    <t>2672</t>
  </si>
  <si>
    <t>2683</t>
  </si>
  <si>
    <t>2690</t>
  </si>
  <si>
    <t>JAIME GUTIERREZ BRAUN</t>
  </si>
  <si>
    <t>2693</t>
  </si>
  <si>
    <t>TRONADORA</t>
  </si>
  <si>
    <t>2599</t>
  </si>
  <si>
    <t>2605</t>
  </si>
  <si>
    <t>2662</t>
  </si>
  <si>
    <t>MATA DE CAÑA</t>
  </si>
  <si>
    <t>03284</t>
  </si>
  <si>
    <t>02249</t>
  </si>
  <si>
    <t>2670</t>
  </si>
  <si>
    <t>LAURA PATRICIA DIAZ TREJOS</t>
  </si>
  <si>
    <t>02472</t>
  </si>
  <si>
    <t>2674</t>
  </si>
  <si>
    <t>03061</t>
  </si>
  <si>
    <t>02253</t>
  </si>
  <si>
    <t>2691</t>
  </si>
  <si>
    <t>2636</t>
  </si>
  <si>
    <t>KARLA CASTRO RODRIGUEZ</t>
  </si>
  <si>
    <t>02263</t>
  </si>
  <si>
    <t>02264</t>
  </si>
  <si>
    <t>2611</t>
  </si>
  <si>
    <t>LOS TORNOS</t>
  </si>
  <si>
    <t>EL AGUACATE</t>
  </si>
  <si>
    <t>02266</t>
  </si>
  <si>
    <t>02267</t>
  </si>
  <si>
    <t>2732</t>
  </si>
  <si>
    <t>2735</t>
  </si>
  <si>
    <t>RIO BARRANCA</t>
  </si>
  <si>
    <t>2826</t>
  </si>
  <si>
    <t>BARRIO SAN LUIS</t>
  </si>
  <si>
    <t>2744</t>
  </si>
  <si>
    <t>CIUDADELA KENNEDY</t>
  </si>
  <si>
    <t>LUCIA GONZALEZ BARRANTES</t>
  </si>
  <si>
    <t>02271</t>
  </si>
  <si>
    <t>2834</t>
  </si>
  <si>
    <t>FLORA GUEVARA BARAHONA</t>
  </si>
  <si>
    <t>MA CRISTINA MARTINEZ CALERO</t>
  </si>
  <si>
    <t>2792</t>
  </si>
  <si>
    <t>2715</t>
  </si>
  <si>
    <t>AUGUSTO COLOMBARI CHICOLI</t>
  </si>
  <si>
    <t>2883</t>
  </si>
  <si>
    <t>VEINTE DE NOVIEMBRE</t>
  </si>
  <si>
    <t>2842</t>
  </si>
  <si>
    <t>03167</t>
  </si>
  <si>
    <t>02279</t>
  </si>
  <si>
    <t>2836</t>
  </si>
  <si>
    <t>MORA Y CAÑAS</t>
  </si>
  <si>
    <t>2805</t>
  </si>
  <si>
    <t>2870</t>
  </si>
  <si>
    <t>02285</t>
  </si>
  <si>
    <t>2712</t>
  </si>
  <si>
    <t>PITAHAYA</t>
  </si>
  <si>
    <t>02364</t>
  </si>
  <si>
    <t>02286</t>
  </si>
  <si>
    <t>2720</t>
  </si>
  <si>
    <t>BAJO CALIENTE</t>
  </si>
  <si>
    <t>02765</t>
  </si>
  <si>
    <t>02287</t>
  </si>
  <si>
    <t>02288</t>
  </si>
  <si>
    <t>2778</t>
  </si>
  <si>
    <t>03141</t>
  </si>
  <si>
    <t>02289</t>
  </si>
  <si>
    <t>2759</t>
  </si>
  <si>
    <t>CHAPERNAL</t>
  </si>
  <si>
    <t>02763</t>
  </si>
  <si>
    <t>02290</t>
  </si>
  <si>
    <t>2844</t>
  </si>
  <si>
    <t>02292</t>
  </si>
  <si>
    <t>02293</t>
  </si>
  <si>
    <t>02294</t>
  </si>
  <si>
    <t>2784</t>
  </si>
  <si>
    <t>JORGE BORBON CASTRO</t>
  </si>
  <si>
    <t>02295</t>
  </si>
  <si>
    <t>2848</t>
  </si>
  <si>
    <t>ANA LUZ RAMIREZ RAMIREZ</t>
  </si>
  <si>
    <t>02367</t>
  </si>
  <si>
    <t>2700</t>
  </si>
  <si>
    <t>ABANGARITOS</t>
  </si>
  <si>
    <t>MANZANILLO</t>
  </si>
  <si>
    <t>02565</t>
  </si>
  <si>
    <t>2725</t>
  </si>
  <si>
    <t>2743</t>
  </si>
  <si>
    <t>MONTERO Y PALITO</t>
  </si>
  <si>
    <t>02303</t>
  </si>
  <si>
    <t>2727</t>
  </si>
  <si>
    <t>BRISAS DEL GOLFO</t>
  </si>
  <si>
    <t>2807</t>
  </si>
  <si>
    <t>JUDAS</t>
  </si>
  <si>
    <t>2831</t>
  </si>
  <si>
    <t>2839</t>
  </si>
  <si>
    <t>MORALES</t>
  </si>
  <si>
    <t>LOURDES MESEN LIZANO</t>
  </si>
  <si>
    <t>02380</t>
  </si>
  <si>
    <t>2761</t>
  </si>
  <si>
    <t>2824</t>
  </si>
  <si>
    <t>LAGARTOS</t>
  </si>
  <si>
    <t>TEODORA GOMEZ REYES</t>
  </si>
  <si>
    <t>2750</t>
  </si>
  <si>
    <t>EL MALINCHE</t>
  </si>
  <si>
    <t>02685</t>
  </si>
  <si>
    <t>2763</t>
  </si>
  <si>
    <t>2769</t>
  </si>
  <si>
    <t>JARQUIN</t>
  </si>
  <si>
    <t>02688</t>
  </si>
  <si>
    <t>2760</t>
  </si>
  <si>
    <t>ISLA DE CHIRA</t>
  </si>
  <si>
    <t>02419</t>
  </si>
  <si>
    <t>02315</t>
  </si>
  <si>
    <t>2752</t>
  </si>
  <si>
    <t>CABO BLANCO</t>
  </si>
  <si>
    <t>2803</t>
  </si>
  <si>
    <t>ISLA DE VENADO</t>
  </si>
  <si>
    <t>2762</t>
  </si>
  <si>
    <t>2776</t>
  </si>
  <si>
    <t>MONTAÑA GRANDE</t>
  </si>
  <si>
    <t>2781</t>
  </si>
  <si>
    <t>2754</t>
  </si>
  <si>
    <t>CAMARONAL</t>
  </si>
  <si>
    <t>2773</t>
  </si>
  <si>
    <t>2863</t>
  </si>
  <si>
    <t>02689</t>
  </si>
  <si>
    <t>2886</t>
  </si>
  <si>
    <t>ROSA BARQUERO AZOFEIFA</t>
  </si>
  <si>
    <t>2851</t>
  </si>
  <si>
    <t>2702</t>
  </si>
  <si>
    <t>2766</t>
  </si>
  <si>
    <t>02432</t>
  </si>
  <si>
    <t>02335</t>
  </si>
  <si>
    <t>1101</t>
  </si>
  <si>
    <t>CALLE LILES</t>
  </si>
  <si>
    <t>2853</t>
  </si>
  <si>
    <t>02522</t>
  </si>
  <si>
    <t>02348</t>
  </si>
  <si>
    <t>2808</t>
  </si>
  <si>
    <t>2703</t>
  </si>
  <si>
    <t>PLAYA BLANCA</t>
  </si>
  <si>
    <t>03168</t>
  </si>
  <si>
    <t>2706</t>
  </si>
  <si>
    <t>I.D.A. VALLE AZUL</t>
  </si>
  <si>
    <t>02420</t>
  </si>
  <si>
    <t>1108</t>
  </si>
  <si>
    <t>RINCON DE HERRERA</t>
  </si>
  <si>
    <t>2746</t>
  </si>
  <si>
    <t>02907</t>
  </si>
  <si>
    <t>02355</t>
  </si>
  <si>
    <t>2782</t>
  </si>
  <si>
    <t>2849</t>
  </si>
  <si>
    <t>2871</t>
  </si>
  <si>
    <t>02690</t>
  </si>
  <si>
    <t>2758</t>
  </si>
  <si>
    <t>RAFAEL ARGUEDAS HERRERA</t>
  </si>
  <si>
    <t>2847</t>
  </si>
  <si>
    <t>LUDY ULLOA LORIA</t>
  </si>
  <si>
    <t>02369</t>
  </si>
  <si>
    <t>2866</t>
  </si>
  <si>
    <t>JOSE ANGEL RODRIGUEZ CAMPOS</t>
  </si>
  <si>
    <t>02368</t>
  </si>
  <si>
    <t>2771</t>
  </si>
  <si>
    <t>LINDORA</t>
  </si>
  <si>
    <t>2828</t>
  </si>
  <si>
    <t>ALTOS DE SAN LUIS</t>
  </si>
  <si>
    <t>02914</t>
  </si>
  <si>
    <t>0746</t>
  </si>
  <si>
    <t>JORGE GAMBOA ZUÑIGA</t>
  </si>
  <si>
    <t>02376</t>
  </si>
  <si>
    <t>2737</t>
  </si>
  <si>
    <t>2753</t>
  </si>
  <si>
    <t>CABUYA</t>
  </si>
  <si>
    <t>2704</t>
  </si>
  <si>
    <t>2705</t>
  </si>
  <si>
    <t>2768</t>
  </si>
  <si>
    <t>PANICA DOS</t>
  </si>
  <si>
    <t>02384</t>
  </si>
  <si>
    <t>2777</t>
  </si>
  <si>
    <t>02691</t>
  </si>
  <si>
    <t>02388</t>
  </si>
  <si>
    <t>2854</t>
  </si>
  <si>
    <t>ANA CRISTINA GUILLES GODOY</t>
  </si>
  <si>
    <t>2789</t>
  </si>
  <si>
    <t>02877</t>
  </si>
  <si>
    <t>3020</t>
  </si>
  <si>
    <t>LA JULIETA</t>
  </si>
  <si>
    <t>2770</t>
  </si>
  <si>
    <t>ROSARIO VASQUEZ MONGE</t>
  </si>
  <si>
    <t>JUANILAMA</t>
  </si>
  <si>
    <t>2832</t>
  </si>
  <si>
    <t>MARAÑONAL</t>
  </si>
  <si>
    <t>02402</t>
  </si>
  <si>
    <t>2790</t>
  </si>
  <si>
    <t>EL BARON</t>
  </si>
  <si>
    <t>2800</t>
  </si>
  <si>
    <t>2840</t>
  </si>
  <si>
    <t>IDALIE VENEGAS PORRAS</t>
  </si>
  <si>
    <t>2780</t>
  </si>
  <si>
    <t>SALINAS</t>
  </si>
  <si>
    <t>02876</t>
  </si>
  <si>
    <t>2795</t>
  </si>
  <si>
    <t>EL MOJON</t>
  </si>
  <si>
    <t>2881</t>
  </si>
  <si>
    <t>MATA LIMON</t>
  </si>
  <si>
    <t>02545</t>
  </si>
  <si>
    <t>2755</t>
  </si>
  <si>
    <t>CAMBALACHE</t>
  </si>
  <si>
    <t>03219</t>
  </si>
  <si>
    <t>02413</t>
  </si>
  <si>
    <t>JUSTO ANTONIO FACIO</t>
  </si>
  <si>
    <t>MOJONCITO</t>
  </si>
  <si>
    <t>02546</t>
  </si>
  <si>
    <t>2875</t>
  </si>
  <si>
    <t>ANTONIO VALLERRIESTRA</t>
  </si>
  <si>
    <t>03091</t>
  </si>
  <si>
    <t>2756</t>
  </si>
  <si>
    <t>2869</t>
  </si>
  <si>
    <t>02423</t>
  </si>
  <si>
    <t>2873</t>
  </si>
  <si>
    <t>02424</t>
  </si>
  <si>
    <t>2804</t>
  </si>
  <si>
    <t>02427</t>
  </si>
  <si>
    <t>02430</t>
  </si>
  <si>
    <t>3712</t>
  </si>
  <si>
    <t>CERROS</t>
  </si>
  <si>
    <t>3751</t>
  </si>
  <si>
    <t>MANUEL ANTONIO</t>
  </si>
  <si>
    <t>3752</t>
  </si>
  <si>
    <t>3754</t>
  </si>
  <si>
    <t>PAQUITA</t>
  </si>
  <si>
    <t>3773</t>
  </si>
  <si>
    <t>3774</t>
  </si>
  <si>
    <t>FINCA LLORONA</t>
  </si>
  <si>
    <t>02443</t>
  </si>
  <si>
    <t>3777</t>
  </si>
  <si>
    <t>RONCADOR</t>
  </si>
  <si>
    <t>3772</t>
  </si>
  <si>
    <t>MARIA LUISA DE CASTRO</t>
  </si>
  <si>
    <t>02448</t>
  </si>
  <si>
    <t>3710</t>
  </si>
  <si>
    <t>CERRITOS</t>
  </si>
  <si>
    <t>CARLOS ROJAS SANCHEZ</t>
  </si>
  <si>
    <t>02882</t>
  </si>
  <si>
    <t>3765</t>
  </si>
  <si>
    <t>REPUBLICA DE COREA</t>
  </si>
  <si>
    <t>RANCHO GRANDE</t>
  </si>
  <si>
    <t>02697</t>
  </si>
  <si>
    <t>3724</t>
  </si>
  <si>
    <t>PORTALON</t>
  </si>
  <si>
    <t>JENNY ROMAN CECILIANO</t>
  </si>
  <si>
    <t>3725</t>
  </si>
  <si>
    <t>PORTON DE NARANJO</t>
  </si>
  <si>
    <t>3726</t>
  </si>
  <si>
    <t>3749</t>
  </si>
  <si>
    <t>3732</t>
  </si>
  <si>
    <t>03249</t>
  </si>
  <si>
    <t>3753</t>
  </si>
  <si>
    <t>JUAN BAUTISTA SANTAMARIA</t>
  </si>
  <si>
    <t>02696</t>
  </si>
  <si>
    <t>02467</t>
  </si>
  <si>
    <t>0761</t>
  </si>
  <si>
    <t>3781</t>
  </si>
  <si>
    <t>02476</t>
  </si>
  <si>
    <t>0786</t>
  </si>
  <si>
    <t>SEDDY CAMPOS LEIVA</t>
  </si>
  <si>
    <t>03086</t>
  </si>
  <si>
    <t>3699</t>
  </si>
  <si>
    <t>ALEXIS PEREZ AGUILAR</t>
  </si>
  <si>
    <t>02699</t>
  </si>
  <si>
    <t>02481</t>
  </si>
  <si>
    <t>3776</t>
  </si>
  <si>
    <t>FINCA POCARES</t>
  </si>
  <si>
    <t>IRENE ROMAN MENDEZ</t>
  </si>
  <si>
    <t>02883</t>
  </si>
  <si>
    <t>3780</t>
  </si>
  <si>
    <t>02500</t>
  </si>
  <si>
    <t>3755</t>
  </si>
  <si>
    <t>FRANCISCO CHAVES RODRIGUEZ</t>
  </si>
  <si>
    <t>3706</t>
  </si>
  <si>
    <t>BIJAGUAL SUR</t>
  </si>
  <si>
    <t>3769</t>
  </si>
  <si>
    <t>02488</t>
  </si>
  <si>
    <t>PALO SECO</t>
  </si>
  <si>
    <t>EL BAMBU</t>
  </si>
  <si>
    <t>3740</t>
  </si>
  <si>
    <t>JUNTA DE CACAO</t>
  </si>
  <si>
    <t>02499</t>
  </si>
  <si>
    <t>3733</t>
  </si>
  <si>
    <t>03204</t>
  </si>
  <si>
    <t>3735</t>
  </si>
  <si>
    <t>ESTERILLOS ANEXA</t>
  </si>
  <si>
    <t>02700</t>
  </si>
  <si>
    <t>3750</t>
  </si>
  <si>
    <t>02501</t>
  </si>
  <si>
    <t>3762</t>
  </si>
  <si>
    <t>PLAYON SUR</t>
  </si>
  <si>
    <t>2964</t>
  </si>
  <si>
    <t>3758</t>
  </si>
  <si>
    <t>PLAYA PALMA</t>
  </si>
  <si>
    <t>GRETTEL GARITA CHINCHILLA</t>
  </si>
  <si>
    <t>02511</t>
  </si>
  <si>
    <t>3761</t>
  </si>
  <si>
    <t>PLAYON SAN ISIDRO</t>
  </si>
  <si>
    <t>HUGO MADRIGAL JIMENEZ</t>
  </si>
  <si>
    <t>03104</t>
  </si>
  <si>
    <t>02515</t>
  </si>
  <si>
    <t>3743</t>
  </si>
  <si>
    <t>02517</t>
  </si>
  <si>
    <t>3114</t>
  </si>
  <si>
    <t>02518</t>
  </si>
  <si>
    <t>3021</t>
  </si>
  <si>
    <t>CORONADO</t>
  </si>
  <si>
    <t>3263</t>
  </si>
  <si>
    <t>NIEBOROWSKY</t>
  </si>
  <si>
    <t>2938</t>
  </si>
  <si>
    <t>VALLE DE EL DIQUIS</t>
  </si>
  <si>
    <t>3156</t>
  </si>
  <si>
    <t>JORDAN HERNÁNDEZ NÚÑEZ</t>
  </si>
  <si>
    <t>3191</t>
  </si>
  <si>
    <t>02600</t>
  </si>
  <si>
    <t>02530</t>
  </si>
  <si>
    <t>3211</t>
  </si>
  <si>
    <t>TRES RÍOS</t>
  </si>
  <si>
    <t>SUSANA MORALES MORA</t>
  </si>
  <si>
    <t>02804</t>
  </si>
  <si>
    <t>3212</t>
  </si>
  <si>
    <t>TORTUGA</t>
  </si>
  <si>
    <t>02532</t>
  </si>
  <si>
    <t>3553</t>
  </si>
  <si>
    <t>POCORA</t>
  </si>
  <si>
    <t>3019</t>
  </si>
  <si>
    <t>2988</t>
  </si>
  <si>
    <t>LA NAVIDAD</t>
  </si>
  <si>
    <t>3106</t>
  </si>
  <si>
    <t>LEONOR CHINCHILLA DE FIGUEROA</t>
  </si>
  <si>
    <t>RONY SEQUEIRA GALLO</t>
  </si>
  <si>
    <t>3117</t>
  </si>
  <si>
    <t>MARÍA ROSA GÁMEZ SOLANO</t>
  </si>
  <si>
    <t>02537</t>
  </si>
  <si>
    <t>02538</t>
  </si>
  <si>
    <t>02539</t>
  </si>
  <si>
    <t>02540</t>
  </si>
  <si>
    <t>3218</t>
  </si>
  <si>
    <t>VILLA COLÓN</t>
  </si>
  <si>
    <t>02542</t>
  </si>
  <si>
    <t>02543</t>
  </si>
  <si>
    <t>2986</t>
  </si>
  <si>
    <t>SALAMÁ</t>
  </si>
  <si>
    <t>02601</t>
  </si>
  <si>
    <t>3200</t>
  </si>
  <si>
    <t>02554</t>
  </si>
  <si>
    <t>3202</t>
  </si>
  <si>
    <t>FINCA GUANACASTE</t>
  </si>
  <si>
    <t>3233</t>
  </si>
  <si>
    <t>02821</t>
  </si>
  <si>
    <t>02558</t>
  </si>
  <si>
    <t>3244</t>
  </si>
  <si>
    <t>02571</t>
  </si>
  <si>
    <t>3177</t>
  </si>
  <si>
    <t>FINCA NUEVE</t>
  </si>
  <si>
    <t>3171</t>
  </si>
  <si>
    <t>FINCA 2-4</t>
  </si>
  <si>
    <t>3052</t>
  </si>
  <si>
    <t>EDUARDO GARNIER UGALDE</t>
  </si>
  <si>
    <t>02569</t>
  </si>
  <si>
    <t>3169</t>
  </si>
  <si>
    <t>FINCA SEIS-ONCE</t>
  </si>
  <si>
    <t>ALEXANDER AGUILAR ALVAREZ</t>
  </si>
  <si>
    <t>3173</t>
  </si>
  <si>
    <t>3170</t>
  </si>
  <si>
    <t>PALMAR SUR</t>
  </si>
  <si>
    <t>3196</t>
  </si>
  <si>
    <t>SIERPE</t>
  </si>
  <si>
    <t>3046</t>
  </si>
  <si>
    <t>3157</t>
  </si>
  <si>
    <t>LEDA VILLEDA GONZÁLEZ</t>
  </si>
  <si>
    <t>02604</t>
  </si>
  <si>
    <t>3617</t>
  </si>
  <si>
    <t>LOS GERANIOS</t>
  </si>
  <si>
    <t>02586</t>
  </si>
  <si>
    <t>2992</t>
  </si>
  <si>
    <t>02590</t>
  </si>
  <si>
    <t>02591</t>
  </si>
  <si>
    <t>02592</t>
  </si>
  <si>
    <t>02593</t>
  </si>
  <si>
    <t>3049</t>
  </si>
  <si>
    <t>DRAKE</t>
  </si>
  <si>
    <t>ITZEL ARIAS VEGA</t>
  </si>
  <si>
    <t>3552</t>
  </si>
  <si>
    <t>3042</t>
  </si>
  <si>
    <t>EUGENIO MORA ACEVEDO</t>
  </si>
  <si>
    <t>03113</t>
  </si>
  <si>
    <t>1993</t>
  </si>
  <si>
    <t>JOKBATA</t>
  </si>
  <si>
    <t>3178</t>
  </si>
  <si>
    <t>3128</t>
  </si>
  <si>
    <t>02605</t>
  </si>
  <si>
    <t>02606</t>
  </si>
  <si>
    <t>3179</t>
  </si>
  <si>
    <t>3068</t>
  </si>
  <si>
    <t>02608</t>
  </si>
  <si>
    <t>3076</t>
  </si>
  <si>
    <t>02609</t>
  </si>
  <si>
    <t>3131</t>
  </si>
  <si>
    <t>PUNTA ZANCUDO</t>
  </si>
  <si>
    <t>2911</t>
  </si>
  <si>
    <t>PUEBLO CIVIL</t>
  </si>
  <si>
    <t>02611</t>
  </si>
  <si>
    <t>2013</t>
  </si>
  <si>
    <t>EL CAS</t>
  </si>
  <si>
    <t>3072</t>
  </si>
  <si>
    <t>02615</t>
  </si>
  <si>
    <t>3073</t>
  </si>
  <si>
    <t>02921</t>
  </si>
  <si>
    <t>02616</t>
  </si>
  <si>
    <t>3090</t>
  </si>
  <si>
    <t>LA MONA</t>
  </si>
  <si>
    <t>02620</t>
  </si>
  <si>
    <t>02622</t>
  </si>
  <si>
    <t>2951</t>
  </si>
  <si>
    <t>02623</t>
  </si>
  <si>
    <t>02624</t>
  </si>
  <si>
    <t>3007</t>
  </si>
  <si>
    <t>02625</t>
  </si>
  <si>
    <t>3014</t>
  </si>
  <si>
    <t>02626</t>
  </si>
  <si>
    <t>3070</t>
  </si>
  <si>
    <t>02627</t>
  </si>
  <si>
    <t>3105</t>
  </si>
  <si>
    <t>ALTO DE COMTE</t>
  </si>
  <si>
    <t>02807</t>
  </si>
  <si>
    <t>02628</t>
  </si>
  <si>
    <t>3126</t>
  </si>
  <si>
    <t>02629</t>
  </si>
  <si>
    <t>02630</t>
  </si>
  <si>
    <t>EL PILON</t>
  </si>
  <si>
    <t>1948</t>
  </si>
  <si>
    <t>02633</t>
  </si>
  <si>
    <t>2939</t>
  </si>
  <si>
    <t>LINDA MAR</t>
  </si>
  <si>
    <t>02634</t>
  </si>
  <si>
    <t>02635</t>
  </si>
  <si>
    <t>2949</t>
  </si>
  <si>
    <t>LAS GEMELAS</t>
  </si>
  <si>
    <t>2936</t>
  </si>
  <si>
    <t>3037</t>
  </si>
  <si>
    <t>PUNTA BANCO</t>
  </si>
  <si>
    <t>02641</t>
  </si>
  <si>
    <t>2972</t>
  </si>
  <si>
    <t>CAÑAZA</t>
  </si>
  <si>
    <t>3129</t>
  </si>
  <si>
    <t>02644</t>
  </si>
  <si>
    <t>3000</t>
  </si>
  <si>
    <t>LA INDEPENDENCIA</t>
  </si>
  <si>
    <t>3201</t>
  </si>
  <si>
    <t>SATURNINO CEDEÑO CEDEÑO</t>
  </si>
  <si>
    <t>3575</t>
  </si>
  <si>
    <t>PALERMO</t>
  </si>
  <si>
    <t>2895</t>
  </si>
  <si>
    <t>02809</t>
  </si>
  <si>
    <t>2961</t>
  </si>
  <si>
    <t>BOCA GALLARDO</t>
  </si>
  <si>
    <t>3004</t>
  </si>
  <si>
    <t>LA AMAPOLA</t>
  </si>
  <si>
    <t>02655</t>
  </si>
  <si>
    <t>3172</t>
  </si>
  <si>
    <t>2893</t>
  </si>
  <si>
    <t>VIQUILLA DOS</t>
  </si>
  <si>
    <t>2981</t>
  </si>
  <si>
    <t>3182</t>
  </si>
  <si>
    <t>2896</t>
  </si>
  <si>
    <t>BRUNCA</t>
  </si>
  <si>
    <t>JETTY CAMPOS CASTILLO</t>
  </si>
  <si>
    <t>3056</t>
  </si>
  <si>
    <t>02668</t>
  </si>
  <si>
    <t>3079</t>
  </si>
  <si>
    <t>LA GAMBA</t>
  </si>
  <si>
    <t>02669</t>
  </si>
  <si>
    <t>3185</t>
  </si>
  <si>
    <t>COTO 54-55</t>
  </si>
  <si>
    <t>3190</t>
  </si>
  <si>
    <t>COTO 62-63</t>
  </si>
  <si>
    <t>02672</t>
  </si>
  <si>
    <t>3236</t>
  </si>
  <si>
    <t>03179</t>
  </si>
  <si>
    <t>02673</t>
  </si>
  <si>
    <t>3257</t>
  </si>
  <si>
    <t>JUAN MANUEL CEDEÑO CASTRO</t>
  </si>
  <si>
    <t>3135</t>
  </si>
  <si>
    <t>02680</t>
  </si>
  <si>
    <t>02682</t>
  </si>
  <si>
    <t>02687</t>
  </si>
  <si>
    <t>2941</t>
  </si>
  <si>
    <t>BAJO DE REYES</t>
  </si>
  <si>
    <t>3061</t>
  </si>
  <si>
    <t>3062</t>
  </si>
  <si>
    <t>2950</t>
  </si>
  <si>
    <t>3063</t>
  </si>
  <si>
    <t>02693</t>
  </si>
  <si>
    <t>2990</t>
  </si>
  <si>
    <t>3053</t>
  </si>
  <si>
    <t>EL DANTO</t>
  </si>
  <si>
    <t>2943</t>
  </si>
  <si>
    <t>SIETE COLINAS</t>
  </si>
  <si>
    <t>2963</t>
  </si>
  <si>
    <t>03063</t>
  </si>
  <si>
    <t>3006</t>
  </si>
  <si>
    <t>02698</t>
  </si>
  <si>
    <t>3084</t>
  </si>
  <si>
    <t>3087</t>
  </si>
  <si>
    <t>3093</t>
  </si>
  <si>
    <t>ADELE CLARINI</t>
  </si>
  <si>
    <t>3100</t>
  </si>
  <si>
    <t>02702</t>
  </si>
  <si>
    <t>3111</t>
  </si>
  <si>
    <t>02703</t>
  </si>
  <si>
    <t>3162</t>
  </si>
  <si>
    <t>02704</t>
  </si>
  <si>
    <t>02705</t>
  </si>
  <si>
    <t>3195</t>
  </si>
  <si>
    <t>SANTA CONSTANZA</t>
  </si>
  <si>
    <t>02706</t>
  </si>
  <si>
    <t>02707</t>
  </si>
  <si>
    <t>3041</t>
  </si>
  <si>
    <t>ADONAY ALFARO TORRES</t>
  </si>
  <si>
    <t>02709</t>
  </si>
  <si>
    <t>02710</t>
  </si>
  <si>
    <t>3241</t>
  </si>
  <si>
    <t>02711</t>
  </si>
  <si>
    <t>2929</t>
  </si>
  <si>
    <t>ALPHA</t>
  </si>
  <si>
    <t>3248</t>
  </si>
  <si>
    <t>02808</t>
  </si>
  <si>
    <t>2901</t>
  </si>
  <si>
    <t>JACQUELINE GRAJALES ALVARADO</t>
  </si>
  <si>
    <t>02716</t>
  </si>
  <si>
    <t>2915</t>
  </si>
  <si>
    <t>2970</t>
  </si>
  <si>
    <t>03110</t>
  </si>
  <si>
    <t>3164</t>
  </si>
  <si>
    <t>LUIS WACHONG LEE</t>
  </si>
  <si>
    <t>3166</t>
  </si>
  <si>
    <t>02720</t>
  </si>
  <si>
    <t>3026</t>
  </si>
  <si>
    <t>02813</t>
  </si>
  <si>
    <t>3204</t>
  </si>
  <si>
    <t>3096</t>
  </si>
  <si>
    <t>3113</t>
  </si>
  <si>
    <t>FILA TIGRE</t>
  </si>
  <si>
    <t>02913</t>
  </si>
  <si>
    <t>02724</t>
  </si>
  <si>
    <t>2995</t>
  </si>
  <si>
    <t>3085</t>
  </si>
  <si>
    <t>3101</t>
  </si>
  <si>
    <t>LAS MELLIZAS</t>
  </si>
  <si>
    <t>3210</t>
  </si>
  <si>
    <t>3252</t>
  </si>
  <si>
    <t>3065</t>
  </si>
  <si>
    <t>MARVIN CORRALES VEGA</t>
  </si>
  <si>
    <t>2918</t>
  </si>
  <si>
    <t>VALLE HERMOSO</t>
  </si>
  <si>
    <t>2931</t>
  </si>
  <si>
    <t>03150</t>
  </si>
  <si>
    <t>2957</t>
  </si>
  <si>
    <t>02736</t>
  </si>
  <si>
    <t>3187</t>
  </si>
  <si>
    <t>ANA RITA ARIAS DEL CID</t>
  </si>
  <si>
    <t>02737</t>
  </si>
  <si>
    <t>3198</t>
  </si>
  <si>
    <t>3237</t>
  </si>
  <si>
    <t>2892</t>
  </si>
  <si>
    <t>2948</t>
  </si>
  <si>
    <t>2969</t>
  </si>
  <si>
    <t>CAÑAS GORDAS</t>
  </si>
  <si>
    <t>02744</t>
  </si>
  <si>
    <t>2985</t>
  </si>
  <si>
    <t>CAMPO TRES</t>
  </si>
  <si>
    <t>3016</t>
  </si>
  <si>
    <t>3027</t>
  </si>
  <si>
    <t>3194</t>
  </si>
  <si>
    <t>3250</t>
  </si>
  <si>
    <t>LOS PILARES</t>
  </si>
  <si>
    <t>3067</t>
  </si>
  <si>
    <t>02751</t>
  </si>
  <si>
    <t>3109</t>
  </si>
  <si>
    <t>3159</t>
  </si>
  <si>
    <t>3051</t>
  </si>
  <si>
    <t>02815</t>
  </si>
  <si>
    <t>3083</t>
  </si>
  <si>
    <t>META PONTO</t>
  </si>
  <si>
    <t>3155</t>
  </si>
  <si>
    <t>HARLEY CORDERO CRUZ</t>
  </si>
  <si>
    <t>3209</t>
  </si>
  <si>
    <t>02757</t>
  </si>
  <si>
    <t>2891</t>
  </si>
  <si>
    <t>LA CHIVA</t>
  </si>
  <si>
    <t>02764</t>
  </si>
  <si>
    <t>2959</t>
  </si>
  <si>
    <t>BRUS MALIS</t>
  </si>
  <si>
    <t>3039</t>
  </si>
  <si>
    <t>JABILLO</t>
  </si>
  <si>
    <t>02769</t>
  </si>
  <si>
    <t>3095</t>
  </si>
  <si>
    <t>3154</t>
  </si>
  <si>
    <t>3160</t>
  </si>
  <si>
    <t>02920</t>
  </si>
  <si>
    <t>3224</t>
  </si>
  <si>
    <t>FERNANDO ALFARO VALVERDE</t>
  </si>
  <si>
    <t>03066</t>
  </si>
  <si>
    <t>3023</t>
  </si>
  <si>
    <t>VILLA PALACIOS</t>
  </si>
  <si>
    <t>02775</t>
  </si>
  <si>
    <t>3579</t>
  </si>
  <si>
    <t>CALLE UNO</t>
  </si>
  <si>
    <t>02776</t>
  </si>
  <si>
    <t>02777</t>
  </si>
  <si>
    <t>3175</t>
  </si>
  <si>
    <t>23 DE MAYO</t>
  </si>
  <si>
    <t>02778</t>
  </si>
  <si>
    <t>02779</t>
  </si>
  <si>
    <t>02781</t>
  </si>
  <si>
    <t>3081</t>
  </si>
  <si>
    <t>QUIABDO</t>
  </si>
  <si>
    <t>02816</t>
  </si>
  <si>
    <t>3214</t>
  </si>
  <si>
    <t>03180</t>
  </si>
  <si>
    <t>02792</t>
  </si>
  <si>
    <t>2900</t>
  </si>
  <si>
    <t>3018</t>
  </si>
  <si>
    <t>EL LABRADOR</t>
  </si>
  <si>
    <t>LAUREL</t>
  </si>
  <si>
    <t>03281</t>
  </si>
  <si>
    <t>02796</t>
  </si>
  <si>
    <t>3181</t>
  </si>
  <si>
    <t>02797</t>
  </si>
  <si>
    <t>3347</t>
  </si>
  <si>
    <t>CHINA KICHA</t>
  </si>
  <si>
    <t>03015</t>
  </si>
  <si>
    <t>02798</t>
  </si>
  <si>
    <t>3189</t>
  </si>
  <si>
    <t>COTO 42</t>
  </si>
  <si>
    <t>02799</t>
  </si>
  <si>
    <t>02800</t>
  </si>
  <si>
    <t>02801</t>
  </si>
  <si>
    <t>02802</t>
  </si>
  <si>
    <t>2973</t>
  </si>
  <si>
    <t>LA NUBIA</t>
  </si>
  <si>
    <t>STEVEN SOTO CAIROLI</t>
  </si>
  <si>
    <t>02805</t>
  </si>
  <si>
    <t>3180</t>
  </si>
  <si>
    <t>COTO 45</t>
  </si>
  <si>
    <t>3188</t>
  </si>
  <si>
    <t>COTO 50-51</t>
  </si>
  <si>
    <t>2898</t>
  </si>
  <si>
    <t>3346</t>
  </si>
  <si>
    <t>SIBÖDI</t>
  </si>
  <si>
    <t>3078</t>
  </si>
  <si>
    <t>3184</t>
  </si>
  <si>
    <t>COTO 52</t>
  </si>
  <si>
    <t>02812</t>
  </si>
  <si>
    <t>3199</t>
  </si>
  <si>
    <t>SANTIAGO DE CARACOL</t>
  </si>
  <si>
    <t>MAYRA ATENCIO ZAPATA</t>
  </si>
  <si>
    <t>2927</t>
  </si>
  <si>
    <t>03024</t>
  </si>
  <si>
    <t>3047</t>
  </si>
  <si>
    <t>3348</t>
  </si>
  <si>
    <t>MELERUK</t>
  </si>
  <si>
    <t>03014</t>
  </si>
  <si>
    <t>02818</t>
  </si>
  <si>
    <t>3104</t>
  </si>
  <si>
    <t>3088</t>
  </si>
  <si>
    <t>LA MARIPOSA</t>
  </si>
  <si>
    <t>02820</t>
  </si>
  <si>
    <t>3229</t>
  </si>
  <si>
    <t>02919</t>
  </si>
  <si>
    <t>3077</t>
  </si>
  <si>
    <t>CONFRATERNIDAD</t>
  </si>
  <si>
    <t>3216</t>
  </si>
  <si>
    <t>LAS VEGAS DE ABROJO NORTE</t>
  </si>
  <si>
    <t>3115</t>
  </si>
  <si>
    <t>PASO CANOAS</t>
  </si>
  <si>
    <t>2902</t>
  </si>
  <si>
    <t>02831</t>
  </si>
  <si>
    <t>3242</t>
  </si>
  <si>
    <t>3120</t>
  </si>
  <si>
    <t>DARIZARA</t>
  </si>
  <si>
    <t>3197</t>
  </si>
  <si>
    <t>2955</t>
  </si>
  <si>
    <t>GUAYACAN</t>
  </si>
  <si>
    <t>02840</t>
  </si>
  <si>
    <t>2993</t>
  </si>
  <si>
    <t>FINCA NARANJO</t>
  </si>
  <si>
    <t>02841</t>
  </si>
  <si>
    <t>3008</t>
  </si>
  <si>
    <t>3009</t>
  </si>
  <si>
    <t>FINCA CAUCHO</t>
  </si>
  <si>
    <t>3010</t>
  </si>
  <si>
    <t>FINCA CAIMITO</t>
  </si>
  <si>
    <t>02844</t>
  </si>
  <si>
    <t>3011</t>
  </si>
  <si>
    <t>FINCA TAMARINDO</t>
  </si>
  <si>
    <t>ELIZABETH BRIONES SEQUEIRA</t>
  </si>
  <si>
    <t>3012</t>
  </si>
  <si>
    <t>FINCA BAMBITO</t>
  </si>
  <si>
    <t>3028</t>
  </si>
  <si>
    <t>VEREH</t>
  </si>
  <si>
    <t>3044</t>
  </si>
  <si>
    <t>2976</t>
  </si>
  <si>
    <t>SURIK</t>
  </si>
  <si>
    <t>3249</t>
  </si>
  <si>
    <t>CARACOL DE LA VACA</t>
  </si>
  <si>
    <t>3001</t>
  </si>
  <si>
    <t>2889</t>
  </si>
  <si>
    <t>LA BOTA</t>
  </si>
  <si>
    <t>3036</t>
  </si>
  <si>
    <t>3032</t>
  </si>
  <si>
    <t>3057</t>
  </si>
  <si>
    <t>02862</t>
  </si>
  <si>
    <t>3015</t>
  </si>
  <si>
    <t>BELLA LUZ</t>
  </si>
  <si>
    <t>02865</t>
  </si>
  <si>
    <t>3091</t>
  </si>
  <si>
    <t>3069</t>
  </si>
  <si>
    <t>JUAN LARA ALFARO</t>
  </si>
  <si>
    <t>02867</t>
  </si>
  <si>
    <t>3142</t>
  </si>
  <si>
    <t>FINCA MANGO</t>
  </si>
  <si>
    <t>CRISTINA TELLO ZAPATA</t>
  </si>
  <si>
    <t>02872</t>
  </si>
  <si>
    <t>3556</t>
  </si>
  <si>
    <t>BARRA DEL COLORADO SUR</t>
  </si>
  <si>
    <t>3472</t>
  </si>
  <si>
    <t>3306</t>
  </si>
  <si>
    <t>BARRA DE PARISMINA</t>
  </si>
  <si>
    <t>GUILLERMO VALVERDE ALVARADO</t>
  </si>
  <si>
    <t>02879</t>
  </si>
  <si>
    <t>3484</t>
  </si>
  <si>
    <t>VALLE LA AURORA</t>
  </si>
  <si>
    <t>03009</t>
  </si>
  <si>
    <t>3375</t>
  </si>
  <si>
    <t>LIVERPOOL</t>
  </si>
  <si>
    <t>0752</t>
  </si>
  <si>
    <t>03156</t>
  </si>
  <si>
    <t>3408</t>
  </si>
  <si>
    <t>VILLA DEL MAR # 1</t>
  </si>
  <si>
    <t>EDITH SAGOT LYNCH</t>
  </si>
  <si>
    <t>3465</t>
  </si>
  <si>
    <t>PORTETE</t>
  </si>
  <si>
    <t>SALVADOR MATARRITA MORA</t>
  </si>
  <si>
    <t>3466</t>
  </si>
  <si>
    <t>3486</t>
  </si>
  <si>
    <t>3411</t>
  </si>
  <si>
    <t>02893</t>
  </si>
  <si>
    <t>3469</t>
  </si>
  <si>
    <t>02894</t>
  </si>
  <si>
    <t>3554</t>
  </si>
  <si>
    <t>BARRA DEL COLORADO NORTE</t>
  </si>
  <si>
    <t>3557</t>
  </si>
  <si>
    <t>BARRA DE TORTUGUERO</t>
  </si>
  <si>
    <t>3407</t>
  </si>
  <si>
    <t>LOS CORALES</t>
  </si>
  <si>
    <t>REINALDO SKIPTON MEDRANO</t>
  </si>
  <si>
    <t>3414</t>
  </si>
  <si>
    <t>3454</t>
  </si>
  <si>
    <t>YAMILETH MORENO BALTODANO</t>
  </si>
  <si>
    <t>3320</t>
  </si>
  <si>
    <t>3380</t>
  </si>
  <si>
    <t>3406</t>
  </si>
  <si>
    <t>VILLA DEL MAR # 2</t>
  </si>
  <si>
    <t>YENORI BRYAN JENKINS</t>
  </si>
  <si>
    <t>02905</t>
  </si>
  <si>
    <t>02906</t>
  </si>
  <si>
    <t>3470</t>
  </si>
  <si>
    <t>3305</t>
  </si>
  <si>
    <t>BANANITO NORTE</t>
  </si>
  <si>
    <t>3307</t>
  </si>
  <si>
    <t>ATILIA MATA FRESES</t>
  </si>
  <si>
    <t>3458</t>
  </si>
  <si>
    <t>LA COLINA</t>
  </si>
  <si>
    <t>3357</t>
  </si>
  <si>
    <t>3345</t>
  </si>
  <si>
    <t>BARRIO LIMONCITO</t>
  </si>
  <si>
    <t>3423</t>
  </si>
  <si>
    <t>LA BOMBA</t>
  </si>
  <si>
    <t>02915</t>
  </si>
  <si>
    <t>3303</t>
  </si>
  <si>
    <t>BALVANERO VARGAS MOLINA</t>
  </si>
  <si>
    <t>DUDLEY EDO. MITCHELL DANIELS</t>
  </si>
  <si>
    <t>3479</t>
  </si>
  <si>
    <t>3321</t>
  </si>
  <si>
    <t>BURRICO</t>
  </si>
  <si>
    <t>BANANITO SUR</t>
  </si>
  <si>
    <t>3308</t>
  </si>
  <si>
    <t>BEVERLY</t>
  </si>
  <si>
    <t>3383</t>
  </si>
  <si>
    <t>PENSHURT</t>
  </si>
  <si>
    <t>3443</t>
  </si>
  <si>
    <t>3480</t>
  </si>
  <si>
    <t>03251</t>
  </si>
  <si>
    <t>02922</t>
  </si>
  <si>
    <t>3353</t>
  </si>
  <si>
    <t>BONIFACIO</t>
  </si>
  <si>
    <t>3386</t>
  </si>
  <si>
    <t>SAN CLEMENTE</t>
  </si>
  <si>
    <t>3449</t>
  </si>
  <si>
    <t>CASTILLO NUEVO</t>
  </si>
  <si>
    <t>3517</t>
  </si>
  <si>
    <t>CARMELITA WILLIS SYLVAN</t>
  </si>
  <si>
    <t>3351</t>
  </si>
  <si>
    <t>3335</t>
  </si>
  <si>
    <t>3361</t>
  </si>
  <si>
    <t>CALVERI</t>
  </si>
  <si>
    <t>3474</t>
  </si>
  <si>
    <t>3496</t>
  </si>
  <si>
    <t>VESTA</t>
  </si>
  <si>
    <t>3485</t>
  </si>
  <si>
    <t>CERERE</t>
  </si>
  <si>
    <t>3285</t>
  </si>
  <si>
    <t>ARMENIA</t>
  </si>
  <si>
    <t>3511</t>
  </si>
  <si>
    <t>BOCUARE</t>
  </si>
  <si>
    <t>03013</t>
  </si>
  <si>
    <t>3267</t>
  </si>
  <si>
    <t>3330</t>
  </si>
  <si>
    <t>3460</t>
  </si>
  <si>
    <t>PANDORA OESTE</t>
  </si>
  <si>
    <t>02953</t>
  </si>
  <si>
    <t>3323</t>
  </si>
  <si>
    <t>CIUDADELA FLORES</t>
  </si>
  <si>
    <t>3397</t>
  </si>
  <si>
    <t>02957</t>
  </si>
  <si>
    <t>3436</t>
  </si>
  <si>
    <t>3504</t>
  </si>
  <si>
    <t>EL COCAL</t>
  </si>
  <si>
    <t>02962</t>
  </si>
  <si>
    <t>3317</t>
  </si>
  <si>
    <t>SECTOR NORTE</t>
  </si>
  <si>
    <t>VIRGILIA BOX DAVIS</t>
  </si>
  <si>
    <t>02963</t>
  </si>
  <si>
    <t>3310</t>
  </si>
  <si>
    <t>3487</t>
  </si>
  <si>
    <t>3522</t>
  </si>
  <si>
    <t>IMPERIO</t>
  </si>
  <si>
    <t>3415</t>
  </si>
  <si>
    <t>3492</t>
  </si>
  <si>
    <t>3453</t>
  </si>
  <si>
    <t>LAS PALMIRAS</t>
  </si>
  <si>
    <t>3365</t>
  </si>
  <si>
    <t>MONTEVERDE</t>
  </si>
  <si>
    <t>3382</t>
  </si>
  <si>
    <t>3318</t>
  </si>
  <si>
    <t>3344</t>
  </si>
  <si>
    <t>MARYLAND</t>
  </si>
  <si>
    <t>3355</t>
  </si>
  <si>
    <t>3309</t>
  </si>
  <si>
    <t>3319</t>
  </si>
  <si>
    <t>INDIANA DOS</t>
  </si>
  <si>
    <t>3399</t>
  </si>
  <si>
    <t>NUEVA ESPERANZA</t>
  </si>
  <si>
    <t>3400</t>
  </si>
  <si>
    <t>NUEVA VIRGINIA</t>
  </si>
  <si>
    <t>MELANIA MATA OTOYA</t>
  </si>
  <si>
    <t>3478</t>
  </si>
  <si>
    <t>SAN ALBERTO</t>
  </si>
  <si>
    <t>02982</t>
  </si>
  <si>
    <t>3482</t>
  </si>
  <si>
    <t>LA PERLITA</t>
  </si>
  <si>
    <t>3507</t>
  </si>
  <si>
    <t>FAUSTO HERRERA CORDERO</t>
  </si>
  <si>
    <t>02984</t>
  </si>
  <si>
    <t>3520</t>
  </si>
  <si>
    <t>02985</t>
  </si>
  <si>
    <t>3515</t>
  </si>
  <si>
    <t>VEGAS DE MADRE DE DIOS</t>
  </si>
  <si>
    <t>3525</t>
  </si>
  <si>
    <t>FREEMAN</t>
  </si>
  <si>
    <t>3416</t>
  </si>
  <si>
    <t>INDIANA TRES</t>
  </si>
  <si>
    <t>02989</t>
  </si>
  <si>
    <t>3417</t>
  </si>
  <si>
    <t>02991</t>
  </si>
  <si>
    <t>3363</t>
  </si>
  <si>
    <t>3396</t>
  </si>
  <si>
    <t>3441</t>
  </si>
  <si>
    <t>3463</t>
  </si>
  <si>
    <t>3483</t>
  </si>
  <si>
    <t>ALEX FARGUHARSON BENNETT</t>
  </si>
  <si>
    <t>3342</t>
  </si>
  <si>
    <t>CIMARRONES</t>
  </si>
  <si>
    <t>3393</t>
  </si>
  <si>
    <t>SILVESTRE GRANT GRIFFITH</t>
  </si>
  <si>
    <t>ALEXANDER AGUILAR CASTRO</t>
  </si>
  <si>
    <t>3448</t>
  </si>
  <si>
    <t>GERMANIA</t>
  </si>
  <si>
    <t>3471</t>
  </si>
  <si>
    <t>JAVIER CHAVES BUSTOS</t>
  </si>
  <si>
    <t>3418</t>
  </si>
  <si>
    <t>3427</t>
  </si>
  <si>
    <t>LA HEREDIANA</t>
  </si>
  <si>
    <t>3412</t>
  </si>
  <si>
    <t>3425</t>
  </si>
  <si>
    <t>3481</t>
  </si>
  <si>
    <t>3502</t>
  </si>
  <si>
    <t>LA IBERIA</t>
  </si>
  <si>
    <t>03010</t>
  </si>
  <si>
    <t>CUATRO MILLAS</t>
  </si>
  <si>
    <t>3426</t>
  </si>
  <si>
    <t>LA FRANCIA</t>
  </si>
  <si>
    <t>03016</t>
  </si>
  <si>
    <t>03017</t>
  </si>
  <si>
    <t>03018</t>
  </si>
  <si>
    <t>3336</t>
  </si>
  <si>
    <t>KATSI</t>
  </si>
  <si>
    <t>03019</t>
  </si>
  <si>
    <t>3343</t>
  </si>
  <si>
    <t>SURETKA</t>
  </si>
  <si>
    <t>3489</t>
  </si>
  <si>
    <t>SEPECUE</t>
  </si>
  <si>
    <t>CARLOS A. HERNÁNDEZ HERNÁNDEZ</t>
  </si>
  <si>
    <t>3490</t>
  </si>
  <si>
    <t>SHIROLES</t>
  </si>
  <si>
    <t>3497</t>
  </si>
  <si>
    <t>3275</t>
  </si>
  <si>
    <t>BERNARDO DRÜG INGERMAN</t>
  </si>
  <si>
    <t>3403</t>
  </si>
  <si>
    <t>BRIBRÍ</t>
  </si>
  <si>
    <t>3266</t>
  </si>
  <si>
    <t>GAVILÁN CANTA</t>
  </si>
  <si>
    <t>03027</t>
  </si>
  <si>
    <t>3304</t>
  </si>
  <si>
    <t>BAMBÚ</t>
  </si>
  <si>
    <t>3388</t>
  </si>
  <si>
    <t>BOCA URÉN</t>
  </si>
  <si>
    <t>XICINIA RODRÍGUEZ CORDERO</t>
  </si>
  <si>
    <t>03030</t>
  </si>
  <si>
    <t>3358</t>
  </si>
  <si>
    <t>COROMA</t>
  </si>
  <si>
    <t>03032</t>
  </si>
  <si>
    <t>3359</t>
  </si>
  <si>
    <t>BAJO COÉN</t>
  </si>
  <si>
    <t>3316</t>
  </si>
  <si>
    <t>SUIRI</t>
  </si>
  <si>
    <t>3341</t>
  </si>
  <si>
    <t>CHASE</t>
  </si>
  <si>
    <t>03035</t>
  </si>
  <si>
    <t>03036</t>
  </si>
  <si>
    <t>3459</t>
  </si>
  <si>
    <t>MAYRA SELLES JIMÉNEZ</t>
  </si>
  <si>
    <t>3500</t>
  </si>
  <si>
    <t>YORKIN</t>
  </si>
  <si>
    <t>3283</t>
  </si>
  <si>
    <t>GANDOCA</t>
  </si>
  <si>
    <t>3288</t>
  </si>
  <si>
    <t>CATARINA</t>
  </si>
  <si>
    <t>JORGE MATARRITA THOMPSON</t>
  </si>
  <si>
    <t>03041</t>
  </si>
  <si>
    <t>CAHUITA</t>
  </si>
  <si>
    <t>03042</t>
  </si>
  <si>
    <t>3314</t>
  </si>
  <si>
    <t>3392</t>
  </si>
  <si>
    <t>LORETA JACKSON TAYLOR</t>
  </si>
  <si>
    <t>3373</t>
  </si>
  <si>
    <t>HONE CREEK</t>
  </si>
  <si>
    <t>FRANCISCA WEST GRANT</t>
  </si>
  <si>
    <t>03045</t>
  </si>
  <si>
    <t>3442</t>
  </si>
  <si>
    <t>3455</t>
  </si>
  <si>
    <t>OLIVIA</t>
  </si>
  <si>
    <t>MATA DE LIMÓN</t>
  </si>
  <si>
    <t>3324</t>
  </si>
  <si>
    <t>3364</t>
  </si>
  <si>
    <t>DAYTONIA</t>
  </si>
  <si>
    <t>03050</t>
  </si>
  <si>
    <t>3404</t>
  </si>
  <si>
    <t>FINCA COSTA RICA</t>
  </si>
  <si>
    <t>03118</t>
  </si>
  <si>
    <t>3384</t>
  </si>
  <si>
    <t>DIDIER MATARRITA MORA</t>
  </si>
  <si>
    <t>3461</t>
  </si>
  <si>
    <t>3432</t>
  </si>
  <si>
    <t>FINCA MARGARITA</t>
  </si>
  <si>
    <t>03058</t>
  </si>
  <si>
    <t>3268</t>
  </si>
  <si>
    <t>DAVAO</t>
  </si>
  <si>
    <t>03059</t>
  </si>
  <si>
    <t>3272</t>
  </si>
  <si>
    <t>LAS BRISAS DE ZENT</t>
  </si>
  <si>
    <t>3312</t>
  </si>
  <si>
    <t>LINEA B</t>
  </si>
  <si>
    <t>FLOR MENDIETA ESPINOZA</t>
  </si>
  <si>
    <t>3315</t>
  </si>
  <si>
    <t>BOSTON</t>
  </si>
  <si>
    <t>3356</t>
  </si>
  <si>
    <t>CORINA</t>
  </si>
  <si>
    <t>3360</t>
  </si>
  <si>
    <t>03064</t>
  </si>
  <si>
    <t>3370</t>
  </si>
  <si>
    <t>BRISTOL</t>
  </si>
  <si>
    <t>03065</t>
  </si>
  <si>
    <t>3376</t>
  </si>
  <si>
    <t>DULIA TUGWELL JOHNSON</t>
  </si>
  <si>
    <t>3387</t>
  </si>
  <si>
    <t>03067</t>
  </si>
  <si>
    <t>3389</t>
  </si>
  <si>
    <t>ZENT</t>
  </si>
  <si>
    <t>RUDDY CRAWFORD MCDONALD</t>
  </si>
  <si>
    <t>3390</t>
  </si>
  <si>
    <t>BARBILLA</t>
  </si>
  <si>
    <t>3402</t>
  </si>
  <si>
    <t>ESTRADA</t>
  </si>
  <si>
    <t>03071</t>
  </si>
  <si>
    <t>3405</t>
  </si>
  <si>
    <t>3437</t>
  </si>
  <si>
    <t>LARGA DISTANCIA</t>
  </si>
  <si>
    <t>3495</t>
  </si>
  <si>
    <t>03074</t>
  </si>
  <si>
    <t>3488</t>
  </si>
  <si>
    <t>03075</t>
  </si>
  <si>
    <t>3508</t>
  </si>
  <si>
    <t>03208</t>
  </si>
  <si>
    <t>3505</t>
  </si>
  <si>
    <t>VEINTIOCHO MILLAS</t>
  </si>
  <si>
    <t>03077</t>
  </si>
  <si>
    <t>3509</t>
  </si>
  <si>
    <t>LOMAS DEL TORO</t>
  </si>
  <si>
    <t>3519</t>
  </si>
  <si>
    <t>3379</t>
  </si>
  <si>
    <t>3367</t>
  </si>
  <si>
    <t>3429</t>
  </si>
  <si>
    <t>LA MARGARITA</t>
  </si>
  <si>
    <t>03083</t>
  </si>
  <si>
    <t>3477</t>
  </si>
  <si>
    <t>SAHARA</t>
  </si>
  <si>
    <t>3503</t>
  </si>
  <si>
    <t>03085</t>
  </si>
  <si>
    <t>3506</t>
  </si>
  <si>
    <t>3527</t>
  </si>
  <si>
    <t>3541</t>
  </si>
  <si>
    <t>ANITA GRANDE</t>
  </si>
  <si>
    <t>3555</t>
  </si>
  <si>
    <t>03089</t>
  </si>
  <si>
    <t>3612</t>
  </si>
  <si>
    <t>03090</t>
  </si>
  <si>
    <t>3630</t>
  </si>
  <si>
    <t>IDALI PORTUGUEZ CALDERON</t>
  </si>
  <si>
    <t>3643</t>
  </si>
  <si>
    <t>3662</t>
  </si>
  <si>
    <t>3669</t>
  </si>
  <si>
    <t>03094</t>
  </si>
  <si>
    <t>3687</t>
  </si>
  <si>
    <t>EL PRADO</t>
  </si>
  <si>
    <t>ENRIQUE GONZALEZ JIMENEZ</t>
  </si>
  <si>
    <t>3619</t>
  </si>
  <si>
    <t>JIMÉNEZ</t>
  </si>
  <si>
    <t>3636</t>
  </si>
  <si>
    <t>LOS DIAMANTES</t>
  </si>
  <si>
    <t>3663</t>
  </si>
  <si>
    <t>GUÁPILES</t>
  </si>
  <si>
    <t>3395</t>
  </si>
  <si>
    <t>BOCA COHEN</t>
  </si>
  <si>
    <t>3660</t>
  </si>
  <si>
    <t>3668</t>
  </si>
  <si>
    <t>SUERRE</t>
  </si>
  <si>
    <t>VENILDA ANCHIA CASTILLO</t>
  </si>
  <si>
    <t>3550</t>
  </si>
  <si>
    <t>PATIO SAN CRISTÓBAL</t>
  </si>
  <si>
    <t>YAMILETH BOLÍVAR VÍLCHEZ</t>
  </si>
  <si>
    <t>3560</t>
  </si>
  <si>
    <t>LA TERESA</t>
  </si>
  <si>
    <t>3585</t>
  </si>
  <si>
    <t>03105</t>
  </si>
  <si>
    <t>03106</t>
  </si>
  <si>
    <t>3593</t>
  </si>
  <si>
    <t>03108</t>
  </si>
  <si>
    <t>3597</t>
  </si>
  <si>
    <t>03109</t>
  </si>
  <si>
    <t>3615</t>
  </si>
  <si>
    <t>EL BALASTRE</t>
  </si>
  <si>
    <t>3632</t>
  </si>
  <si>
    <t>3685</t>
  </si>
  <si>
    <t>3639</t>
  </si>
  <si>
    <t>SECTOR NUEVE</t>
  </si>
  <si>
    <t>3686</t>
  </si>
  <si>
    <t>COCORÍ</t>
  </si>
  <si>
    <t>3666</t>
  </si>
  <si>
    <t>3681</t>
  </si>
  <si>
    <t>TICABÁN</t>
  </si>
  <si>
    <t>3683</t>
  </si>
  <si>
    <t>BANAMOLA</t>
  </si>
  <si>
    <t>3644</t>
  </si>
  <si>
    <t>3678</t>
  </si>
  <si>
    <t>LA SUERTE</t>
  </si>
  <si>
    <t>03119</t>
  </si>
  <si>
    <t>3690</t>
  </si>
  <si>
    <t>IZTARÚ</t>
  </si>
  <si>
    <t>3682</t>
  </si>
  <si>
    <t>3628</t>
  </si>
  <si>
    <t>LA RITA</t>
  </si>
  <si>
    <t>03123</t>
  </si>
  <si>
    <t>3535</t>
  </si>
  <si>
    <t>TARIRE</t>
  </si>
  <si>
    <t>03125</t>
  </si>
  <si>
    <t>3675</t>
  </si>
  <si>
    <t>3576</t>
  </si>
  <si>
    <t>HUETAR</t>
  </si>
  <si>
    <t>03127</t>
  </si>
  <si>
    <t>03129</t>
  </si>
  <si>
    <t>03130</t>
  </si>
  <si>
    <t>3568</t>
  </si>
  <si>
    <t>CAMPO DE ATERRIZAJE</t>
  </si>
  <si>
    <t>3581</t>
  </si>
  <si>
    <t>3583</t>
  </si>
  <si>
    <t>CAROLINA</t>
  </si>
  <si>
    <t>3584</t>
  </si>
  <si>
    <t>YAMILETH CUBILLO DELGADO</t>
  </si>
  <si>
    <t>03136</t>
  </si>
  <si>
    <t>3586</t>
  </si>
  <si>
    <t>3591</t>
  </si>
  <si>
    <t>03138</t>
  </si>
  <si>
    <t>3620</t>
  </si>
  <si>
    <t>EL TRIÁNGULO</t>
  </si>
  <si>
    <t>3574</t>
  </si>
  <si>
    <t>CAMPO CINCO</t>
  </si>
  <si>
    <t>3631</t>
  </si>
  <si>
    <t>3679</t>
  </si>
  <si>
    <t>03142</t>
  </si>
  <si>
    <t>3658</t>
  </si>
  <si>
    <t>CARLOS NAVARRO MONGE</t>
  </si>
  <si>
    <t>03143</t>
  </si>
  <si>
    <t>3684</t>
  </si>
  <si>
    <t>CAMPO DOS</t>
  </si>
  <si>
    <t>3688</t>
  </si>
  <si>
    <t>CAMPO CUATRO</t>
  </si>
  <si>
    <t>3635</t>
  </si>
  <si>
    <t>FLORIBETH MIRANDA ALFARO</t>
  </si>
  <si>
    <t>03147</t>
  </si>
  <si>
    <t>3543</t>
  </si>
  <si>
    <t>ASTÚA PIRIE</t>
  </si>
  <si>
    <t>3573</t>
  </si>
  <si>
    <t>CAMPO KENNEDY</t>
  </si>
  <si>
    <t>3563</t>
  </si>
  <si>
    <t>03166</t>
  </si>
  <si>
    <t>3572</t>
  </si>
  <si>
    <t>COROBICÍ</t>
  </si>
  <si>
    <t>03152</t>
  </si>
  <si>
    <t>3622</t>
  </si>
  <si>
    <t>VEGA</t>
  </si>
  <si>
    <t>03153</t>
  </si>
  <si>
    <t>3627</t>
  </si>
  <si>
    <t>03154</t>
  </si>
  <si>
    <t>3650</t>
  </si>
  <si>
    <t>CAMPO TRES ESTE</t>
  </si>
  <si>
    <t>LIGIA VILLEGAS ACOSTA</t>
  </si>
  <si>
    <t>3532</t>
  </si>
  <si>
    <t>3533</t>
  </si>
  <si>
    <t>POCORA SUR</t>
  </si>
  <si>
    <t>3580</t>
  </si>
  <si>
    <t>3598</t>
  </si>
  <si>
    <t>3618</t>
  </si>
  <si>
    <t>IROQUOIS</t>
  </si>
  <si>
    <t>03163</t>
  </si>
  <si>
    <t>3626</t>
  </si>
  <si>
    <t>EL CAMARÓN</t>
  </si>
  <si>
    <t>3629</t>
  </si>
  <si>
    <t>MARÍA HIDALGO HIDALGO</t>
  </si>
  <si>
    <t>3640</t>
  </si>
  <si>
    <t>3642</t>
  </si>
  <si>
    <t>PARISMINA</t>
  </si>
  <si>
    <t>3645</t>
  </si>
  <si>
    <t>3647</t>
  </si>
  <si>
    <t>3648</t>
  </si>
  <si>
    <t>BALSAVILLE</t>
  </si>
  <si>
    <t>03170</t>
  </si>
  <si>
    <t>3665</t>
  </si>
  <si>
    <t>03171</t>
  </si>
  <si>
    <t>3691</t>
  </si>
  <si>
    <t>ALEXANDER PÉREZ LÓPEZ</t>
  </si>
  <si>
    <t>03172</t>
  </si>
  <si>
    <t>3638</t>
  </si>
  <si>
    <t>3661</t>
  </si>
  <si>
    <t>3677</t>
  </si>
  <si>
    <t>CARAMBOLA</t>
  </si>
  <si>
    <t>03178</t>
  </si>
  <si>
    <t>3548</t>
  </si>
  <si>
    <t>IRLANDA</t>
  </si>
  <si>
    <t>3421</t>
  </si>
  <si>
    <t>JABUY KEKOLDY</t>
  </si>
  <si>
    <t>03181</t>
  </si>
  <si>
    <t>3589</t>
  </si>
  <si>
    <t>LA GUAIRA</t>
  </si>
  <si>
    <t>MAGDA CASTILLO CHACÓN</t>
  </si>
  <si>
    <t>3605</t>
  </si>
  <si>
    <t>3608</t>
  </si>
  <si>
    <t>EL EDÉN</t>
  </si>
  <si>
    <t>03184</t>
  </si>
  <si>
    <t>3611</t>
  </si>
  <si>
    <t>EL HOGAR</t>
  </si>
  <si>
    <t>03185</t>
  </si>
  <si>
    <t>3671</t>
  </si>
  <si>
    <t>3528</t>
  </si>
  <si>
    <t>DUACARÍ</t>
  </si>
  <si>
    <t>JULIO BARRANTES MATA</t>
  </si>
  <si>
    <t>3594</t>
  </si>
  <si>
    <t>3602</t>
  </si>
  <si>
    <t>3623</t>
  </si>
  <si>
    <t>3673</t>
  </si>
  <si>
    <t>EL LIMBO</t>
  </si>
  <si>
    <t>3689</t>
  </si>
  <si>
    <t>03192</t>
  </si>
  <si>
    <t>3659</t>
  </si>
  <si>
    <t>3656</t>
  </si>
  <si>
    <t>3606</t>
  </si>
  <si>
    <t>3464</t>
  </si>
  <si>
    <t>2356</t>
  </si>
  <si>
    <t>SAN CRISTÓBAL</t>
  </si>
  <si>
    <t>3561</t>
  </si>
  <si>
    <t>JESÚS JIMÉNEZ ZAMORA</t>
  </si>
  <si>
    <t>AZARIAS JIMENEZ ZAMORA</t>
  </si>
  <si>
    <t>3577</t>
  </si>
  <si>
    <t>3590</t>
  </si>
  <si>
    <t>3655</t>
  </si>
  <si>
    <t>MATA DE LIMÓN ESTE</t>
  </si>
  <si>
    <t>3667</t>
  </si>
  <si>
    <t>RÍO CASCADAS</t>
  </si>
  <si>
    <t>0317</t>
  </si>
  <si>
    <t>CARMEN ESTRADA CESPEDES</t>
  </si>
  <si>
    <t>0458</t>
  </si>
  <si>
    <t>CUATRO REINAS</t>
  </si>
  <si>
    <t>1420</t>
  </si>
  <si>
    <t>CAIMITOS</t>
  </si>
  <si>
    <t>HANNIA MAYELA LEON CHAVES</t>
  </si>
  <si>
    <t>1389</t>
  </si>
  <si>
    <t>BARRIO LOS ANGELES</t>
  </si>
  <si>
    <t>1415</t>
  </si>
  <si>
    <t>1711</t>
  </si>
  <si>
    <t>LAS NIEVES</t>
  </si>
  <si>
    <t>1622</t>
  </si>
  <si>
    <t>MORAVIA VERDE</t>
  </si>
  <si>
    <t>3886</t>
  </si>
  <si>
    <t>03256</t>
  </si>
  <si>
    <t>3808</t>
  </si>
  <si>
    <t>EL PARAISO</t>
  </si>
  <si>
    <t>CLOTILDE HERNANDEZ MORALES</t>
  </si>
  <si>
    <t>1070</t>
  </si>
  <si>
    <t>TIERRA PROMETIDA</t>
  </si>
  <si>
    <t>WALTER RODRÍGUEZ JARA</t>
  </si>
  <si>
    <t>1062</t>
  </si>
  <si>
    <t>03261</t>
  </si>
  <si>
    <t>03265</t>
  </si>
  <si>
    <t>1760</t>
  </si>
  <si>
    <t>CACIQUE GUARCO</t>
  </si>
  <si>
    <t>1774</t>
  </si>
  <si>
    <t>03270</t>
  </si>
  <si>
    <t>LA RIVIERA</t>
  </si>
  <si>
    <t>1027</t>
  </si>
  <si>
    <t>LA ARENILLA</t>
  </si>
  <si>
    <t>3795</t>
  </si>
  <si>
    <t>LOS JAZMINES</t>
  </si>
  <si>
    <t>LAS PALMAS</t>
  </si>
  <si>
    <t>2952</t>
  </si>
  <si>
    <t>I.D.A. PORTO LLANO</t>
  </si>
  <si>
    <t>2194</t>
  </si>
  <si>
    <t>1145</t>
  </si>
  <si>
    <t>1240</t>
  </si>
  <si>
    <t>RINCON CHIQUITO</t>
  </si>
  <si>
    <t>ALEJANDRO ROJAS SABORIO</t>
  </si>
  <si>
    <t>1239</t>
  </si>
  <si>
    <t>TUETAL SUR</t>
  </si>
  <si>
    <t>HUMBERTO SOTO HERRERA</t>
  </si>
  <si>
    <t>3322</t>
  </si>
  <si>
    <t>1727</t>
  </si>
  <si>
    <t>PIEDRA AZUL</t>
  </si>
  <si>
    <t>5053</t>
  </si>
  <si>
    <t>LABORATORIO TURRIALBA</t>
  </si>
  <si>
    <t>VANESSA SALAZAR MADRIGAL</t>
  </si>
  <si>
    <t>3878</t>
  </si>
  <si>
    <t>3571</t>
  </si>
  <si>
    <t>EUGENIA MORERA FERNANDEZ</t>
  </si>
  <si>
    <t>3610</t>
  </si>
  <si>
    <t>BUENOS AIRES SUR</t>
  </si>
  <si>
    <t>MAURA LIRA FLORES</t>
  </si>
  <si>
    <t>3641</t>
  </si>
  <si>
    <t>EL RÓTULO</t>
  </si>
  <si>
    <t>LA VALENCIA</t>
  </si>
  <si>
    <t>3153</t>
  </si>
  <si>
    <t>GERARDO DIONI GOMEZ SOLERA</t>
  </si>
  <si>
    <t>3082</t>
  </si>
  <si>
    <t>FILA SAN RAFAEL</t>
  </si>
  <si>
    <t>GRACE SALAS VENEGAS</t>
  </si>
  <si>
    <t>3118</t>
  </si>
  <si>
    <t>EL ROBLE ARRIBA</t>
  </si>
  <si>
    <t>0526</t>
  </si>
  <si>
    <t>CHIROGRES</t>
  </si>
  <si>
    <t>1068</t>
  </si>
  <si>
    <t>3523</t>
  </si>
  <si>
    <t>LA CELIA</t>
  </si>
  <si>
    <t>0505</t>
  </si>
  <si>
    <t>NELSON QUESADA FALLAS</t>
  </si>
  <si>
    <t>0593</t>
  </si>
  <si>
    <t>DOS CERCAS</t>
  </si>
  <si>
    <t>2814</t>
  </si>
  <si>
    <t>PLAYA TORRES</t>
  </si>
  <si>
    <t>2212</t>
  </si>
  <si>
    <t>1524</t>
  </si>
  <si>
    <t>LOS ALPES</t>
  </si>
  <si>
    <t>1515</t>
  </si>
  <si>
    <t>SAN JOSE DE LA MONTAÑA</t>
  </si>
  <si>
    <t>1621</t>
  </si>
  <si>
    <t>0745</t>
  </si>
  <si>
    <t>CEIBÓN</t>
  </si>
  <si>
    <t>0736</t>
  </si>
  <si>
    <t>BÖKÖ BATA</t>
  </si>
  <si>
    <t>3797</t>
  </si>
  <si>
    <t>3859</t>
  </si>
  <si>
    <t>1407</t>
  </si>
  <si>
    <t>1516</t>
  </si>
  <si>
    <t>0477</t>
  </si>
  <si>
    <t>0393</t>
  </si>
  <si>
    <t>CALLE EL ALTO</t>
  </si>
  <si>
    <t>2253</t>
  </si>
  <si>
    <t>2287</t>
  </si>
  <si>
    <t>CORAZÓN DE JESÚS</t>
  </si>
  <si>
    <t>2252</t>
  </si>
  <si>
    <t>TEMPATAL</t>
  </si>
  <si>
    <t>0333</t>
  </si>
  <si>
    <t>2723</t>
  </si>
  <si>
    <t>JUANITO MORA PORRAS</t>
  </si>
  <si>
    <t>2710</t>
  </si>
  <si>
    <t>3700</t>
  </si>
  <si>
    <t>LA INMACULADA</t>
  </si>
  <si>
    <t>3698</t>
  </si>
  <si>
    <t>GUAPINOL NORTE</t>
  </si>
  <si>
    <t>3029</t>
  </si>
  <si>
    <t>BARRIO ALEMANIA</t>
  </si>
  <si>
    <t>3476</t>
  </si>
  <si>
    <t>SABORIO</t>
  </si>
  <si>
    <t>3280</t>
  </si>
  <si>
    <t>3282</t>
  </si>
  <si>
    <t>3385</t>
  </si>
  <si>
    <t>IVONNE WRIGHT RUSSELL</t>
  </si>
  <si>
    <t>3467</t>
  </si>
  <si>
    <t>2335</t>
  </si>
  <si>
    <t>ANA LORENA GUTIERREZ GUEVARA</t>
  </si>
  <si>
    <t>3539</t>
  </si>
  <si>
    <t>I.D.A. LA TRINIDAD</t>
  </si>
  <si>
    <t>1733</t>
  </si>
  <si>
    <t>1933</t>
  </si>
  <si>
    <t>1732</t>
  </si>
  <si>
    <t>SAN JOSE OBRERO</t>
  </si>
  <si>
    <t>1728</t>
  </si>
  <si>
    <t>VILLAS DE AYARCO</t>
  </si>
  <si>
    <t>1242</t>
  </si>
  <si>
    <t>3798</t>
  </si>
  <si>
    <t>PORFIRIO CAMPOS MUÑOZ</t>
  </si>
  <si>
    <t>2074</t>
  </si>
  <si>
    <t>2073</t>
  </si>
  <si>
    <t>2945</t>
  </si>
  <si>
    <t>2241</t>
  </si>
  <si>
    <t>LA CONQUISTA</t>
  </si>
  <si>
    <t>2136</t>
  </si>
  <si>
    <t>NUEVO HORIZONTE</t>
  </si>
  <si>
    <t>1219</t>
  </si>
  <si>
    <t>1087</t>
  </si>
  <si>
    <t>0360</t>
  </si>
  <si>
    <t>2211</t>
  </si>
  <si>
    <t>2260</t>
  </si>
  <si>
    <t>1250</t>
  </si>
  <si>
    <t>1251</t>
  </si>
  <si>
    <t>CATALINA PORRAS QUESADA</t>
  </si>
  <si>
    <t>0471</t>
  </si>
  <si>
    <t>0466</t>
  </si>
  <si>
    <t>FINCA SAN JUAN</t>
  </si>
  <si>
    <t>2497</t>
  </si>
  <si>
    <t>2345</t>
  </si>
  <si>
    <t>JOSE HENRY BALTODANO DIAZ</t>
  </si>
  <si>
    <t>3805</t>
  </si>
  <si>
    <t>VALLE VERDE</t>
  </si>
  <si>
    <t>JOSE ALONSO BUSTOS GARCIA</t>
  </si>
  <si>
    <t>1098</t>
  </si>
  <si>
    <t>ANA CATALINA MAFFIOLI CASTILLO</t>
  </si>
  <si>
    <t>1090</t>
  </si>
  <si>
    <t>1414</t>
  </si>
  <si>
    <t>COLONIA NARANJEÑA</t>
  </si>
  <si>
    <t>1409</t>
  </si>
  <si>
    <t>LA URRACA</t>
  </si>
  <si>
    <t>1402</t>
  </si>
  <si>
    <t>EL FUTURO</t>
  </si>
  <si>
    <t>PASO MARCOS</t>
  </si>
  <si>
    <t>3136</t>
  </si>
  <si>
    <t>5501</t>
  </si>
  <si>
    <t>SAN FRANCISCO DE ASÍS</t>
  </si>
  <si>
    <t>0839</t>
  </si>
  <si>
    <t>EL QUEMADO</t>
  </si>
  <si>
    <t>JONATHAN VALVERDE GARCIA</t>
  </si>
  <si>
    <t>0748</t>
  </si>
  <si>
    <t>RANDALL RIOS BEITA</t>
  </si>
  <si>
    <t>3278</t>
  </si>
  <si>
    <t>CEDAR CREEK</t>
  </si>
  <si>
    <t>3291</t>
  </si>
  <si>
    <t>3289</t>
  </si>
  <si>
    <t>LA AMELIA</t>
  </si>
  <si>
    <t>3290</t>
  </si>
  <si>
    <t>SIQUIRRITO</t>
  </si>
  <si>
    <t>CARMEN MORALES ARAYA</t>
  </si>
  <si>
    <t>3424</t>
  </si>
  <si>
    <t>DONDONIA 2</t>
  </si>
  <si>
    <t>3292</t>
  </si>
  <si>
    <t>1738</t>
  </si>
  <si>
    <t>1737</t>
  </si>
  <si>
    <t>GEINY MONESTEL BRENES</t>
  </si>
  <si>
    <t>1742</t>
  </si>
  <si>
    <t>SAN MARTIN DE SAN CARLOS</t>
  </si>
  <si>
    <t>3054</t>
  </si>
  <si>
    <t>2643</t>
  </si>
  <si>
    <t>LIDIANETH NAVARRO JIMENEZ</t>
  </si>
  <si>
    <t>3544</t>
  </si>
  <si>
    <t>LAS COLINAS</t>
  </si>
  <si>
    <t>2078</t>
  </si>
  <si>
    <t>2104</t>
  </si>
  <si>
    <t>2596</t>
  </si>
  <si>
    <t>ANA YANCY MORALES MURILLO</t>
  </si>
  <si>
    <t>2601</t>
  </si>
  <si>
    <t>2597</t>
  </si>
  <si>
    <t>RIO COROBICI</t>
  </si>
  <si>
    <t>3857</t>
  </si>
  <si>
    <t>0612</t>
  </si>
  <si>
    <t>2940</t>
  </si>
  <si>
    <t>RESIDENCIAL UREÑA</t>
  </si>
  <si>
    <t>2934</t>
  </si>
  <si>
    <t>2935</t>
  </si>
  <si>
    <t>2719</t>
  </si>
  <si>
    <t>2709</t>
  </si>
  <si>
    <t>GUARDIANES DE LA PIEDRA</t>
  </si>
  <si>
    <t>IDALIETTE CORTES ARAYA</t>
  </si>
  <si>
    <t>2718</t>
  </si>
  <si>
    <t>3701</t>
  </si>
  <si>
    <t>3702</t>
  </si>
  <si>
    <t>DAMITAS</t>
  </si>
  <si>
    <t>1917</t>
  </si>
  <si>
    <t>CALLE GIRALES</t>
  </si>
  <si>
    <t>GEOCONDA MORA QUIROS</t>
  </si>
  <si>
    <t>3838</t>
  </si>
  <si>
    <t>LOS TIJOS</t>
  </si>
  <si>
    <t>1417</t>
  </si>
  <si>
    <t>1408</t>
  </si>
  <si>
    <t>2603</t>
  </si>
  <si>
    <t>ALEXANDRA VEGA ARIAS</t>
  </si>
  <si>
    <t>2258</t>
  </si>
  <si>
    <t>2058</t>
  </si>
  <si>
    <t>GUAYABO ABAJO</t>
  </si>
  <si>
    <t>0356</t>
  </si>
  <si>
    <t>0476</t>
  </si>
  <si>
    <t>ETNA ARTAVIA SEGURA</t>
  </si>
  <si>
    <t>0741</t>
  </si>
  <si>
    <t>1731</t>
  </si>
  <si>
    <t>CARLOS FONSECA CHINCHILLA</t>
  </si>
  <si>
    <t>1096</t>
  </si>
  <si>
    <t>LAGOS DEL COYOL</t>
  </si>
  <si>
    <t>HANNIA ANGULO GARCIA</t>
  </si>
  <si>
    <t>1095</t>
  </si>
  <si>
    <t>3352</t>
  </si>
  <si>
    <t>3294</t>
  </si>
  <si>
    <t>3295</t>
  </si>
  <si>
    <t>DUCHÄBLI</t>
  </si>
  <si>
    <t>SANDRO RODRÍGUEZ LUPARIO</t>
  </si>
  <si>
    <t>3293</t>
  </si>
  <si>
    <t>3297</t>
  </si>
  <si>
    <t>3300</t>
  </si>
  <si>
    <t>GREIVIN ARCE CAMPOS</t>
  </si>
  <si>
    <t>2095</t>
  </si>
  <si>
    <t>BAJOS DE CHILAMATE</t>
  </si>
  <si>
    <t>2092</t>
  </si>
  <si>
    <t>5032</t>
  </si>
  <si>
    <t>PROYECTO PACUARE</t>
  </si>
  <si>
    <t>2091</t>
  </si>
  <si>
    <t>SONIA JAEN JAEN</t>
  </si>
  <si>
    <t>1091</t>
  </si>
  <si>
    <t>ELIETH CHACON CAMPOS</t>
  </si>
  <si>
    <t>2108</t>
  </si>
  <si>
    <t>2726</t>
  </si>
  <si>
    <t>VILLA BRUSELAS</t>
  </si>
  <si>
    <t>0357</t>
  </si>
  <si>
    <t>KEMBLY CASTRO POLANCO</t>
  </si>
  <si>
    <t>3809</t>
  </si>
  <si>
    <t>ESPERANZA DIAZ HERNANDEZ</t>
  </si>
  <si>
    <t>4967</t>
  </si>
  <si>
    <t>DR. FERNANDO GUZMAN MATA</t>
  </si>
  <si>
    <t>1754</t>
  </si>
  <si>
    <t>SERGIO SANCHEZ FUENTES</t>
  </si>
  <si>
    <t>3298</t>
  </si>
  <si>
    <t>CECILIA BARKER NEIL</t>
  </si>
  <si>
    <t>3422</t>
  </si>
  <si>
    <t>NAMALDI</t>
  </si>
  <si>
    <t>3368</t>
  </si>
  <si>
    <t>3649</t>
  </si>
  <si>
    <t>EL TAJO</t>
  </si>
  <si>
    <t>3604</t>
  </si>
  <si>
    <t>LA MANUDITA</t>
  </si>
  <si>
    <t>3719</t>
  </si>
  <si>
    <t>3600</t>
  </si>
  <si>
    <t>BARRIOS UNIDOS</t>
  </si>
  <si>
    <t>0767</t>
  </si>
  <si>
    <t>1956</t>
  </si>
  <si>
    <t>1955</t>
  </si>
  <si>
    <t>1453</t>
  </si>
  <si>
    <t>2816</t>
  </si>
  <si>
    <t>2745</t>
  </si>
  <si>
    <t>0989</t>
  </si>
  <si>
    <t>FLORENCIA DE MATAZANOS</t>
  </si>
  <si>
    <t>2651</t>
  </si>
  <si>
    <t>PIEDRA VERDE</t>
  </si>
  <si>
    <t>2289</t>
  </si>
  <si>
    <t>EL CONSUELO</t>
  </si>
  <si>
    <t>1995</t>
  </si>
  <si>
    <t>ASENTAMIENTO YAMA</t>
  </si>
  <si>
    <t>1952</t>
  </si>
  <si>
    <t>KABEBATA</t>
  </si>
  <si>
    <t>2045</t>
  </si>
  <si>
    <t>NIMARIÑAK</t>
  </si>
  <si>
    <t>1281</t>
  </si>
  <si>
    <t>LOS JARDINES</t>
  </si>
  <si>
    <t>3558</t>
  </si>
  <si>
    <t>3420</t>
  </si>
  <si>
    <t>ISLA COHEN</t>
  </si>
  <si>
    <t>JUNIOR ROBINSON LOUIS</t>
  </si>
  <si>
    <t>3435</t>
  </si>
  <si>
    <t>LUIS MATARRITA THOMPSON</t>
  </si>
  <si>
    <t>3394</t>
  </si>
  <si>
    <t>GOLY</t>
  </si>
  <si>
    <t>DORNA VOSE MAY</t>
  </si>
  <si>
    <t>3276</t>
  </si>
  <si>
    <t>3856</t>
  </si>
  <si>
    <t>RONALD FALLAS VALVERDE</t>
  </si>
  <si>
    <t>1905</t>
  </si>
  <si>
    <t>2815</t>
  </si>
  <si>
    <t>OLMAN TORRES TORRES</t>
  </si>
  <si>
    <t>1837</t>
  </si>
  <si>
    <t>CALLE JUCO</t>
  </si>
  <si>
    <t>4947</t>
  </si>
  <si>
    <t>3498</t>
  </si>
  <si>
    <t>3718</t>
  </si>
  <si>
    <t>EL JICOTE</t>
  </si>
  <si>
    <t>3559</t>
  </si>
  <si>
    <t>CAMPO TRES OESTE</t>
  </si>
  <si>
    <t>3562</t>
  </si>
  <si>
    <t>LUIS XV</t>
  </si>
  <si>
    <t>0474</t>
  </si>
  <si>
    <t>LILLIAM GARCIA SEGURA</t>
  </si>
  <si>
    <t>1856</t>
  </si>
  <si>
    <t>EL ALTO DE QUEBRADILLA</t>
  </si>
  <si>
    <t>MARISOL SOLANO MARTINEZ</t>
  </si>
  <si>
    <t>1383</t>
  </si>
  <si>
    <t>3837</t>
  </si>
  <si>
    <t>LOS INGENIEROS</t>
  </si>
  <si>
    <t>3839</t>
  </si>
  <si>
    <t>NAHUATL</t>
  </si>
  <si>
    <t>1127</t>
  </si>
  <si>
    <t>NUEVA SANTA RITA</t>
  </si>
  <si>
    <t>2740</t>
  </si>
  <si>
    <t>2185</t>
  </si>
  <si>
    <t>JULIO RODRIGUEZ BOGANTES</t>
  </si>
  <si>
    <t>1965</t>
  </si>
  <si>
    <t>TSIPIRI</t>
  </si>
  <si>
    <t>1966</t>
  </si>
  <si>
    <t>TSINICLARI</t>
  </si>
  <si>
    <t>2899</t>
  </si>
  <si>
    <t>CENIZO</t>
  </si>
  <si>
    <t>COLONIA ISIDREÑA</t>
  </si>
  <si>
    <t>3430</t>
  </si>
  <si>
    <t>RAMAL SIETE</t>
  </si>
  <si>
    <t>GUISELLE VILLALOBOS VEGA</t>
  </si>
  <si>
    <t>0723</t>
  </si>
  <si>
    <t>0605</t>
  </si>
  <si>
    <t>0780</t>
  </si>
  <si>
    <t>2513</t>
  </si>
  <si>
    <t>LA VILLITA</t>
  </si>
  <si>
    <t>2271</t>
  </si>
  <si>
    <t>2273</t>
  </si>
  <si>
    <t>BARRIO IRVIN</t>
  </si>
  <si>
    <t>2584</t>
  </si>
  <si>
    <t>OBANDITO</t>
  </si>
  <si>
    <t>2568</t>
  </si>
  <si>
    <t>ESTOCOLMO</t>
  </si>
  <si>
    <t>2625</t>
  </si>
  <si>
    <t>1390</t>
  </si>
  <si>
    <t>CAÑO CASTILLA</t>
  </si>
  <si>
    <t>1125</t>
  </si>
  <si>
    <t>ALFONSO VASQUEZ SALAS</t>
  </si>
  <si>
    <t>1404</t>
  </si>
  <si>
    <t>BONANZA</t>
  </si>
  <si>
    <t>0778</t>
  </si>
  <si>
    <t>NUEVA SANTA ANA</t>
  </si>
  <si>
    <t>ALBAN BERMUDEZ VARGAS</t>
  </si>
  <si>
    <t>1847</t>
  </si>
  <si>
    <t>EUGENIA MENDEZ CALVO</t>
  </si>
  <si>
    <t>0779</t>
  </si>
  <si>
    <t>NORMA GRANADOS DUARTE</t>
  </si>
  <si>
    <t>2944</t>
  </si>
  <si>
    <t>0404</t>
  </si>
  <si>
    <t>LAGOS DE LINDORA</t>
  </si>
  <si>
    <t>2101</t>
  </si>
  <si>
    <t>2077</t>
  </si>
  <si>
    <t>FREDDY SANDI ESQUIVEL</t>
  </si>
  <si>
    <t>2179</t>
  </si>
  <si>
    <t>3657</t>
  </si>
  <si>
    <t>LEESVILLE</t>
  </si>
  <si>
    <t>3595</t>
  </si>
  <si>
    <t>CASCADAS</t>
  </si>
  <si>
    <t>3621</t>
  </si>
  <si>
    <t>3534</t>
  </si>
  <si>
    <t>3538</t>
  </si>
  <si>
    <t>NUEVO AMANECER</t>
  </si>
  <si>
    <t>MAYRA I. ROJAS VELÁSQUEZ</t>
  </si>
  <si>
    <t>3536</t>
  </si>
  <si>
    <t>LOMAS</t>
  </si>
  <si>
    <t>3582</t>
  </si>
  <si>
    <t>LA CARLOTA</t>
  </si>
  <si>
    <t>3654</t>
  </si>
  <si>
    <t>5065</t>
  </si>
  <si>
    <t>3279</t>
  </si>
  <si>
    <t>3286</t>
  </si>
  <si>
    <t>KAREN LEANDRO BOX</t>
  </si>
  <si>
    <t>3299</t>
  </si>
  <si>
    <t>3269</t>
  </si>
  <si>
    <t>ALTO COHEN</t>
  </si>
  <si>
    <t>3909</t>
  </si>
  <si>
    <t>1603</t>
  </si>
  <si>
    <t>3609</t>
  </si>
  <si>
    <t>LÍNEA VIEJA</t>
  </si>
  <si>
    <t>3646</t>
  </si>
  <si>
    <t>CARLOS CHACÓN CHAVARRÍA</t>
  </si>
  <si>
    <t>2285</t>
  </si>
  <si>
    <t>1977</t>
  </si>
  <si>
    <t>SINOLI</t>
  </si>
  <si>
    <t>1979</t>
  </si>
  <si>
    <t>ÑARIÑAK</t>
  </si>
  <si>
    <t>2664</t>
  </si>
  <si>
    <t>XINIA CALVO FONSECA</t>
  </si>
  <si>
    <t>2649</t>
  </si>
  <si>
    <t>CLAUDIA CABEZAS VARELA</t>
  </si>
  <si>
    <t>4948</t>
  </si>
  <si>
    <t>2793</t>
  </si>
  <si>
    <t>JOSE RAMIREZ SEGURA</t>
  </si>
  <si>
    <t>2184</t>
  </si>
  <si>
    <t>EL NARANJAL</t>
  </si>
  <si>
    <t>RODOLFO MANZANARES CLARK</t>
  </si>
  <si>
    <t>0305</t>
  </si>
  <si>
    <t>4978</t>
  </si>
  <si>
    <t>5026</t>
  </si>
  <si>
    <t>ALTOS DE GERMANIA</t>
  </si>
  <si>
    <t>5028</t>
  </si>
  <si>
    <t>5011</t>
  </si>
  <si>
    <t>MANUEL MORA VALVERDE</t>
  </si>
  <si>
    <t>5021</t>
  </si>
  <si>
    <t>SAND BOX</t>
  </si>
  <si>
    <t>5029</t>
  </si>
  <si>
    <t>SERINACH</t>
  </si>
  <si>
    <t>4986</t>
  </si>
  <si>
    <t>HARRY CASTRILLO DUARTE</t>
  </si>
  <si>
    <t>5017</t>
  </si>
  <si>
    <t>4942</t>
  </si>
  <si>
    <t>4943</t>
  </si>
  <si>
    <t>WALTER MONGE VALVERDE</t>
  </si>
  <si>
    <t>5311</t>
  </si>
  <si>
    <t>SHUKËBACHARI</t>
  </si>
  <si>
    <t>5307</t>
  </si>
  <si>
    <t>VILLA DAMARIS</t>
  </si>
  <si>
    <t>4964</t>
  </si>
  <si>
    <t>4899</t>
  </si>
  <si>
    <t>JAMAICA</t>
  </si>
  <si>
    <t>4929</t>
  </si>
  <si>
    <t>ARUBA</t>
  </si>
  <si>
    <t>0490</t>
  </si>
  <si>
    <t>4941</t>
  </si>
  <si>
    <t>ANTILLAS NEERLANDESAS</t>
  </si>
  <si>
    <t>5358</t>
  </si>
  <si>
    <t>5324</t>
  </si>
  <si>
    <t>JOSE JOAQUIN MORA PORRAS</t>
  </si>
  <si>
    <t>5346</t>
  </si>
  <si>
    <t>5330</t>
  </si>
  <si>
    <t>CARLOS ALFARO CESPEDES</t>
  </si>
  <si>
    <t>5331</t>
  </si>
  <si>
    <t>5348</t>
  </si>
  <si>
    <t>5885</t>
  </si>
  <si>
    <t>LA COSTANERA</t>
  </si>
  <si>
    <t>GERMAN SILVA MIRANDA</t>
  </si>
  <si>
    <t>5327</t>
  </si>
  <si>
    <t>MAYRA GÓMEZ FONSECA</t>
  </si>
  <si>
    <t>5329</t>
  </si>
  <si>
    <t>5328</t>
  </si>
  <si>
    <t>5314</t>
  </si>
  <si>
    <t>EL BARRO</t>
  </si>
  <si>
    <t>5319</t>
  </si>
  <si>
    <t>LA RIVERA</t>
  </si>
  <si>
    <t>5334</t>
  </si>
  <si>
    <t>LA CAJETA</t>
  </si>
  <si>
    <t>5449</t>
  </si>
  <si>
    <t>CALLE LA LUCHA</t>
  </si>
  <si>
    <t>5343</t>
  </si>
  <si>
    <t>PLAYA GRANDE</t>
  </si>
  <si>
    <t>5342</t>
  </si>
  <si>
    <t>LOS FILTROS</t>
  </si>
  <si>
    <t>5320</t>
  </si>
  <si>
    <t>5691</t>
  </si>
  <si>
    <t>5554</t>
  </si>
  <si>
    <t>BAMBEL #1</t>
  </si>
  <si>
    <t>5526</t>
  </si>
  <si>
    <t>COOPEY</t>
  </si>
  <si>
    <t>5528</t>
  </si>
  <si>
    <t>5562</t>
  </si>
  <si>
    <t>PORTICA</t>
  </si>
  <si>
    <t>5573</t>
  </si>
  <si>
    <t>5525</t>
  </si>
  <si>
    <t>5593</t>
  </si>
  <si>
    <t>5552</t>
  </si>
  <si>
    <t>5553</t>
  </si>
  <si>
    <t>EL CHILE</t>
  </si>
  <si>
    <t>5561</t>
  </si>
  <si>
    <t>EL PELONCITO</t>
  </si>
  <si>
    <t>5566</t>
  </si>
  <si>
    <t>1567</t>
  </si>
  <si>
    <t>ISABEL ROJAS RODRIGUEZ</t>
  </si>
  <si>
    <t>5547</t>
  </si>
  <si>
    <t>5704</t>
  </si>
  <si>
    <t>GUAYABA YÄKÄ</t>
  </si>
  <si>
    <t>5654</t>
  </si>
  <si>
    <t>5652</t>
  </si>
  <si>
    <t>5723</t>
  </si>
  <si>
    <t>EL CONGO</t>
  </si>
  <si>
    <t>LUCRECIA MONTOYA FERNANDEZ</t>
  </si>
  <si>
    <t>5722</t>
  </si>
  <si>
    <t>5720</t>
  </si>
  <si>
    <t>5692</t>
  </si>
  <si>
    <t>5736</t>
  </si>
  <si>
    <t>EL ESTADIO</t>
  </si>
  <si>
    <t>ROSIBEL JIMENEZ VINDAS</t>
  </si>
  <si>
    <t>5745</t>
  </si>
  <si>
    <t>5647</t>
  </si>
  <si>
    <t>5701</t>
  </si>
  <si>
    <t>MELERUK II</t>
  </si>
  <si>
    <t>5644</t>
  </si>
  <si>
    <t>COMADRE</t>
  </si>
  <si>
    <t>5700</t>
  </si>
  <si>
    <t>5726</t>
  </si>
  <si>
    <t>5712</t>
  </si>
  <si>
    <t>LAS ORQUÍDEAS</t>
  </si>
  <si>
    <t>ALLAN GUTIÉRREZ BRICEÑO</t>
  </si>
  <si>
    <t>5649</t>
  </si>
  <si>
    <t>EL MANÁ</t>
  </si>
  <si>
    <t>5890</t>
  </si>
  <si>
    <t>LA TRANQUILIDAD</t>
  </si>
  <si>
    <t>5879</t>
  </si>
  <si>
    <t>GUARIAL</t>
  </si>
  <si>
    <t>5878</t>
  </si>
  <si>
    <t>EL PORTAL</t>
  </si>
  <si>
    <t>5830</t>
  </si>
  <si>
    <t>5867</t>
  </si>
  <si>
    <t>5862</t>
  </si>
  <si>
    <t>LIDY ARAYA GONZALEZ</t>
  </si>
  <si>
    <t>5868</t>
  </si>
  <si>
    <t>SOTA DOS</t>
  </si>
  <si>
    <t>5804</t>
  </si>
  <si>
    <t>CHUMICO</t>
  </si>
  <si>
    <t>5805</t>
  </si>
  <si>
    <t>5866</t>
  </si>
  <si>
    <t>5800</t>
  </si>
  <si>
    <t>DIKËKLÄRIÑAK</t>
  </si>
  <si>
    <t>6357</t>
  </si>
  <si>
    <t>5987</t>
  </si>
  <si>
    <t>LA ANGELINA</t>
  </si>
  <si>
    <t>6014</t>
  </si>
  <si>
    <t>CYNTHIA VEGA SOTO</t>
  </si>
  <si>
    <t>6002</t>
  </si>
  <si>
    <t>NURIA PARKER UMAÑA</t>
  </si>
  <si>
    <t>6099</t>
  </si>
  <si>
    <t>BLANCA NIEVES MOSQUERA ALVAREZ</t>
  </si>
  <si>
    <t>6114</t>
  </si>
  <si>
    <t>6102</t>
  </si>
  <si>
    <t>CALLE DAMAS</t>
  </si>
  <si>
    <t>6152</t>
  </si>
  <si>
    <t>CONVENTILLO</t>
  </si>
  <si>
    <t>6218</t>
  </si>
  <si>
    <t>GAMONALES</t>
  </si>
  <si>
    <t>6272</t>
  </si>
  <si>
    <t>EL LLANITO</t>
  </si>
  <si>
    <t>6297</t>
  </si>
  <si>
    <t>SUSANA MOLINA QUESADA</t>
  </si>
  <si>
    <t>6368</t>
  </si>
  <si>
    <t>6404</t>
  </si>
  <si>
    <t>6392</t>
  </si>
  <si>
    <t>KUCHEY</t>
  </si>
  <si>
    <t>6393</t>
  </si>
  <si>
    <t>LA SIBERIA</t>
  </si>
  <si>
    <t>6331</t>
  </si>
  <si>
    <t>LISBETH CHACON SOTO</t>
  </si>
  <si>
    <t>Dirección Regional:</t>
  </si>
  <si>
    <t>Código Presupuestario:</t>
  </si>
  <si>
    <t>01533</t>
  </si>
  <si>
    <t>01855</t>
  </si>
  <si>
    <t>02346</t>
  </si>
  <si>
    <t>DOMINGO FAUSTINO SARMIENTO</t>
  </si>
  <si>
    <t>MARIANA MADRIGAL DE LA O</t>
  </si>
  <si>
    <t>CARLOS MANUEL ROJAS QUIROS</t>
  </si>
  <si>
    <t>EL CAPULIN</t>
  </si>
  <si>
    <t>PBRO. JOSE DANIEL CARMONA BRICEÑO</t>
  </si>
  <si>
    <t>RAFAEL YGLESIAS CASTRO</t>
  </si>
  <si>
    <t>I.D.A. OTOYA</t>
  </si>
  <si>
    <t>BERMUDAS</t>
  </si>
  <si>
    <t>I.D.A. SARAPIQUI</t>
  </si>
  <si>
    <t>ANSELMO GUTIERREZ BRICEÑO</t>
  </si>
  <si>
    <t>I.D.A. JERUSALEN</t>
  </si>
  <si>
    <t>BUENAVENTURA</t>
  </si>
  <si>
    <t>ABDENAGO PIEDRA MURILLO</t>
  </si>
  <si>
    <t>LORENA SANABRIA PEREIRA</t>
  </si>
  <si>
    <t>ZEANNE DIJERES ESPINOZA</t>
  </si>
  <si>
    <t>LUISA PEREZ OROZCO</t>
  </si>
  <si>
    <t>CARMEN MENESES HERRERA</t>
  </si>
  <si>
    <t>EDWIN GODINEZ VASQUEZ</t>
  </si>
  <si>
    <t>VICTORIA MARCHENA DIAZ</t>
  </si>
  <si>
    <t>PRISCILLA BRENES THAMES</t>
  </si>
  <si>
    <t>ELISA ARIAS JIMENEZ</t>
  </si>
  <si>
    <t>ADRIAN SALAZAR TORRES</t>
  </si>
  <si>
    <t>KATTIA LORENA ORTIZ ANGULO</t>
  </si>
  <si>
    <t>ROSEMARIE MEDINA ALVARADO</t>
  </si>
  <si>
    <t>EMILIO FALLAS UREÑA</t>
  </si>
  <si>
    <t>ALICIA BEATRIZ HERNANDEZ E.</t>
  </si>
  <si>
    <t>CESAR SALMERON LEIVA</t>
  </si>
  <si>
    <t>JOSE MENESES MONGE</t>
  </si>
  <si>
    <t>00061</t>
  </si>
  <si>
    <t>00062</t>
  </si>
  <si>
    <t>00164</t>
  </si>
  <si>
    <t>JOSE TRINIDAD MORA VALVERDE</t>
  </si>
  <si>
    <t>WILKER DIAZ CORRALES</t>
  </si>
  <si>
    <t>00193</t>
  </si>
  <si>
    <t>00246</t>
  </si>
  <si>
    <t>00253</t>
  </si>
  <si>
    <t>00255</t>
  </si>
  <si>
    <t>00258</t>
  </si>
  <si>
    <t>00307</t>
  </si>
  <si>
    <t>VICTOR MANUEL CUBILLO VARGAS</t>
  </si>
  <si>
    <t>00316</t>
  </si>
  <si>
    <t>00324</t>
  </si>
  <si>
    <t>LESLYE RUBEN BOJORGES LEON</t>
  </si>
  <si>
    <t>YENDRY CESPEDES GONZALEZ</t>
  </si>
  <si>
    <t>PROCOPIO GAMBOA VILLALOBOS</t>
  </si>
  <si>
    <t>GREGORIO CALDERON MONGUIO</t>
  </si>
  <si>
    <t>00449</t>
  </si>
  <si>
    <t>00454</t>
  </si>
  <si>
    <t>PRISCILLA BOGARIN VILLALOBOS</t>
  </si>
  <si>
    <t>00527</t>
  </si>
  <si>
    <t>00528</t>
  </si>
  <si>
    <t>00529</t>
  </si>
  <si>
    <t>00532</t>
  </si>
  <si>
    <t>00544</t>
  </si>
  <si>
    <t>00546</t>
  </si>
  <si>
    <t>00557</t>
  </si>
  <si>
    <t>00558</t>
  </si>
  <si>
    <t>00559</t>
  </si>
  <si>
    <t>00569</t>
  </si>
  <si>
    <t>ELSA NAIDA ARAYA RAMOS</t>
  </si>
  <si>
    <t>1220</t>
  </si>
  <si>
    <t>00587</t>
  </si>
  <si>
    <t>MIXTA DE SIQUIARES</t>
  </si>
  <si>
    <t>JEISON CORDOBA BONILLA</t>
  </si>
  <si>
    <t>NOELIA LEON BRIZO</t>
  </si>
  <si>
    <t>00608</t>
  </si>
  <si>
    <t>ILEANA ARCE CAMPOS</t>
  </si>
  <si>
    <t>SUSSY CORTES CARRERA</t>
  </si>
  <si>
    <t>00632</t>
  </si>
  <si>
    <t>00635</t>
  </si>
  <si>
    <t>VICTOR MANUEL ALFARO ALFARO</t>
  </si>
  <si>
    <t>00649</t>
  </si>
  <si>
    <t>00701</t>
  </si>
  <si>
    <t>00726</t>
  </si>
  <si>
    <t>00740</t>
  </si>
  <si>
    <t>00797</t>
  </si>
  <si>
    <t>00821</t>
  </si>
  <si>
    <t>00827</t>
  </si>
  <si>
    <t>00830</t>
  </si>
  <si>
    <t>00833</t>
  </si>
  <si>
    <t>00848</t>
  </si>
  <si>
    <t>00851</t>
  </si>
  <si>
    <t>00853</t>
  </si>
  <si>
    <t>00856</t>
  </si>
  <si>
    <t>00858</t>
  </si>
  <si>
    <t>00859</t>
  </si>
  <si>
    <t>00866</t>
  </si>
  <si>
    <t>00870</t>
  </si>
  <si>
    <t>00873</t>
  </si>
  <si>
    <t>00875</t>
  </si>
  <si>
    <t>00900</t>
  </si>
  <si>
    <t>00922</t>
  </si>
  <si>
    <t>00930</t>
  </si>
  <si>
    <t>ANA CAROLINA BALTODANO BRENES</t>
  </si>
  <si>
    <t>00936</t>
  </si>
  <si>
    <t>00943</t>
  </si>
  <si>
    <t>00944</t>
  </si>
  <si>
    <t>00981</t>
  </si>
  <si>
    <t>MAYELA HERNANDEZ AGUERO</t>
  </si>
  <si>
    <t>SILVIA RAUDES TORRES</t>
  </si>
  <si>
    <t>PATRICIA LEITON HIDALGO</t>
  </si>
  <si>
    <t>01043</t>
  </si>
  <si>
    <t>01106</t>
  </si>
  <si>
    <t>01111</t>
  </si>
  <si>
    <t>01115</t>
  </si>
  <si>
    <t>MADAY ROJAS CALVO</t>
  </si>
  <si>
    <t>GUSTAVO VALVERDE ACUÑA</t>
  </si>
  <si>
    <t>01141</t>
  </si>
  <si>
    <t>01162</t>
  </si>
  <si>
    <t>EL ACHIOTE</t>
  </si>
  <si>
    <t>01187</t>
  </si>
  <si>
    <t>CULTIVEZ</t>
  </si>
  <si>
    <t>01208</t>
  </si>
  <si>
    <t>01227</t>
  </si>
  <si>
    <t>01228</t>
  </si>
  <si>
    <t>MALINCIN JIMENEZ AMADOR</t>
  </si>
  <si>
    <t>01261</t>
  </si>
  <si>
    <t>01263</t>
  </si>
  <si>
    <t>LUISA VILLAREAL MUÑOZ</t>
  </si>
  <si>
    <t>VICTOR HUGO CALDERON LOPEZ</t>
  </si>
  <si>
    <t>GUISELLE FALLAS VILLAVICENCIO</t>
  </si>
  <si>
    <t>01337</t>
  </si>
  <si>
    <t>ANA LORENA GREEN GREEN</t>
  </si>
  <si>
    <t>YORLENY SANCHEZ SALAS</t>
  </si>
  <si>
    <t>1416</t>
  </si>
  <si>
    <t>01365</t>
  </si>
  <si>
    <t>SANDRA CAMPBELL ROJAS</t>
  </si>
  <si>
    <t>01392</t>
  </si>
  <si>
    <t>01405</t>
  </si>
  <si>
    <t>01410</t>
  </si>
  <si>
    <t>01413</t>
  </si>
  <si>
    <t>MARCO VINICIO CHAVES FALLAS</t>
  </si>
  <si>
    <t>01458</t>
  </si>
  <si>
    <t>01501</t>
  </si>
  <si>
    <t>01504</t>
  </si>
  <si>
    <t>JESSICA CONTRERAS OVARES</t>
  </si>
  <si>
    <t>01515</t>
  </si>
  <si>
    <t>01529</t>
  </si>
  <si>
    <t>HARRY QUESADA CARVAJAL</t>
  </si>
  <si>
    <t>LIZBETH MOLINA CORRALES</t>
  </si>
  <si>
    <t>MARICELA CHACON FERNANDEZ</t>
  </si>
  <si>
    <t>0521</t>
  </si>
  <si>
    <t>01562</t>
  </si>
  <si>
    <t>CEIBA ESTE</t>
  </si>
  <si>
    <t>SOFIA FERNANDEZ FONSECA</t>
  </si>
  <si>
    <t>LILLIAM PANIAGUA GONZALEZ</t>
  </si>
  <si>
    <t>3151</t>
  </si>
  <si>
    <t>01645</t>
  </si>
  <si>
    <t>LA CONCORDIA</t>
  </si>
  <si>
    <t>ROSEMARY CLAYTON COPE</t>
  </si>
  <si>
    <t>01749</t>
  </si>
  <si>
    <t>01750</t>
  </si>
  <si>
    <t>SONIA ULLOA ULLOA</t>
  </si>
  <si>
    <t>01757</t>
  </si>
  <si>
    <t>GIOCONDA CALDERON HERNANDEZ</t>
  </si>
  <si>
    <t>01769</t>
  </si>
  <si>
    <t>MAGDA CHACON RODRIGUEZ</t>
  </si>
  <si>
    <t>01850</t>
  </si>
  <si>
    <t>2305</t>
  </si>
  <si>
    <t>CELESTINO ALVAREZ RUÍZ</t>
  </si>
  <si>
    <t>LIDIETH VILLAFUERTE ROJAS</t>
  </si>
  <si>
    <t>ADOLFO FALLAS ACUNA</t>
  </si>
  <si>
    <t>ALEXANDER VALVERDE TORRES</t>
  </si>
  <si>
    <t>3513</t>
  </si>
  <si>
    <t>01931</t>
  </si>
  <si>
    <t>VALLE DE LAS ROSAS</t>
  </si>
  <si>
    <t>Mª CECILIA CAMPOS SALAZAR</t>
  </si>
  <si>
    <t>01972</t>
  </si>
  <si>
    <t>RAFAEL RIVERA MEZA</t>
  </si>
  <si>
    <t>02028</t>
  </si>
  <si>
    <t>3013</t>
  </si>
  <si>
    <t>02039</t>
  </si>
  <si>
    <t>LA CAMPIÑA</t>
  </si>
  <si>
    <t>02049</t>
  </si>
  <si>
    <t>ARCELIO MORA GUTIERREZ</t>
  </si>
  <si>
    <t>02104</t>
  </si>
  <si>
    <t>02126</t>
  </si>
  <si>
    <t>02127</t>
  </si>
  <si>
    <t>02146</t>
  </si>
  <si>
    <t>02174</t>
  </si>
  <si>
    <t>02182</t>
  </si>
  <si>
    <t>02201</t>
  </si>
  <si>
    <t>ISELA BOGANTES ALFARO</t>
  </si>
  <si>
    <t>02205</t>
  </si>
  <si>
    <t>02233</t>
  </si>
  <si>
    <t>02240</t>
  </si>
  <si>
    <t>02243</t>
  </si>
  <si>
    <t>02258</t>
  </si>
  <si>
    <t>02308</t>
  </si>
  <si>
    <t>DINER PORRAS ALPIZAR</t>
  </si>
  <si>
    <t>2748</t>
  </si>
  <si>
    <t>02366</t>
  </si>
  <si>
    <t>OSVALDO SEQUEIRA SEQUEIRA</t>
  </si>
  <si>
    <t>0473</t>
  </si>
  <si>
    <t>02406</t>
  </si>
  <si>
    <t>HERBERTH FARRER KNIGHTS</t>
  </si>
  <si>
    <t>02411</t>
  </si>
  <si>
    <t>MA. DE LOS A. ELIZONDO GUZMAN</t>
  </si>
  <si>
    <t>SUSANA LOPEZ FERNANDEZ</t>
  </si>
  <si>
    <t>02442</t>
  </si>
  <si>
    <t>MARGARITA HERNANDEZ MATARRITA</t>
  </si>
  <si>
    <t>02482</t>
  </si>
  <si>
    <t>02502</t>
  </si>
  <si>
    <t>3193</t>
  </si>
  <si>
    <t>02541</t>
  </si>
  <si>
    <t>02553</t>
  </si>
  <si>
    <t>MARGARITA RODRIGUEZ ZUÑIGA</t>
  </si>
  <si>
    <t>JOSE RAFAEL ROJAS MATARRITA</t>
  </si>
  <si>
    <t>02573</t>
  </si>
  <si>
    <t>02574</t>
  </si>
  <si>
    <t>02580</t>
  </si>
  <si>
    <t>02582</t>
  </si>
  <si>
    <t>3551</t>
  </si>
  <si>
    <t>02632</t>
  </si>
  <si>
    <t>CINDY MARCHENA SANDOVAL</t>
  </si>
  <si>
    <t>02637</t>
  </si>
  <si>
    <t>02643</t>
  </si>
  <si>
    <t>EILEEN SIBAJA ELIZONDO</t>
  </si>
  <si>
    <t>02654</t>
  </si>
  <si>
    <t>WARREN FALLAS VALVERDE</t>
  </si>
  <si>
    <t>KAROL ROJAS CALVO</t>
  </si>
  <si>
    <t>2622</t>
  </si>
  <si>
    <t>02683</t>
  </si>
  <si>
    <t>PATRICIA CORRALES LOPEZ</t>
  </si>
  <si>
    <t>02746</t>
  </si>
  <si>
    <t>0670</t>
  </si>
  <si>
    <t>02755</t>
  </si>
  <si>
    <t>YORLENY CAMPOS PEREZ</t>
  </si>
  <si>
    <t>02774</t>
  </si>
  <si>
    <t>02811</t>
  </si>
  <si>
    <t>02817</t>
  </si>
  <si>
    <t>0836</t>
  </si>
  <si>
    <t>02832</t>
  </si>
  <si>
    <t>BAJO LAS ESPERANZAS</t>
  </si>
  <si>
    <t>2547</t>
  </si>
  <si>
    <t>02842</t>
  </si>
  <si>
    <t>02891</t>
  </si>
  <si>
    <t>02896</t>
  </si>
  <si>
    <t>JAVIER FALLAS SOTO</t>
  </si>
  <si>
    <t>0519</t>
  </si>
  <si>
    <t>02901</t>
  </si>
  <si>
    <t>JUAN RUDIN ISELIN</t>
  </si>
  <si>
    <t>02904</t>
  </si>
  <si>
    <t>FLOR MARIA VEGA RAMIREZ</t>
  </si>
  <si>
    <t>02910</t>
  </si>
  <si>
    <t>02911</t>
  </si>
  <si>
    <t>02912</t>
  </si>
  <si>
    <t>02916</t>
  </si>
  <si>
    <t>02918</t>
  </si>
  <si>
    <t>02925</t>
  </si>
  <si>
    <t>02949</t>
  </si>
  <si>
    <t>02956</t>
  </si>
  <si>
    <t>02961</t>
  </si>
  <si>
    <t>02965</t>
  </si>
  <si>
    <t>02973</t>
  </si>
  <si>
    <t>02983</t>
  </si>
  <si>
    <t>3537</t>
  </si>
  <si>
    <t>02990</t>
  </si>
  <si>
    <t>I.D.A. NAYURIBE</t>
  </si>
  <si>
    <t>02992</t>
  </si>
  <si>
    <t>03003</t>
  </si>
  <si>
    <t>OLDEMAR GUTIERREZ MAYORGA</t>
  </si>
  <si>
    <t>03031</t>
  </si>
  <si>
    <t>JUANA FRANCISCA ROMERO</t>
  </si>
  <si>
    <t>03033</t>
  </si>
  <si>
    <t>03034</t>
  </si>
  <si>
    <t>DAGOBERTO GARCIA ORTIZ</t>
  </si>
  <si>
    <t>03040</t>
  </si>
  <si>
    <t>MONTE DE SIÓN</t>
  </si>
  <si>
    <t>03043</t>
  </si>
  <si>
    <t>03044</t>
  </si>
  <si>
    <t>03046</t>
  </si>
  <si>
    <t>CARMEN LOBO CHAVES</t>
  </si>
  <si>
    <t>03055</t>
  </si>
  <si>
    <t>03072</t>
  </si>
  <si>
    <t>03079</t>
  </si>
  <si>
    <t>03082</t>
  </si>
  <si>
    <t>ANA MACHADO ARIAS</t>
  </si>
  <si>
    <t>03087</t>
  </si>
  <si>
    <t>MARJORIE QUESADA SALAS</t>
  </si>
  <si>
    <t>2469</t>
  </si>
  <si>
    <t>03096</t>
  </si>
  <si>
    <t>2451</t>
  </si>
  <si>
    <t>03097</t>
  </si>
  <si>
    <t>RIO DE ORA</t>
  </si>
  <si>
    <t>03099</t>
  </si>
  <si>
    <t>TATIANA MORALES BARQUERO</t>
  </si>
  <si>
    <t>03116</t>
  </si>
  <si>
    <t>03121</t>
  </si>
  <si>
    <t>ANGIE MORA SEGURA</t>
  </si>
  <si>
    <t>MARLEN A. SCOTT MORRIS</t>
  </si>
  <si>
    <t>03126</t>
  </si>
  <si>
    <t>03135</t>
  </si>
  <si>
    <t>03139</t>
  </si>
  <si>
    <t>YANETH ROJAS MENDEZ</t>
  </si>
  <si>
    <t>03159</t>
  </si>
  <si>
    <t>03160</t>
  </si>
  <si>
    <t>03162</t>
  </si>
  <si>
    <t>03165</t>
  </si>
  <si>
    <t>03187</t>
  </si>
  <si>
    <t>03188</t>
  </si>
  <si>
    <t>03189</t>
  </si>
  <si>
    <t>03193</t>
  </si>
  <si>
    <t>03196</t>
  </si>
  <si>
    <t>03198</t>
  </si>
  <si>
    <t>03201</t>
  </si>
  <si>
    <t>03202</t>
  </si>
  <si>
    <t>RODRIGO A. RAMÍREZ CASTRILLO</t>
  </si>
  <si>
    <t>03248</t>
  </si>
  <si>
    <t>MOISES RUIZ GUTIERREZ</t>
  </si>
  <si>
    <t>03254</t>
  </si>
  <si>
    <t>2856</t>
  </si>
  <si>
    <t>03291</t>
  </si>
  <si>
    <t>3578</t>
  </si>
  <si>
    <t>03293</t>
  </si>
  <si>
    <t>03294</t>
  </si>
  <si>
    <t>1435</t>
  </si>
  <si>
    <t>03295</t>
  </si>
  <si>
    <t>MARIA ESTER VEGA CABEZAS</t>
  </si>
  <si>
    <t>03296</t>
  </si>
  <si>
    <t>3326</t>
  </si>
  <si>
    <t>03297</t>
  </si>
  <si>
    <t>DONDONIA 1</t>
  </si>
  <si>
    <t>1258</t>
  </si>
  <si>
    <t>BAJOS DE TORO AMARILLO</t>
  </si>
  <si>
    <t>03302</t>
  </si>
  <si>
    <t>03304</t>
  </si>
  <si>
    <t>1684</t>
  </si>
  <si>
    <t>03305</t>
  </si>
  <si>
    <t>COLONIA GUANACASTE</t>
  </si>
  <si>
    <t>3715</t>
  </si>
  <si>
    <t>BAJAMAR</t>
  </si>
  <si>
    <t>0960</t>
  </si>
  <si>
    <t>01046</t>
  </si>
  <si>
    <t>JUAN BAUTISTA SOLIS RODRIGUEZ</t>
  </si>
  <si>
    <t>01116</t>
  </si>
  <si>
    <t>01344</t>
  </si>
  <si>
    <t>01394</t>
  </si>
  <si>
    <t>01428</t>
  </si>
  <si>
    <t>FINCA GUARARÍ</t>
  </si>
  <si>
    <t>MANUEL DEL PILAR ZUMBADO GONZÁLEZ</t>
  </si>
  <si>
    <t>01628</t>
  </si>
  <si>
    <t>00786</t>
  </si>
  <si>
    <t>01643</t>
  </si>
  <si>
    <t>01640</t>
  </si>
  <si>
    <t>01639</t>
  </si>
  <si>
    <t>01652</t>
  </si>
  <si>
    <t>01840</t>
  </si>
  <si>
    <t>FAUSTO GUZMÁN CALVO</t>
  </si>
  <si>
    <t>01940</t>
  </si>
  <si>
    <t>01971</t>
  </si>
  <si>
    <t>02097</t>
  </si>
  <si>
    <t>02242</t>
  </si>
  <si>
    <t>JOSE MARIA CALDERON</t>
  </si>
  <si>
    <t>02270</t>
  </si>
  <si>
    <t>02274</t>
  </si>
  <si>
    <t>02523</t>
  </si>
  <si>
    <t>02610</t>
  </si>
  <si>
    <t>02602</t>
  </si>
  <si>
    <t>SAN ANTONIO DE SABALITO</t>
  </si>
  <si>
    <t>COOPA BUENA</t>
  </si>
  <si>
    <t>CENTRAL COTO 47</t>
  </si>
  <si>
    <t>02887</t>
  </si>
  <si>
    <t>02981</t>
  </si>
  <si>
    <t>03022</t>
  </si>
  <si>
    <t>03048</t>
  </si>
  <si>
    <t>03057</t>
  </si>
  <si>
    <t>03076</t>
  </si>
  <si>
    <t>03120</t>
  </si>
  <si>
    <t>03132</t>
  </si>
  <si>
    <t>03385</t>
  </si>
  <si>
    <t>00747</t>
  </si>
  <si>
    <t>03441</t>
  </si>
  <si>
    <t>00831</t>
  </si>
  <si>
    <t>00941</t>
  </si>
  <si>
    <t>00933</t>
  </si>
  <si>
    <t>03418</t>
  </si>
  <si>
    <t>03527</t>
  </si>
  <si>
    <t>03420</t>
  </si>
  <si>
    <t>03422</t>
  </si>
  <si>
    <t>01748</t>
  </si>
  <si>
    <t>03382</t>
  </si>
  <si>
    <t>FINCA CAPRI</t>
  </si>
  <si>
    <t>03345</t>
  </si>
  <si>
    <t>03383</t>
  </si>
  <si>
    <t>00722</t>
  </si>
  <si>
    <t>02372</t>
  </si>
  <si>
    <t>03502</t>
  </si>
  <si>
    <t>03509</t>
  </si>
  <si>
    <t>03539</t>
  </si>
  <si>
    <t>00855</t>
  </si>
  <si>
    <t>03070</t>
  </si>
  <si>
    <t>03446</t>
  </si>
  <si>
    <t>00828</t>
  </si>
  <si>
    <t>DR. LUIS SHAPIRO</t>
  </si>
  <si>
    <t>03391</t>
  </si>
  <si>
    <t>FINCA MARITIMA</t>
  </si>
  <si>
    <t>03474</t>
  </si>
  <si>
    <t>02752</t>
  </si>
  <si>
    <t>03145</t>
  </si>
  <si>
    <t>03191</t>
  </si>
  <si>
    <t>03486</t>
  </si>
  <si>
    <t>03508</t>
  </si>
  <si>
    <t>01595</t>
  </si>
  <si>
    <t>03438</t>
  </si>
  <si>
    <t>03601</t>
  </si>
  <si>
    <t>03532</t>
  </si>
  <si>
    <t>03568</t>
  </si>
  <si>
    <t>CIUDADELAS UNIDAS</t>
  </si>
  <si>
    <t>03591</t>
  </si>
  <si>
    <t>00143</t>
  </si>
  <si>
    <t>03397</t>
  </si>
  <si>
    <t>00968</t>
  </si>
  <si>
    <t>03570</t>
  </si>
  <si>
    <t>00507</t>
  </si>
  <si>
    <t>03545</t>
  </si>
  <si>
    <t>01210</t>
  </si>
  <si>
    <t>01666</t>
  </si>
  <si>
    <t>02884</t>
  </si>
  <si>
    <t>03595</t>
  </si>
  <si>
    <t>02880</t>
  </si>
  <si>
    <t>02997</t>
  </si>
  <si>
    <t>03060</t>
  </si>
  <si>
    <t>02107</t>
  </si>
  <si>
    <t>03745</t>
  </si>
  <si>
    <t>03407</t>
  </si>
  <si>
    <t>02929</t>
  </si>
  <si>
    <t>02972</t>
  </si>
  <si>
    <t>02988</t>
  </si>
  <si>
    <t>EL MILANO</t>
  </si>
  <si>
    <t>00738</t>
  </si>
  <si>
    <t>00812</t>
  </si>
  <si>
    <t>03174</t>
  </si>
  <si>
    <t>03190</t>
  </si>
  <si>
    <t>02353</t>
  </si>
  <si>
    <t>01734</t>
  </si>
  <si>
    <t>02578</t>
  </si>
  <si>
    <t>02722</t>
  </si>
  <si>
    <t>03386</t>
  </si>
  <si>
    <t>02241</t>
  </si>
  <si>
    <t>03417</t>
  </si>
  <si>
    <t>01463</t>
  </si>
  <si>
    <t>01000</t>
  </si>
  <si>
    <t>03550</t>
  </si>
  <si>
    <t>EL CAMPO (SAN PABLO)</t>
  </si>
  <si>
    <t>01047</t>
  </si>
  <si>
    <t>03558</t>
  </si>
  <si>
    <t>02130</t>
  </si>
  <si>
    <t>01773</t>
  </si>
  <si>
    <t>00901</t>
  </si>
  <si>
    <t>03478</t>
  </si>
  <si>
    <t>03630</t>
  </si>
  <si>
    <t>03633</t>
  </si>
  <si>
    <t>03389</t>
  </si>
  <si>
    <t>03575</t>
  </si>
  <si>
    <t>03569</t>
  </si>
  <si>
    <t>03608</t>
  </si>
  <si>
    <t>03473</t>
  </si>
  <si>
    <t>02978</t>
  </si>
  <si>
    <t>03056</t>
  </si>
  <si>
    <t>03338</t>
  </si>
  <si>
    <t>02140</t>
  </si>
  <si>
    <t>03585</t>
  </si>
  <si>
    <t>03525</t>
  </si>
  <si>
    <t>CABECERA DE CAÑAS</t>
  </si>
  <si>
    <t>02262</t>
  </si>
  <si>
    <t>02238</t>
  </si>
  <si>
    <t>01832</t>
  </si>
  <si>
    <t>03452</t>
  </si>
  <si>
    <t>03562</t>
  </si>
  <si>
    <t>03680</t>
  </si>
  <si>
    <t>02440</t>
  </si>
  <si>
    <t>00909</t>
  </si>
  <si>
    <t>03685</t>
  </si>
  <si>
    <t>03394</t>
  </si>
  <si>
    <t>02670</t>
  </si>
  <si>
    <t>03416</t>
  </si>
  <si>
    <t>03317</t>
  </si>
  <si>
    <t>03112</t>
  </si>
  <si>
    <t>02594</t>
  </si>
  <si>
    <t>02843</t>
  </si>
  <si>
    <t>AFRICA</t>
  </si>
  <si>
    <t>03531</t>
  </si>
  <si>
    <t>03646</t>
  </si>
  <si>
    <t>02749</t>
  </si>
  <si>
    <t>03551</t>
  </si>
  <si>
    <t>COOPE ISABEL</t>
  </si>
  <si>
    <t>03697</t>
  </si>
  <si>
    <t>01086</t>
  </si>
  <si>
    <t>03637</t>
  </si>
  <si>
    <t>01112</t>
  </si>
  <si>
    <t>03503</t>
  </si>
  <si>
    <t>03406</t>
  </si>
  <si>
    <t>I.D.A. LOUISIANA</t>
  </si>
  <si>
    <t>03006</t>
  </si>
  <si>
    <t>03700</t>
  </si>
  <si>
    <t>00033</t>
  </si>
  <si>
    <t>00057</t>
  </si>
  <si>
    <t>01230</t>
  </si>
  <si>
    <t>02125</t>
  </si>
  <si>
    <t>03349</t>
  </si>
  <si>
    <t>00445</t>
  </si>
  <si>
    <t>00446</t>
  </si>
  <si>
    <t>03482</t>
  </si>
  <si>
    <t>02173</t>
  </si>
  <si>
    <t>SANTA TERESA DE CAJON</t>
  </si>
  <si>
    <t>03336</t>
  </si>
  <si>
    <t>01406</t>
  </si>
  <si>
    <t>03662</t>
  </si>
  <si>
    <t>03722</t>
  </si>
  <si>
    <t>03725</t>
  </si>
  <si>
    <t>00815</t>
  </si>
  <si>
    <t>03600</t>
  </si>
  <si>
    <t>00865</t>
  </si>
  <si>
    <t>03534</t>
  </si>
  <si>
    <t>02980</t>
  </si>
  <si>
    <t>02964</t>
  </si>
  <si>
    <t>03117</t>
  </si>
  <si>
    <t>01457</t>
  </si>
  <si>
    <t>03655</t>
  </si>
  <si>
    <t>03735</t>
  </si>
  <si>
    <t>00144</t>
  </si>
  <si>
    <t>01730</t>
  </si>
  <si>
    <t>03516</t>
  </si>
  <si>
    <t>01920</t>
  </si>
  <si>
    <t>01937</t>
  </si>
  <si>
    <t>02025</t>
  </si>
  <si>
    <t>GEORGINA BOLMARCICH DE ORLICH</t>
  </si>
  <si>
    <t>02135</t>
  </si>
  <si>
    <t>00989</t>
  </si>
  <si>
    <t>03765</t>
  </si>
  <si>
    <t>02803</t>
  </si>
  <si>
    <t>03738</t>
  </si>
  <si>
    <t>03500</t>
  </si>
  <si>
    <t>02878</t>
  </si>
  <si>
    <t>03582</t>
  </si>
  <si>
    <t>02924</t>
  </si>
  <si>
    <t>03583</t>
  </si>
  <si>
    <t>02940</t>
  </si>
  <si>
    <t>02942</t>
  </si>
  <si>
    <t>03403</t>
  </si>
  <si>
    <t>02958</t>
  </si>
  <si>
    <t>02969</t>
  </si>
  <si>
    <t>02138</t>
  </si>
  <si>
    <t>03528</t>
  </si>
  <si>
    <t>03574</t>
  </si>
  <si>
    <t>03744</t>
  </si>
  <si>
    <t>03467</t>
  </si>
  <si>
    <t>I.D.A. GARABITO</t>
  </si>
  <si>
    <t>02052</t>
  </si>
  <si>
    <t>00451</t>
  </si>
  <si>
    <t>03068</t>
  </si>
  <si>
    <t>03435</t>
  </si>
  <si>
    <t>01110</t>
  </si>
  <si>
    <t>01764</t>
  </si>
  <si>
    <t>03493</t>
  </si>
  <si>
    <t>03734</t>
  </si>
  <si>
    <t>03770</t>
  </si>
  <si>
    <t>02460</t>
  </si>
  <si>
    <t>03645</t>
  </si>
  <si>
    <t>02046</t>
  </si>
  <si>
    <t>03755</t>
  </si>
  <si>
    <t>03709</t>
  </si>
  <si>
    <t>03820</t>
  </si>
  <si>
    <t>03828</t>
  </si>
  <si>
    <t>HOGAR DE NIÑOS TÍA TERE</t>
  </si>
  <si>
    <t>02658</t>
  </si>
  <si>
    <t>00031</t>
  </si>
  <si>
    <t>JOSEFITA JURADO DE ALVARADO</t>
  </si>
  <si>
    <t>03743</t>
  </si>
  <si>
    <t>02110</t>
  </si>
  <si>
    <t>03529</t>
  </si>
  <si>
    <t>01995</t>
  </si>
  <si>
    <t>03810</t>
  </si>
  <si>
    <t>01768</t>
  </si>
  <si>
    <t>00218</t>
  </si>
  <si>
    <t>02150</t>
  </si>
  <si>
    <t>01260</t>
  </si>
  <si>
    <t>03377</t>
  </si>
  <si>
    <t>02692</t>
  </si>
  <si>
    <t>FILA DE TRUCHO</t>
  </si>
  <si>
    <t>03328</t>
  </si>
  <si>
    <t>02727</t>
  </si>
  <si>
    <t>02742</t>
  </si>
  <si>
    <t>03533</t>
  </si>
  <si>
    <t>03436</t>
  </si>
  <si>
    <t>02772</t>
  </si>
  <si>
    <t>01811</t>
  </si>
  <si>
    <t>01802</t>
  </si>
  <si>
    <t>01771</t>
  </si>
  <si>
    <t>01782</t>
  </si>
  <si>
    <t>03784</t>
  </si>
  <si>
    <t>03267</t>
  </si>
  <si>
    <t>03419</t>
  </si>
  <si>
    <t>03814</t>
  </si>
  <si>
    <t>00959</t>
  </si>
  <si>
    <t>03802</t>
  </si>
  <si>
    <t>EL CARMEN LA SUIZA</t>
  </si>
  <si>
    <t>03565</t>
  </si>
  <si>
    <t>03788</t>
  </si>
  <si>
    <t>03789</t>
  </si>
  <si>
    <t>03334</t>
  </si>
  <si>
    <t>03799</t>
  </si>
  <si>
    <t>TEODORO SALAMANCA</t>
  </si>
  <si>
    <t>03408</t>
  </si>
  <si>
    <t>03501</t>
  </si>
  <si>
    <t>03832</t>
  </si>
  <si>
    <t>03576</t>
  </si>
  <si>
    <t>03831</t>
  </si>
  <si>
    <t>03505</t>
  </si>
  <si>
    <t>00553</t>
  </si>
  <si>
    <t>03380</t>
  </si>
  <si>
    <t>03701</t>
  </si>
  <si>
    <t>03642</t>
  </si>
  <si>
    <t>02291</t>
  </si>
  <si>
    <t>02383</t>
  </si>
  <si>
    <t>00256</t>
  </si>
  <si>
    <t>00555</t>
  </si>
  <si>
    <t>03825</t>
  </si>
  <si>
    <t>03824</t>
  </si>
  <si>
    <t>01874</t>
  </si>
  <si>
    <t>03783</t>
  </si>
  <si>
    <t>NUEVA GENERACION</t>
  </si>
  <si>
    <t>01806</t>
  </si>
  <si>
    <t>03847</t>
  </si>
  <si>
    <t>03821</t>
  </si>
  <si>
    <t>03823</t>
  </si>
  <si>
    <t>03732</t>
  </si>
  <si>
    <t>03826</t>
  </si>
  <si>
    <t>01961</t>
  </si>
  <si>
    <t>01838</t>
  </si>
  <si>
    <t>03387</t>
  </si>
  <si>
    <t>02695</t>
  </si>
  <si>
    <t>02747</t>
  </si>
  <si>
    <t>03808</t>
  </si>
  <si>
    <t>02806</t>
  </si>
  <si>
    <t>02823</t>
  </si>
  <si>
    <t>03495</t>
  </si>
  <si>
    <t>03496</t>
  </si>
  <si>
    <t>JOSÉ FABIO GÓNGORA UMAÑA</t>
  </si>
  <si>
    <t>03881</t>
  </si>
  <si>
    <t>03378</t>
  </si>
  <si>
    <t>01133</t>
  </si>
  <si>
    <t>04057</t>
  </si>
  <si>
    <t>LAS DELICIAS VENADO</t>
  </si>
  <si>
    <t>03487</t>
  </si>
  <si>
    <t>03491</t>
  </si>
  <si>
    <t>01517</t>
  </si>
  <si>
    <t>03871</t>
  </si>
  <si>
    <t>02950</t>
  </si>
  <si>
    <t>03062</t>
  </si>
  <si>
    <t>03402</t>
  </si>
  <si>
    <t>03766</t>
  </si>
  <si>
    <t>00321</t>
  </si>
  <si>
    <t>JOSE MARIA CAÑAS</t>
  </si>
  <si>
    <t>03760</t>
  </si>
  <si>
    <t>02026</t>
  </si>
  <si>
    <t>03520</t>
  </si>
  <si>
    <t>03742</t>
  </si>
  <si>
    <t>01754</t>
  </si>
  <si>
    <t>02142</t>
  </si>
  <si>
    <t>01270</t>
  </si>
  <si>
    <t>02311</t>
  </si>
  <si>
    <t>02318</t>
  </si>
  <si>
    <t>02333</t>
  </si>
  <si>
    <t>02324</t>
  </si>
  <si>
    <t>02671</t>
  </si>
  <si>
    <t>03696</t>
  </si>
  <si>
    <t>JESUS MORALES GARBANZO</t>
  </si>
  <si>
    <t>03875</t>
  </si>
  <si>
    <t>03822</t>
  </si>
  <si>
    <t>03412</t>
  </si>
  <si>
    <t>02066</t>
  </si>
  <si>
    <t>03879</t>
  </si>
  <si>
    <t>02421</t>
  </si>
  <si>
    <t>MARAVILLA</t>
  </si>
  <si>
    <t>03107</t>
  </si>
  <si>
    <t>03910</t>
  </si>
  <si>
    <t>03911</t>
  </si>
  <si>
    <t>03953</t>
  </si>
  <si>
    <t>03954</t>
  </si>
  <si>
    <t>02405</t>
  </si>
  <si>
    <t>03925</t>
  </si>
  <si>
    <t>01902</t>
  </si>
  <si>
    <t>CESAR FLORES ZUÑIGA</t>
  </si>
  <si>
    <t>03793</t>
  </si>
  <si>
    <t>03088</t>
  </si>
  <si>
    <t>03314</t>
  </si>
  <si>
    <t>03643</t>
  </si>
  <si>
    <t>02721</t>
  </si>
  <si>
    <t>02570</t>
  </si>
  <si>
    <t>02770</t>
  </si>
  <si>
    <t>03456</t>
  </si>
  <si>
    <t>03624</t>
  </si>
  <si>
    <t>03577</t>
  </si>
  <si>
    <t>I.D.A. LA CHIRIPA</t>
  </si>
  <si>
    <t>03596</t>
  </si>
  <si>
    <t>01728</t>
  </si>
  <si>
    <t>03749</t>
  </si>
  <si>
    <t>03573</t>
  </si>
  <si>
    <t>02486</t>
  </si>
  <si>
    <t>03358</t>
  </si>
  <si>
    <t>03797</t>
  </si>
  <si>
    <t>03360</t>
  </si>
  <si>
    <t>03951</t>
  </si>
  <si>
    <t>02365</t>
  </si>
  <si>
    <t>PELAYO MARCET CASAJUANA</t>
  </si>
  <si>
    <t>00254</t>
  </si>
  <si>
    <t>01681</t>
  </si>
  <si>
    <t>03827</t>
  </si>
  <si>
    <t>02409</t>
  </si>
  <si>
    <t>02020</t>
  </si>
  <si>
    <t>02200</t>
  </si>
  <si>
    <t>02967</t>
  </si>
  <si>
    <t>00162</t>
  </si>
  <si>
    <t>00165</t>
  </si>
  <si>
    <t>02943</t>
  </si>
  <si>
    <t>03683</t>
  </si>
  <si>
    <t>03762</t>
  </si>
  <si>
    <t>03654</t>
  </si>
  <si>
    <t>02860</t>
  </si>
  <si>
    <t>03975</t>
  </si>
  <si>
    <t>03977</t>
  </si>
  <si>
    <t>02360</t>
  </si>
  <si>
    <t>01770</t>
  </si>
  <si>
    <t>03561</t>
  </si>
  <si>
    <t>03857</t>
  </si>
  <si>
    <t>01848</t>
  </si>
  <si>
    <t>03982</t>
  </si>
  <si>
    <t>03494</t>
  </si>
  <si>
    <t>03936</t>
  </si>
  <si>
    <t>03804</t>
  </si>
  <si>
    <t>03960</t>
  </si>
  <si>
    <t>02153</t>
  </si>
  <si>
    <t>03834</t>
  </si>
  <si>
    <t>01075</t>
  </si>
  <si>
    <t>02506</t>
  </si>
  <si>
    <t>03984</t>
  </si>
  <si>
    <t>03514</t>
  </si>
  <si>
    <t>03946</t>
  </si>
  <si>
    <t>03536</t>
  </si>
  <si>
    <t>02347</t>
  </si>
  <si>
    <t>03852</t>
  </si>
  <si>
    <t>03996</t>
  </si>
  <si>
    <t>03998</t>
  </si>
  <si>
    <t>04003</t>
  </si>
  <si>
    <t>02614</t>
  </si>
  <si>
    <t>03480</t>
  </si>
  <si>
    <t>COLONIA DE VALLE</t>
  </si>
  <si>
    <t>02001</t>
  </si>
  <si>
    <t>03888</t>
  </si>
  <si>
    <t>03719</t>
  </si>
  <si>
    <t>02299</t>
  </si>
  <si>
    <t>02047</t>
  </si>
  <si>
    <t>03674</t>
  </si>
  <si>
    <t>03540</t>
  </si>
  <si>
    <t>04025</t>
  </si>
  <si>
    <t>04056</t>
  </si>
  <si>
    <t>04047</t>
  </si>
  <si>
    <t>04042</t>
  </si>
  <si>
    <t>03997</t>
  </si>
  <si>
    <t>LAGUNA DEL TORTUGUERO</t>
  </si>
  <si>
    <t>03519</t>
  </si>
  <si>
    <t>03644</t>
  </si>
  <si>
    <t>03689</t>
  </si>
  <si>
    <t>04031</t>
  </si>
  <si>
    <t>03312</t>
  </si>
  <si>
    <t>03549</t>
  </si>
  <si>
    <t>03753</t>
  </si>
  <si>
    <t>04011</t>
  </si>
  <si>
    <t>00926</t>
  </si>
  <si>
    <t>01530</t>
  </si>
  <si>
    <t>03752</t>
  </si>
  <si>
    <t>03943</t>
  </si>
  <si>
    <t>03901</t>
  </si>
  <si>
    <t>03437</t>
  </si>
  <si>
    <t>04085</t>
  </si>
  <si>
    <t>03671</t>
  </si>
  <si>
    <t>02229</t>
  </si>
  <si>
    <t>02302</t>
  </si>
  <si>
    <t>03663</t>
  </si>
  <si>
    <t>02362</t>
  </si>
  <si>
    <t>03537</t>
  </si>
  <si>
    <t>03541</t>
  </si>
  <si>
    <t>03916</t>
  </si>
  <si>
    <t>03641</t>
  </si>
  <si>
    <t>03833</t>
  </si>
  <si>
    <t>02936</t>
  </si>
  <si>
    <t>03830</t>
  </si>
  <si>
    <t>03739</t>
  </si>
  <si>
    <t>01204</t>
  </si>
  <si>
    <t>04001</t>
  </si>
  <si>
    <t>03375</t>
  </si>
  <si>
    <t>01800</t>
  </si>
  <si>
    <t>00247</t>
  </si>
  <si>
    <t>03934</t>
  </si>
  <si>
    <t>04064</t>
  </si>
  <si>
    <t>03369</t>
  </si>
  <si>
    <t>04000</t>
  </si>
  <si>
    <t>04050</t>
  </si>
  <si>
    <t>03607</t>
  </si>
  <si>
    <t>03023</t>
  </si>
  <si>
    <t>WATSI - VOLIO</t>
  </si>
  <si>
    <t>03581</t>
  </si>
  <si>
    <t>03579</t>
  </si>
  <si>
    <t>01195</t>
  </si>
  <si>
    <t>03553</t>
  </si>
  <si>
    <t>03909</t>
  </si>
  <si>
    <t>01851</t>
  </si>
  <si>
    <t>ADOLFO BERGER FAERRON</t>
  </si>
  <si>
    <t>02917</t>
  </si>
  <si>
    <t>04094</t>
  </si>
  <si>
    <t>02714</t>
  </si>
  <si>
    <t>02647</t>
  </si>
  <si>
    <t>03329</t>
  </si>
  <si>
    <t>AGUAS CALIENTES</t>
  </si>
  <si>
    <t>02731</t>
  </si>
  <si>
    <t>02753</t>
  </si>
  <si>
    <t>02819</t>
  </si>
  <si>
    <t>02556</t>
  </si>
  <si>
    <t>02197</t>
  </si>
  <si>
    <t>03972</t>
  </si>
  <si>
    <t>03787</t>
  </si>
  <si>
    <t>04083</t>
  </si>
  <si>
    <t>00079</t>
  </si>
  <si>
    <t>01156</t>
  </si>
  <si>
    <t>I.D.A. SALINAS</t>
  </si>
  <si>
    <t>04049</t>
  </si>
  <si>
    <t>03424</t>
  </si>
  <si>
    <t>RUPERTO ZUÑIGA SANCHO</t>
  </si>
  <si>
    <t>04084</t>
  </si>
  <si>
    <t>02326</t>
  </si>
  <si>
    <t>04098</t>
  </si>
  <si>
    <t>03433</t>
  </si>
  <si>
    <t>04104</t>
  </si>
  <si>
    <t>03850</t>
  </si>
  <si>
    <t>03768</t>
  </si>
  <si>
    <t>03347</t>
  </si>
  <si>
    <t>02723</t>
  </si>
  <si>
    <t>02370</t>
  </si>
  <si>
    <t>04018</t>
  </si>
  <si>
    <t>03515</t>
  </si>
  <si>
    <t>04087</t>
  </si>
  <si>
    <t>04082</t>
  </si>
  <si>
    <t>01516</t>
  </si>
  <si>
    <t>01994</t>
  </si>
  <si>
    <t>01998</t>
  </si>
  <si>
    <t>04014</t>
  </si>
  <si>
    <t>03522</t>
  </si>
  <si>
    <t>04133</t>
  </si>
  <si>
    <t>04046</t>
  </si>
  <si>
    <t>LA UVITA DE OSA</t>
  </si>
  <si>
    <t>04134</t>
  </si>
  <si>
    <t>04135</t>
  </si>
  <si>
    <t>03315</t>
  </si>
  <si>
    <t>04102</t>
  </si>
  <si>
    <t>01637</t>
  </si>
  <si>
    <t>LAS BANDERAS</t>
  </si>
  <si>
    <t>01161</t>
  </si>
  <si>
    <t>00078</t>
  </si>
  <si>
    <t>04095</t>
  </si>
  <si>
    <t>04081</t>
  </si>
  <si>
    <t>03939</t>
  </si>
  <si>
    <t>03861</t>
  </si>
  <si>
    <t>03863</t>
  </si>
  <si>
    <t>00570</t>
  </si>
  <si>
    <t>04092</t>
  </si>
  <si>
    <t>04103</t>
  </si>
  <si>
    <t>04159</t>
  </si>
  <si>
    <t>04045</t>
  </si>
  <si>
    <t>03817</t>
  </si>
  <si>
    <t>01729</t>
  </si>
  <si>
    <t>02105</t>
  </si>
  <si>
    <t>04146</t>
  </si>
  <si>
    <t>03993</t>
  </si>
  <si>
    <t>01894</t>
  </si>
  <si>
    <t>04075</t>
  </si>
  <si>
    <t>04156</t>
  </si>
  <si>
    <t>04089</t>
  </si>
  <si>
    <t>03326</t>
  </si>
  <si>
    <t>04140</t>
  </si>
  <si>
    <t>01707</t>
  </si>
  <si>
    <t>03813</t>
  </si>
  <si>
    <t>04007</t>
  </si>
  <si>
    <t>03451</t>
  </si>
  <si>
    <t>01733</t>
  </si>
  <si>
    <t>03918</t>
  </si>
  <si>
    <t>03664</t>
  </si>
  <si>
    <t>04123</t>
  </si>
  <si>
    <t>04122</t>
  </si>
  <si>
    <t>04127</t>
  </si>
  <si>
    <t>KOPPER MUELLE</t>
  </si>
  <si>
    <t>01183</t>
  </si>
  <si>
    <t>03396</t>
  </si>
  <si>
    <t>03730</t>
  </si>
  <si>
    <t>03504</t>
  </si>
  <si>
    <t>04184</t>
  </si>
  <si>
    <t>02595</t>
  </si>
  <si>
    <t>04147</t>
  </si>
  <si>
    <t>BLÖRIÑAK</t>
  </si>
  <si>
    <t>04080</t>
  </si>
  <si>
    <t>04199</t>
  </si>
  <si>
    <t>04200</t>
  </si>
  <si>
    <t>04201</t>
  </si>
  <si>
    <t>04202</t>
  </si>
  <si>
    <t>03714</t>
  </si>
  <si>
    <t>04167</t>
  </si>
  <si>
    <t>03648</t>
  </si>
  <si>
    <t>03372</t>
  </si>
  <si>
    <t>03359</t>
  </si>
  <si>
    <t>04029</t>
  </si>
  <si>
    <t>04176</t>
  </si>
  <si>
    <t>LA QUEROGA</t>
  </si>
  <si>
    <t>03990</t>
  </si>
  <si>
    <t>I.D.A. SAN MARTÍN</t>
  </si>
  <si>
    <t>04209</t>
  </si>
  <si>
    <t>04145</t>
  </si>
  <si>
    <t>03919</t>
  </si>
  <si>
    <t>02218</t>
  </si>
  <si>
    <t>03206</t>
  </si>
  <si>
    <t>03659</t>
  </si>
  <si>
    <t>03791</t>
  </si>
  <si>
    <t>04207</t>
  </si>
  <si>
    <t>03728</t>
  </si>
  <si>
    <t>MELICO SALAZAR ZÚÑIGA</t>
  </si>
  <si>
    <t>03872</t>
  </si>
  <si>
    <t>04228</t>
  </si>
  <si>
    <t>JÖNKRUHORÄ</t>
  </si>
  <si>
    <t>03392</t>
  </si>
  <si>
    <t>03684</t>
  </si>
  <si>
    <t>04232</t>
  </si>
  <si>
    <t>KONYÖÚ</t>
  </si>
  <si>
    <t>04239</t>
  </si>
  <si>
    <t>03488</t>
  </si>
  <si>
    <t>04026</t>
  </si>
  <si>
    <t>04250</t>
  </si>
  <si>
    <t>02193</t>
  </si>
  <si>
    <t>04008</t>
  </si>
  <si>
    <t>01224</t>
  </si>
  <si>
    <t>04213</t>
  </si>
  <si>
    <t>03931</t>
  </si>
  <si>
    <t>CARBONERA</t>
  </si>
  <si>
    <t>04262</t>
  </si>
  <si>
    <t>CAÑO ZAPOTA</t>
  </si>
  <si>
    <t>ABRAHAN FARAH MATA</t>
  </si>
  <si>
    <t>02793</t>
  </si>
  <si>
    <t>VEGAS DE IMPERIO</t>
  </si>
  <si>
    <t>02329</t>
  </si>
  <si>
    <t>03199</t>
  </si>
  <si>
    <t>03729</t>
  </si>
  <si>
    <t>TOTAL</t>
  </si>
  <si>
    <t>00765</t>
  </si>
  <si>
    <t>01067</t>
  </si>
  <si>
    <t>02223</t>
  </si>
  <si>
    <t>0924</t>
  </si>
  <si>
    <t>00545</t>
  </si>
  <si>
    <t>00082</t>
  </si>
  <si>
    <t>03442</t>
  </si>
  <si>
    <t>03485</t>
  </si>
  <si>
    <t>00857</t>
  </si>
  <si>
    <t>1321</t>
  </si>
  <si>
    <t>00932</t>
  </si>
  <si>
    <t>00884</t>
  </si>
  <si>
    <t>00886</t>
  </si>
  <si>
    <t>03310</t>
  </si>
  <si>
    <t>1449</t>
  </si>
  <si>
    <t>1531</t>
  </si>
  <si>
    <t>03489</t>
  </si>
  <si>
    <t>00610</t>
  </si>
  <si>
    <t>00850</t>
  </si>
  <si>
    <t>CUBUJUQUI</t>
  </si>
  <si>
    <t>2290</t>
  </si>
  <si>
    <t>GUAPINOL</t>
  </si>
  <si>
    <t>2376</t>
  </si>
  <si>
    <t>CUESTA GRANDE</t>
  </si>
  <si>
    <t>02550</t>
  </si>
  <si>
    <t>2523</t>
  </si>
  <si>
    <t>02588</t>
  </si>
  <si>
    <t>2540</t>
  </si>
  <si>
    <t>PASO HONDO</t>
  </si>
  <si>
    <t>2894</t>
  </si>
  <si>
    <t>2956</t>
  </si>
  <si>
    <t>02151</t>
  </si>
  <si>
    <t>3040</t>
  </si>
  <si>
    <t>02155</t>
  </si>
  <si>
    <t>03865</t>
  </si>
  <si>
    <t>3058</t>
  </si>
  <si>
    <t>00935</t>
  </si>
  <si>
    <t>3080</t>
  </si>
  <si>
    <t>00801</t>
  </si>
  <si>
    <t>3130</t>
  </si>
  <si>
    <t>3192</t>
  </si>
  <si>
    <t>02621</t>
  </si>
  <si>
    <t>01792</t>
  </si>
  <si>
    <t>00799</t>
  </si>
  <si>
    <t>3261</t>
  </si>
  <si>
    <t>00864</t>
  </si>
  <si>
    <t>00080</t>
  </si>
  <si>
    <t>00101</t>
  </si>
  <si>
    <t>00203</t>
  </si>
  <si>
    <t>00206</t>
  </si>
  <si>
    <t>00200</t>
  </si>
  <si>
    <t>00053</t>
  </si>
  <si>
    <t>00054</t>
  </si>
  <si>
    <t>00055</t>
  </si>
  <si>
    <t>00038</t>
  </si>
  <si>
    <t>00084</t>
  </si>
  <si>
    <t>00009</t>
  </si>
  <si>
    <t>00014</t>
  </si>
  <si>
    <t>00198</t>
  </si>
  <si>
    <t>00039</t>
  </si>
  <si>
    <t>00119</t>
  </si>
  <si>
    <t>00015</t>
  </si>
  <si>
    <t>00118</t>
  </si>
  <si>
    <t>00121</t>
  </si>
  <si>
    <t>00097</t>
  </si>
  <si>
    <t>00219</t>
  </si>
  <si>
    <t>00037</t>
  </si>
  <si>
    <t>00083</t>
  </si>
  <si>
    <t>00086</t>
  </si>
  <si>
    <t>00120</t>
  </si>
  <si>
    <t>00051</t>
  </si>
  <si>
    <t>00205</t>
  </si>
  <si>
    <t>00117</t>
  </si>
  <si>
    <t>00222</t>
  </si>
  <si>
    <t>00140</t>
  </si>
  <si>
    <t>00142</t>
  </si>
  <si>
    <t>00141</t>
  </si>
  <si>
    <t>00098</t>
  </si>
  <si>
    <t>00251</t>
  </si>
  <si>
    <t>00139</t>
  </si>
  <si>
    <t>00161</t>
  </si>
  <si>
    <t>00146</t>
  </si>
  <si>
    <t>03343</t>
  </si>
  <si>
    <t>00363</t>
  </si>
  <si>
    <t>00077</t>
  </si>
  <si>
    <t>00447</t>
  </si>
  <si>
    <t>00495</t>
  </si>
  <si>
    <t>00634</t>
  </si>
  <si>
    <t>00450</t>
  </si>
  <si>
    <t>00506</t>
  </si>
  <si>
    <t>00526</t>
  </si>
  <si>
    <t>00448</t>
  </si>
  <si>
    <t>00225</t>
  </si>
  <si>
    <t>00796</t>
  </si>
  <si>
    <t>00224</t>
  </si>
  <si>
    <t>00829</t>
  </si>
  <si>
    <t>00825</t>
  </si>
  <si>
    <t>00135</t>
  </si>
  <si>
    <t>00137</t>
  </si>
  <si>
    <t>00138</t>
  </si>
  <si>
    <t>00136</t>
  </si>
  <si>
    <t>00163</t>
  </si>
  <si>
    <t>00229</t>
  </si>
  <si>
    <t>00197</t>
  </si>
  <si>
    <t>00883</t>
  </si>
  <si>
    <t>00787</t>
  </si>
  <si>
    <t>00854</t>
  </si>
  <si>
    <t>00972</t>
  </si>
  <si>
    <t>01023</t>
  </si>
  <si>
    <t>6098</t>
  </si>
  <si>
    <t>TARISE</t>
  </si>
  <si>
    <t>04204</t>
  </si>
  <si>
    <t>LAS ORQUIDEAS</t>
  </si>
  <si>
    <t>02587</t>
  </si>
  <si>
    <t>02228</t>
  </si>
  <si>
    <t>CRISTINA CORDERO ROBLES</t>
  </si>
  <si>
    <t>COSTA RICA</t>
  </si>
  <si>
    <t>0387</t>
  </si>
  <si>
    <t>MAURO FERNANDEZ ACUÑA</t>
  </si>
  <si>
    <t>LAURA SOSA SALAS</t>
  </si>
  <si>
    <t>JENNY PRADO MARIN</t>
  </si>
  <si>
    <t>0533</t>
  </si>
  <si>
    <t>03323</t>
  </si>
  <si>
    <t>RICARDO JIMENEZ OREAMUNO</t>
  </si>
  <si>
    <t>WENDY ALVARADO CUBILLO</t>
  </si>
  <si>
    <t>OLGA LIDIA MONTOYA MARIN</t>
  </si>
  <si>
    <t>MIGUEL ANGEL LOPEZ JIMENEZ</t>
  </si>
  <si>
    <t>RAFAEL ALVARADO ANGULO</t>
  </si>
  <si>
    <t>ANNIA GAMBOA MORA</t>
  </si>
  <si>
    <t>GERARDO MURILLO CERDAS</t>
  </si>
  <si>
    <t>GERARDINA GARCIA BARQUERO</t>
  </si>
  <si>
    <t>ROSE MARY PADILLA ZUÑIGA</t>
  </si>
  <si>
    <t>MARVIN DUARTE ARIAS</t>
  </si>
  <si>
    <t>FLORIBETH GARRO MORA</t>
  </si>
  <si>
    <t>ENRIQUE GIOVANNI FALLAS GAMBOA</t>
  </si>
  <si>
    <t>ESYIN CALDERON VALVERDE</t>
  </si>
  <si>
    <t>CRISIA MATAMOROS HERRERA</t>
  </si>
  <si>
    <t>ELISA MARIA MURILLO ALFARO</t>
  </si>
  <si>
    <t>MELVIN CUBERO JIMENEZ</t>
  </si>
  <si>
    <t>ZULAY MARTINEZ CHAVES</t>
  </si>
  <si>
    <t>AMELIA HIDALGO QUESADA</t>
  </si>
  <si>
    <t>ALBA ROSA FUENTES HERNANDEZ</t>
  </si>
  <si>
    <t>MARIA IRENE FONSECA HERRERA</t>
  </si>
  <si>
    <t>RAUL ROJAS RODRIGUEZ</t>
  </si>
  <si>
    <t>MARLEN LOPEZ CALVO</t>
  </si>
  <si>
    <t>1267</t>
  </si>
  <si>
    <t>02871</t>
  </si>
  <si>
    <t>CAÑUELA</t>
  </si>
  <si>
    <t>03318</t>
  </si>
  <si>
    <t>LEANDRO VALVERDE MADRIGAL</t>
  </si>
  <si>
    <t>ISABEL YGLESIAS CASTRO</t>
  </si>
  <si>
    <t>MILDRED Mª ZAMORA MONTOYA</t>
  </si>
  <si>
    <t>NEIDY QUESADA MEJIAS</t>
  </si>
  <si>
    <t>OLGA Mª AVILA ARRIETA</t>
  </si>
  <si>
    <t>1456</t>
  </si>
  <si>
    <t>03658</t>
  </si>
  <si>
    <t>EMILIANO GOMEZ ALVARADO</t>
  </si>
  <si>
    <t>YAMILETH CRUZ RAMIREZ</t>
  </si>
  <si>
    <t>1564</t>
  </si>
  <si>
    <t>MARIBELL ROJAS CONEJO</t>
  </si>
  <si>
    <t>MARGARITA MADRIGAL JIMENEZ</t>
  </si>
  <si>
    <t>RODNEY NAVARRO SOTO</t>
  </si>
  <si>
    <t>ROSA SERRANO HIDALGO</t>
  </si>
  <si>
    <t>JEANNETTE ARROYO NUÑEZ</t>
  </si>
  <si>
    <t>SANDRO JARQUIN GAITAN</t>
  </si>
  <si>
    <t>1756</t>
  </si>
  <si>
    <t>LISBETH FALLAS ROJAS</t>
  </si>
  <si>
    <t>PATRICIA MORA MENA</t>
  </si>
  <si>
    <t>NIEVES CHAVES ROMERO</t>
  </si>
  <si>
    <t>ALEXANDER JIMENEZ NUÑEZ</t>
  </si>
  <si>
    <t>MARCO AURELIO PEREIRA RAMIREZ</t>
  </si>
  <si>
    <t>JAIRO MIRANDA ELIZONDO</t>
  </si>
  <si>
    <t>2085</t>
  </si>
  <si>
    <t>03339</t>
  </si>
  <si>
    <t>EL ALAMO</t>
  </si>
  <si>
    <t>ASENTAMIENTO CHIRRIPO</t>
  </si>
  <si>
    <t>YANCY SILENI MENDOZA LOPEZ</t>
  </si>
  <si>
    <t>ISABEL VALENCIA LOPEZ</t>
  </si>
  <si>
    <t>2124</t>
  </si>
  <si>
    <t>2127</t>
  </si>
  <si>
    <t>SHEYRIS L. ARTAVIA CHACON</t>
  </si>
  <si>
    <t>JULIETA ALVARADO GONZALEZ</t>
  </si>
  <si>
    <t>JESUS ARGÜELLO VILLALOBOS</t>
  </si>
  <si>
    <t>WILBERTH CASTRO SANCHEZ</t>
  </si>
  <si>
    <t>LUIS MATAMOROS HERNANDEZ</t>
  </si>
  <si>
    <t>MARIA ROSA MORA NAVARRO</t>
  </si>
  <si>
    <t>RONALD A. RAMIREZ RODRIGUEZ</t>
  </si>
  <si>
    <t>SAN JOSE DE RIO SUCIO</t>
  </si>
  <si>
    <t>2269</t>
  </si>
  <si>
    <t>SALVADORA CASTRO QUINTANILLA</t>
  </si>
  <si>
    <t>NOILY ALAN COREA</t>
  </si>
  <si>
    <t>2295</t>
  </si>
  <si>
    <t>02863</t>
  </si>
  <si>
    <t>FALCONIANA</t>
  </si>
  <si>
    <t>03354</t>
  </si>
  <si>
    <t>ZORAIDA DIAZ ARAGON</t>
  </si>
  <si>
    <t>ELIETH GARCIA BRICEÑO</t>
  </si>
  <si>
    <t>AIDA ISABEL AGUIRRE AGUIRRE</t>
  </si>
  <si>
    <t>03309</t>
  </si>
  <si>
    <t>2395</t>
  </si>
  <si>
    <t>LA ISLITA</t>
  </si>
  <si>
    <t>DIANE GOMEZ BUSTOS</t>
  </si>
  <si>
    <t>2616</t>
  </si>
  <si>
    <t>CAMPOS DE ORO</t>
  </si>
  <si>
    <t>MARILYN CASCANTE VILLEGAS</t>
  </si>
  <si>
    <t>EVELIA BARQUERO NUÑEZ</t>
  </si>
  <si>
    <t>JORGE MORERA CASCANTE</t>
  </si>
  <si>
    <t>GERARDO MATARRITA FONSECA</t>
  </si>
  <si>
    <t>HAZEL QUESADA MONGE</t>
  </si>
  <si>
    <t>JOSE NARANJO ESQUIVEL</t>
  </si>
  <si>
    <t>JASON RIVERA VEGA</t>
  </si>
  <si>
    <t>03330</t>
  </si>
  <si>
    <t>LA SANSI</t>
  </si>
  <si>
    <t>MIRIAM ZAPATA BUSTOS</t>
  </si>
  <si>
    <t>JOBO CIVIL</t>
  </si>
  <si>
    <t>MARIO ZUÑIGA MORALES</t>
  </si>
  <si>
    <t>ROXANA HERRA BONILLA</t>
  </si>
  <si>
    <t>3110</t>
  </si>
  <si>
    <t>02761</t>
  </si>
  <si>
    <t>03325</t>
  </si>
  <si>
    <t>PUNTA MALA</t>
  </si>
  <si>
    <t>DONALD CORTES PORRAS</t>
  </si>
  <si>
    <t>INGRID DELGADO TREJOS</t>
  </si>
  <si>
    <t>PATRICK CARRILLO DELGADO</t>
  </si>
  <si>
    <t>XIANY ROSALES ROSALES</t>
  </si>
  <si>
    <t>3225</t>
  </si>
  <si>
    <t>03331</t>
  </si>
  <si>
    <t>ALTOS DE SAN ANTONIO</t>
  </si>
  <si>
    <t>3277</t>
  </si>
  <si>
    <t>03698</t>
  </si>
  <si>
    <t>LIDIETTE M. BECKFORD WHITE</t>
  </si>
  <si>
    <t>3372</t>
  </si>
  <si>
    <t>03327</t>
  </si>
  <si>
    <t>03053</t>
  </si>
  <si>
    <t>3419</t>
  </si>
  <si>
    <t>03761</t>
  </si>
  <si>
    <t>JUAN CALVO GUIDO</t>
  </si>
  <si>
    <t>RUTH E. MANDERSON DALEY</t>
  </si>
  <si>
    <t>3450</t>
  </si>
  <si>
    <t>KENT DE BANANITO NORTE</t>
  </si>
  <si>
    <t>02926</t>
  </si>
  <si>
    <t>ELOISA VOSE MAY</t>
  </si>
  <si>
    <t>NORMA DAILEY DAILEY</t>
  </si>
  <si>
    <t>ELADIO CAMPOS NOGUERA</t>
  </si>
  <si>
    <t>02986</t>
  </si>
  <si>
    <t>3531</t>
  </si>
  <si>
    <t>ELIECER ARAYA LEITON</t>
  </si>
  <si>
    <t>3542</t>
  </si>
  <si>
    <t>03149</t>
  </si>
  <si>
    <t>OLGER MENDEZ SOLANO</t>
  </si>
  <si>
    <t>ROGER MADRIGAL ALPIZAR</t>
  </si>
  <si>
    <t>SAN JULIAN</t>
  </si>
  <si>
    <t>DORIS ALPIZAR SANCHEZ</t>
  </si>
  <si>
    <t>ROSEMARY SALAZAR MURILLO</t>
  </si>
  <si>
    <t>3768</t>
  </si>
  <si>
    <t>LA VASCONIA</t>
  </si>
  <si>
    <t>FRANCISCO MORERA VARGAS</t>
  </si>
  <si>
    <t>ENDERS GUTIERREZ OLIVARES</t>
  </si>
  <si>
    <t>WENDY LU MORA PIEDRA</t>
  </si>
  <si>
    <t>DEYMER BALTODANO VARGAS</t>
  </si>
  <si>
    <t>5045</t>
  </si>
  <si>
    <t>REPUBLICA DE GUYANA</t>
  </si>
  <si>
    <t>HEIDY CHACON GUZMAN</t>
  </si>
  <si>
    <t>03961</t>
  </si>
  <si>
    <t>ALEXANDER TORRES ARAYA</t>
  </si>
  <si>
    <t>JUAN CARLOS HERNANDEZ GONZALEZ</t>
  </si>
  <si>
    <t>6554</t>
  </si>
  <si>
    <t>LA FLORITA</t>
  </si>
  <si>
    <t>04292</t>
  </si>
  <si>
    <t>6555</t>
  </si>
  <si>
    <t>03319</t>
  </si>
  <si>
    <t>04296</t>
  </si>
  <si>
    <t>6557</t>
  </si>
  <si>
    <t>ARCO IRIS</t>
  </si>
  <si>
    <t>04290</t>
  </si>
  <si>
    <t>6559</t>
  </si>
  <si>
    <t>MELIDA GARCIA FLORES</t>
  </si>
  <si>
    <t>04297</t>
  </si>
  <si>
    <t>6563</t>
  </si>
  <si>
    <t>03316</t>
  </si>
  <si>
    <t>PLAZA VIEJA</t>
  </si>
  <si>
    <t>04289</t>
  </si>
  <si>
    <t>LABORATORIO U.C.R.</t>
  </si>
  <si>
    <t>FRANKLIN DELANO ROOSEVELT</t>
  </si>
  <si>
    <t>MANUEL MARIA GUTIERREZ ZAMORA</t>
  </si>
  <si>
    <t>MANUEL PADILLA UREÑA</t>
  </si>
  <si>
    <t>PALMICHAL DE ACOSTA</t>
  </si>
  <si>
    <t>LIDER ROGELIO FERNÁNDEZ GÜELL</t>
  </si>
  <si>
    <t>SAN LUIS DE CARRILLOS</t>
  </si>
  <si>
    <t>LAS VEGAS DEL RIO SUCIO</t>
  </si>
  <si>
    <t>I.D.A. CAÑO NEGRO</t>
  </si>
  <si>
    <t>RODEITO</t>
  </si>
  <si>
    <t>DÚRIKA</t>
  </si>
  <si>
    <t>SANTA CRUZ-EL TABLAZO</t>
  </si>
  <si>
    <t>1410</t>
  </si>
  <si>
    <t>ESCALERAS</t>
  </si>
  <si>
    <t>1446</t>
  </si>
  <si>
    <t>03362</t>
  </si>
  <si>
    <t>2652</t>
  </si>
  <si>
    <t>2809</t>
  </si>
  <si>
    <t>3570</t>
  </si>
  <si>
    <t>AGRIMAGA</t>
  </si>
  <si>
    <t>3693</t>
  </si>
  <si>
    <t>03829</t>
  </si>
  <si>
    <t>EL MILLÓN</t>
  </si>
  <si>
    <t>DEPARTAMENTO DE ANÁLISIS ESTADÍSTICO</t>
  </si>
  <si>
    <t>Dirección de Planificación Institucional</t>
  </si>
  <si>
    <t>Ministerio de Educación Pública</t>
  </si>
  <si>
    <t>00003</t>
  </si>
  <si>
    <t>00017</t>
  </si>
  <si>
    <t>00025</t>
  </si>
  <si>
    <t>00026</t>
  </si>
  <si>
    <t>00027</t>
  </si>
  <si>
    <t>00029</t>
  </si>
  <si>
    <t>SAN AGUSTIN</t>
  </si>
  <si>
    <t>00034</t>
  </si>
  <si>
    <t>00035</t>
  </si>
  <si>
    <t>00048</t>
  </si>
  <si>
    <t>FRANCO COSTARRICENSE</t>
  </si>
  <si>
    <t>00056</t>
  </si>
  <si>
    <t>00058</t>
  </si>
  <si>
    <t>00059</t>
  </si>
  <si>
    <t>00060</t>
  </si>
  <si>
    <t>00063</t>
  </si>
  <si>
    <t>00088</t>
  </si>
  <si>
    <t>00089</t>
  </si>
  <si>
    <t>00090</t>
  </si>
  <si>
    <t>00091</t>
  </si>
  <si>
    <t>00099</t>
  </si>
  <si>
    <t>00102</t>
  </si>
  <si>
    <t>00145</t>
  </si>
  <si>
    <t>00166</t>
  </si>
  <si>
    <t>MONTELIMAR</t>
  </si>
  <si>
    <t>00223</t>
  </si>
  <si>
    <t>00249</t>
  </si>
  <si>
    <t>00250</t>
  </si>
  <si>
    <t>00252</t>
  </si>
  <si>
    <t>00257</t>
  </si>
  <si>
    <t>00268</t>
  </si>
  <si>
    <t>00304</t>
  </si>
  <si>
    <t>00313</t>
  </si>
  <si>
    <t>00323</t>
  </si>
  <si>
    <t>00331</t>
  </si>
  <si>
    <t>00338</t>
  </si>
  <si>
    <t>00421</t>
  </si>
  <si>
    <t>00513</t>
  </si>
  <si>
    <t>JORGE DEBRAVO</t>
  </si>
  <si>
    <t>00547</t>
  </si>
  <si>
    <t>00589</t>
  </si>
  <si>
    <t>00658</t>
  </si>
  <si>
    <t>BARRIO LIMON</t>
  </si>
  <si>
    <t>00664</t>
  </si>
  <si>
    <t>LA GUINEA</t>
  </si>
  <si>
    <t>00729</t>
  </si>
  <si>
    <t>00809</t>
  </si>
  <si>
    <t>00841</t>
  </si>
  <si>
    <t>00846</t>
  </si>
  <si>
    <t>00872</t>
  </si>
  <si>
    <t>00913</t>
  </si>
  <si>
    <t>00927</t>
  </si>
  <si>
    <t>00937</t>
  </si>
  <si>
    <t>00992</t>
  </si>
  <si>
    <t>01102</t>
  </si>
  <si>
    <t>01189</t>
  </si>
  <si>
    <t>01211</t>
  </si>
  <si>
    <t>01218</t>
  </si>
  <si>
    <t>01219</t>
  </si>
  <si>
    <t>01222</t>
  </si>
  <si>
    <t>01225</t>
  </si>
  <si>
    <t>01226</t>
  </si>
  <si>
    <t>01231</t>
  </si>
  <si>
    <t>01252</t>
  </si>
  <si>
    <t>01636</t>
  </si>
  <si>
    <t>01766</t>
  </si>
  <si>
    <t>GRANADA</t>
  </si>
  <si>
    <t>01869</t>
  </si>
  <si>
    <t>01886</t>
  </si>
  <si>
    <t>01887</t>
  </si>
  <si>
    <t>01888</t>
  </si>
  <si>
    <t>01921</t>
  </si>
  <si>
    <t>01947</t>
  </si>
  <si>
    <t>01973</t>
  </si>
  <si>
    <t>01997</t>
  </si>
  <si>
    <t>02045</t>
  </si>
  <si>
    <t>02143</t>
  </si>
  <si>
    <t>02183</t>
  </si>
  <si>
    <t>02217</t>
  </si>
  <si>
    <t>02219</t>
  </si>
  <si>
    <t>02230</t>
  </si>
  <si>
    <t>02246</t>
  </si>
  <si>
    <t>02250</t>
  </si>
  <si>
    <t>02256</t>
  </si>
  <si>
    <t>02260</t>
  </si>
  <si>
    <t>02261</t>
  </si>
  <si>
    <t>02410</t>
  </si>
  <si>
    <t>02412</t>
  </si>
  <si>
    <t>02414</t>
  </si>
  <si>
    <t>02415</t>
  </si>
  <si>
    <t>02428</t>
  </si>
  <si>
    <t>02431</t>
  </si>
  <si>
    <t>SAN MIGUELITO</t>
  </si>
  <si>
    <t>02436</t>
  </si>
  <si>
    <t>02489</t>
  </si>
  <si>
    <t>02491</t>
  </si>
  <si>
    <t>02509</t>
  </si>
  <si>
    <t>02516</t>
  </si>
  <si>
    <t>02551</t>
  </si>
  <si>
    <t>02552</t>
  </si>
  <si>
    <t>02572</t>
  </si>
  <si>
    <t>02577</t>
  </si>
  <si>
    <t>02583</t>
  </si>
  <si>
    <t>02584</t>
  </si>
  <si>
    <t>02631</t>
  </si>
  <si>
    <t>02638</t>
  </si>
  <si>
    <t>02649</t>
  </si>
  <si>
    <t>02759</t>
  </si>
  <si>
    <t>02773</t>
  </si>
  <si>
    <t>02784</t>
  </si>
  <si>
    <t>02873</t>
  </si>
  <si>
    <t>02927</t>
  </si>
  <si>
    <t>02954</t>
  </si>
  <si>
    <t>02955</t>
  </si>
  <si>
    <t>02993</t>
  </si>
  <si>
    <t>03004</t>
  </si>
  <si>
    <t>03047</t>
  </si>
  <si>
    <t>03051</t>
  </si>
  <si>
    <t>03155</t>
  </si>
  <si>
    <t>03195</t>
  </si>
  <si>
    <t>03200</t>
  </si>
  <si>
    <t>03243</t>
  </si>
  <si>
    <t>03252</t>
  </si>
  <si>
    <t>03274</t>
  </si>
  <si>
    <t>03276</t>
  </si>
  <si>
    <t>03277</t>
  </si>
  <si>
    <t>03278</t>
  </si>
  <si>
    <t>03282</t>
  </si>
  <si>
    <t>03290</t>
  </si>
  <si>
    <t>03300</t>
  </si>
  <si>
    <t>03306</t>
  </si>
  <si>
    <t>03322</t>
  </si>
  <si>
    <t>03335</t>
  </si>
  <si>
    <t>Teléfono supervisión:</t>
  </si>
  <si>
    <t>CUADRO 1</t>
  </si>
  <si>
    <t>CUADRO 2</t>
  </si>
  <si>
    <t>02734</t>
  </si>
  <si>
    <t>01809</t>
  </si>
  <si>
    <t>03350</t>
  </si>
  <si>
    <t>02398</t>
  </si>
  <si>
    <t>02338</t>
  </si>
  <si>
    <t>01720</t>
  </si>
  <si>
    <t>01960</t>
  </si>
  <si>
    <t>01986</t>
  </si>
  <si>
    <t>01243</t>
  </si>
  <si>
    <t>02172</t>
  </si>
  <si>
    <t>01883</t>
  </si>
  <si>
    <t>02006</t>
  </si>
  <si>
    <t>0581</t>
  </si>
  <si>
    <t>0587</t>
  </si>
  <si>
    <t>0520</t>
  </si>
  <si>
    <t>0648</t>
  </si>
  <si>
    <t>0643</t>
  </si>
  <si>
    <t>0675</t>
  </si>
  <si>
    <t>0837</t>
  </si>
  <si>
    <t>0856</t>
  </si>
  <si>
    <t>0851</t>
  </si>
  <si>
    <t>1257</t>
  </si>
  <si>
    <t>1278</t>
  </si>
  <si>
    <t>1638</t>
  </si>
  <si>
    <t>1428</t>
  </si>
  <si>
    <t>1479</t>
  </si>
  <si>
    <t>1852</t>
  </si>
  <si>
    <t>2070</t>
  </si>
  <si>
    <t>2313</t>
  </si>
  <si>
    <t>2823</t>
  </si>
  <si>
    <t>2785</t>
  </si>
  <si>
    <t>1918</t>
  </si>
  <si>
    <t>2734</t>
  </si>
  <si>
    <t>2904</t>
  </si>
  <si>
    <t>3439</t>
  </si>
  <si>
    <t>3674</t>
  </si>
  <si>
    <t>3071</t>
  </si>
  <si>
    <t>1243</t>
  </si>
  <si>
    <t>2550</t>
  </si>
  <si>
    <t>3567</t>
  </si>
  <si>
    <t>2619</t>
  </si>
  <si>
    <t>3672</t>
  </si>
  <si>
    <t>2116</t>
  </si>
  <si>
    <t>1903</t>
  </si>
  <si>
    <t>1844</t>
  </si>
  <si>
    <t>4957</t>
  </si>
  <si>
    <t>4958</t>
  </si>
  <si>
    <t>5555</t>
  </si>
  <si>
    <t>6277</t>
  </si>
  <si>
    <t>6558</t>
  </si>
  <si>
    <t>6566</t>
  </si>
  <si>
    <t>FRAY CASIANO DE MADRID</t>
  </si>
  <si>
    <t>DOCTOR JOSE MARIA CASTRO MADRIZ</t>
  </si>
  <si>
    <t>JULIETA  BARBOZA VALVERDE</t>
  </si>
  <si>
    <t>HAZEL ADRIANA PEREZ BONILLA</t>
  </si>
  <si>
    <t>MARIA ELENA BARRANTES VEGA</t>
  </si>
  <si>
    <t>MARCO VINICIO FLORES ARROYO</t>
  </si>
  <si>
    <t>YESENIA MENA MADRIGAL</t>
  </si>
  <si>
    <t>PACIFICA FERNANDEZ OREAMUNO</t>
  </si>
  <si>
    <t>DR. CALDERON MUÑOZ</t>
  </si>
  <si>
    <t>PBRO. YANUARIO QUESADA</t>
  </si>
  <si>
    <t>REPUBLICA FEDERAL DE ALEMANIA</t>
  </si>
  <si>
    <t>GISELLE SALAZAR ARIAS</t>
  </si>
  <si>
    <t>ANDREY FUENTES AZOFEIFA</t>
  </si>
  <si>
    <t>MARLENE CHAVES DUARTE</t>
  </si>
  <si>
    <t>ROBERTO ESQUIVEL MENESES</t>
  </si>
  <si>
    <t>BRAULIO ODIO HERRERA</t>
  </si>
  <si>
    <t>BANACHEK GARCIA MUÑOZ</t>
  </si>
  <si>
    <t>LIZ KELLEM ACOSTA ARAYA</t>
  </si>
  <si>
    <t>MARLENE MORA VARGAS</t>
  </si>
  <si>
    <t>CEIBA BAJA</t>
  </si>
  <si>
    <t>VILMA HIDALGO ALFARO</t>
  </si>
  <si>
    <t>FLORALIA</t>
  </si>
  <si>
    <t>REPUBLICA DE PARAGUAY</t>
  </si>
  <si>
    <t>DELFINA UREÑA C.</t>
  </si>
  <si>
    <t>JOSE FRANCISCO AGUERO JIMENEZ</t>
  </si>
  <si>
    <t>RAFAEL AGUERO AGUERO</t>
  </si>
  <si>
    <t>DR. CLODOMIRO PICADO TWIGHT</t>
  </si>
  <si>
    <t>MARIELSI FALLAS PORRAS</t>
  </si>
  <si>
    <t>JONATHAN DELGADO CALDERON</t>
  </si>
  <si>
    <t>SINAI</t>
  </si>
  <si>
    <t>FREDDY MACHADO ARIAS</t>
  </si>
  <si>
    <t>EL BRUJO</t>
  </si>
  <si>
    <t>ROBERTO MORA ELIZONDO</t>
  </si>
  <si>
    <t>GEOVANNI BONILLA CASCANTE</t>
  </si>
  <si>
    <t>JOSE MARIA CHAVERRI PICADO</t>
  </si>
  <si>
    <t>RUTH VALVERDE MARTINEZ</t>
  </si>
  <si>
    <t>LIZBETH ROJAS DÍAZ</t>
  </si>
  <si>
    <t>CINTHIA SOTO ARIAS</t>
  </si>
  <si>
    <t>FREDDY ARIAS CESPEDES</t>
  </si>
  <si>
    <t>XINIA FONSECA BADILLA.</t>
  </si>
  <si>
    <t>JEANNETTE CHAVES FONSECA</t>
  </si>
  <si>
    <t>SAN RAFAEL DE PLATANARES</t>
  </si>
  <si>
    <t>ARNOLDO SEGURA CISNEROS</t>
  </si>
  <si>
    <t>OLDEMAR ORTÍZ MORALES</t>
  </si>
  <si>
    <t>MARVIN RODNEY MAYORGA ACOSTA</t>
  </si>
  <si>
    <t>ROBERTO GRANADOS CHAVARRIA</t>
  </si>
  <si>
    <t>JOSÉ ENRIQUE VEGA QUESADA</t>
  </si>
  <si>
    <t>MARÍA VICTORIA LÁZARO ORTÍZ</t>
  </si>
  <si>
    <t>ILEANA SERRACÍN LORÍA</t>
  </si>
  <si>
    <t>MARICEL SOLERA ALPÍZAR</t>
  </si>
  <si>
    <t>MANUEL FRANCISCO CARRILLO SABORIO</t>
  </si>
  <si>
    <t>RAFAEL ALBERTO LUNA HERRERA</t>
  </si>
  <si>
    <t>MARIA ISABEL SANCHEZ GOMEZ</t>
  </si>
  <si>
    <t>LUIS FELIPE GONZALEZ FLORES</t>
  </si>
  <si>
    <t>HORTENCIA ACOSTA ORTIZ</t>
  </si>
  <si>
    <t>JESUS MAGDALENO VARGAS AGUILAR</t>
  </si>
  <si>
    <t>DR. ADOLFO JIMENEZ DE LA GUARDIA</t>
  </si>
  <si>
    <t>AMANCIO CORDOBA SOTO</t>
  </si>
  <si>
    <t>GENERAL JOSE DE SAN MARTIN</t>
  </si>
  <si>
    <t>JOSE MANUEL PERALTA QUESADA</t>
  </si>
  <si>
    <t>VILMA Mª PICADO SALAZAR</t>
  </si>
  <si>
    <t>MARIA TERESA OBREGON LORIA</t>
  </si>
  <si>
    <t>MONSEÑOR DELFIN QUESADA CASTRO</t>
  </si>
  <si>
    <t>WILFREDO RODRIGUEZ GOMEZ</t>
  </si>
  <si>
    <t>ANABEL ROSALES CASTRO</t>
  </si>
  <si>
    <t>MIGUEL RODRIGUEZ VILLARREAL</t>
  </si>
  <si>
    <t>ODETTE CASTILLO ROJAS</t>
  </si>
  <si>
    <t>KATTIA MARIA CAMACHO ACOSTA</t>
  </si>
  <si>
    <t>IRMA ISABEL VASQUEZ WHITE</t>
  </si>
  <si>
    <t>TRANQUILINO VIQUEZ RODRIGUEZ</t>
  </si>
  <si>
    <t>MONSEÑOR SANABRIA MARTINEZ</t>
  </si>
  <si>
    <t>SANDRA LORENA GOMEZ CHAVES</t>
  </si>
  <si>
    <t>MARCELA MONTERO VARGAS</t>
  </si>
  <si>
    <t>ROSARIO RAMIREZ CHAVES</t>
  </si>
  <si>
    <t>MONSEÑOR CLODOVEO HIDALGO SOLANO</t>
  </si>
  <si>
    <t>FRANCISCO JOSE ORLICH BOLMARCICH</t>
  </si>
  <si>
    <t>YENDRY VINDAS CHINCHILLA</t>
  </si>
  <si>
    <t>BAJO MATAMOROS</t>
  </si>
  <si>
    <t>JUAN V. OROZCO DELGADO</t>
  </si>
  <si>
    <t>JUDAS TADEO CORRALES SAENZ</t>
  </si>
  <si>
    <t>PATRICIA GAMBOA VALVERDE</t>
  </si>
  <si>
    <t>ALCIDES LEAL MORA</t>
  </si>
  <si>
    <t>VIRGINIA RODRIGUEZ CHAVES</t>
  </si>
  <si>
    <t>JUAN ML. CHAVES SABORIO</t>
  </si>
  <si>
    <t>COLONIA I.D.A. ANATERI</t>
  </si>
  <si>
    <t>MAGALY CARVAJAL GONZALEZ</t>
  </si>
  <si>
    <t>JOSE MIGUEL BALTODANO ROJAS</t>
  </si>
  <si>
    <t>LIDIETTE MARIA LEON CHAVES</t>
  </si>
  <si>
    <t>CARMEN LIDIA CASTRO RODRIGUEZ</t>
  </si>
  <si>
    <t>MARTHA EUGENIA ANGULO VARELA</t>
  </si>
  <si>
    <t>OLGA MARTA ROJAS ROJAS</t>
  </si>
  <si>
    <t>MARIA AUXILIADORA RAMIREZ G.</t>
  </si>
  <si>
    <t>MARITZA RIOS DUARTE</t>
  </si>
  <si>
    <t>I.D.A. LOS LAGOS</t>
  </si>
  <si>
    <t>OSCAR RULAMAN SALAS</t>
  </si>
  <si>
    <t>CINTHIA MENDEZ GAMBOA</t>
  </si>
  <si>
    <t>ALIDA LEON CHAVES</t>
  </si>
  <si>
    <t>FREDDY BERROCAL CARRILLO</t>
  </si>
  <si>
    <t>GIOVANNI LOPEZ RUGAMA</t>
  </si>
  <si>
    <t>LISANDRO VASQUEZ GRANADOS</t>
  </si>
  <si>
    <t>JUAN CARLOS VILLALOBOS GUZMAN</t>
  </si>
  <si>
    <t>ANA PATRICIA MATARRITA ARAYA</t>
  </si>
  <si>
    <t>IDALIE DURAN CORRALES</t>
  </si>
  <si>
    <t>EVELYN CORRALES ACUÑA</t>
  </si>
  <si>
    <t>SUSANA PORRAS MEJIAS</t>
  </si>
  <si>
    <t>DENIA BLANCO ACOSTA</t>
  </si>
  <si>
    <t>MAUREN RAMIREZ MONGE</t>
  </si>
  <si>
    <t>TRECE DE NOVIEMBRE</t>
  </si>
  <si>
    <t>OLMAN VINDAS VARGAS</t>
  </si>
  <si>
    <t>LUIS RICARDO MENA JIMENEZ</t>
  </si>
  <si>
    <t>CRISTIE MOLINA QUESADA</t>
  </si>
  <si>
    <t>JOSE JOAQUIN PERALTA ESQUIVEL</t>
  </si>
  <si>
    <t>MARIA ARAYA CISNEROS</t>
  </si>
  <si>
    <t>MARJORIE MONTOYA SANABRIA</t>
  </si>
  <si>
    <t>PBRO. JUAN DE DIOS TREJOS</t>
  </si>
  <si>
    <t>GUILLERMO RODRIGUEZ AGUILAR</t>
  </si>
  <si>
    <t>IVANNIA PATRICIA GUILLEN NIETO</t>
  </si>
  <si>
    <t>JUAN EVANGELISTA SOJO CARTIN</t>
  </si>
  <si>
    <t>FELIPE ALVARADO ECHANDI</t>
  </si>
  <si>
    <t>MARCELA SANABRIA NAVARRO</t>
  </si>
  <si>
    <t>HILDA MORA GOMEZ</t>
  </si>
  <si>
    <t>MARIA AMELIA MONTEALEGRE</t>
  </si>
  <si>
    <t>MYRIAM GARCIA PEÑA</t>
  </si>
  <si>
    <t>CAROLINA BELLELLI</t>
  </si>
  <si>
    <t>HUMBERTO JIMENEZ ROJAS</t>
  </si>
  <si>
    <t>PATRICIA HERNANDEZ MOLINA</t>
  </si>
  <si>
    <t>DR. JOSE MARIA CASTRO MADRIZ</t>
  </si>
  <si>
    <t>MARIO IVAN SOLANO AVILA</t>
  </si>
  <si>
    <t>SONIA MOLINA ROMERO</t>
  </si>
  <si>
    <t>DR. VALERIANO FERNANDEZ FERRAZ</t>
  </si>
  <si>
    <t>HILDA CHAVES QUIROS</t>
  </si>
  <si>
    <t>MANUEL ALBERTO CHAN CARRILLO</t>
  </si>
  <si>
    <t>CARLOS ACUÑA ARCE</t>
  </si>
  <si>
    <t>MIGUEL A. RODRIGUEZ ALFARO</t>
  </si>
  <si>
    <t>JOAQUÍN CAMACHO ULATE</t>
  </si>
  <si>
    <t>MARIA DE L.ANG.SANCHEZ GOMEZ</t>
  </si>
  <si>
    <t>ROSIBEL ORTEGA ALVAREZ</t>
  </si>
  <si>
    <t>MARIBEL CASTRO CAMPOS</t>
  </si>
  <si>
    <t>ZENEIDA ARTAVIA MOYA</t>
  </si>
  <si>
    <t>MA.DE LOS ANG.MELENDEZ MONTERO</t>
  </si>
  <si>
    <t>JOSE MANUEL CAMPOS TORRES</t>
  </si>
  <si>
    <t>JACQUELINE RUIZ ROSALES</t>
  </si>
  <si>
    <t>I.D.A. LA PAZ</t>
  </si>
  <si>
    <t>FREDDY URBINA MENDEZ</t>
  </si>
  <si>
    <t>RONCY MENA MASIS</t>
  </si>
  <si>
    <t>MANUEL ANGEL ORTIZ OBANDO</t>
  </si>
  <si>
    <t>YUMALETH BARRANTES BARRANTES</t>
  </si>
  <si>
    <t>YERLYN VANESSA LARA ALEMAN</t>
  </si>
  <si>
    <t>MARCOS MARCOTELO DAVILA</t>
  </si>
  <si>
    <t>JUNTAS DE CAOBA</t>
  </si>
  <si>
    <t>KATTIA MARIA VILLEGAS CRUZ</t>
  </si>
  <si>
    <t>JOSE DANIEL CARMONA SOTO</t>
  </si>
  <si>
    <t>LABORATORIO JOHN FITGERALD KENNEDY</t>
  </si>
  <si>
    <t>NOYLE SANDOVAL CASTILLO</t>
  </si>
  <si>
    <t>MARIA GABRIELA CASTAÑEDA GOMEZ</t>
  </si>
  <si>
    <t>GENERAL TOMAS GUARDIA GUTIERREZ</t>
  </si>
  <si>
    <t>FREDDY GUADAMUZ ROSALES</t>
  </si>
  <si>
    <t>GABRIEL BRIZUELA CORTES</t>
  </si>
  <si>
    <t>FRANCISCA SANCHEZ CRUZ</t>
  </si>
  <si>
    <t>ANA CECILIA LOPEZ LOPEZ</t>
  </si>
  <si>
    <t>VIKY VILLAREAL CARRANZA</t>
  </si>
  <si>
    <t>SHIRLENY BALTODANO MEDINA</t>
  </si>
  <si>
    <t>JERRY CORTES CARRERA</t>
  </si>
  <si>
    <t>JULIO GRIJALBA VILLAREAL</t>
  </si>
  <si>
    <t>HANNIA GARCÍA ENRIQUEZ</t>
  </si>
  <si>
    <t>GERARDO ROJAS GUERRRERO</t>
  </si>
  <si>
    <t>JEANETTE SUAREZ DELGADO</t>
  </si>
  <si>
    <t>JEANNETH CANTILLO CANTILLO</t>
  </si>
  <si>
    <t>ELIA Mª. ANGULO MARCHENA</t>
  </si>
  <si>
    <t>ANA TERESA MATARRITA MATARRITA</t>
  </si>
  <si>
    <t>NOILY T. MONTES MARCHENA</t>
  </si>
  <si>
    <t>PEDRO GUTIERREZ BARRANTES</t>
  </si>
  <si>
    <t>HANMETH VILLALOBOS MURILLO</t>
  </si>
  <si>
    <t>YORLENY REYES AGUIRRE</t>
  </si>
  <si>
    <t>ANA BALTODANO S.</t>
  </si>
  <si>
    <t>GEOCONDA CORTEZ CHAVEZ</t>
  </si>
  <si>
    <t>RAFAEL ANGEL SANCHEZ ARRIETA</t>
  </si>
  <si>
    <t>ETHELVINA ROJAS CALVO</t>
  </si>
  <si>
    <t>PATRICIA UGALDE MORALES</t>
  </si>
  <si>
    <t>LUIS FERNANDO GUADAMUZ GUEVARA</t>
  </si>
  <si>
    <t>MARIA MAYELA LOBO CHAVARRIA</t>
  </si>
  <si>
    <t>CARMEN MARIA PEREZ ALVAREZ</t>
  </si>
  <si>
    <t>SIONY ESPINOZA ACEVEDO</t>
  </si>
  <si>
    <t>MA.EUGENIA LARA GUADAMUZ</t>
  </si>
  <si>
    <t>ALICE SANCHEZ GONZALEZ</t>
  </si>
  <si>
    <t>GERARDO GUADAMUZ MATARRITA</t>
  </si>
  <si>
    <t>JOSE RICARDO ORLICH ZAMORA</t>
  </si>
  <si>
    <t>JUAN LUIS OROZCO FERNANDEZ</t>
  </si>
  <si>
    <t>DEYANIRA ROJAS RUIZ</t>
  </si>
  <si>
    <t>GUISELLE FERNANDEZ MEDINA</t>
  </si>
  <si>
    <t>EUGENIA NARANJO SOTO</t>
  </si>
  <si>
    <t>PEDRO ROSALES REYES</t>
  </si>
  <si>
    <t>02340</t>
  </si>
  <si>
    <t>ARLENE CAMARENA VALVERDE</t>
  </si>
  <si>
    <t>TITO ANGEL GUTIERREZ MATARRITA</t>
  </si>
  <si>
    <t>DR. RAFAEL ANGEL CALDERON GUARDIA</t>
  </si>
  <si>
    <t>CALDERA</t>
  </si>
  <si>
    <t>02399</t>
  </si>
  <si>
    <t>HERIBERTO ZELEDON RODRIGUEZ</t>
  </si>
  <si>
    <t>ROXANA SOLIS SEQUEIRA</t>
  </si>
  <si>
    <t>RAFAEL ANGEL FONSECA LEON</t>
  </si>
  <si>
    <t>FRED CHAVARRIA MADRIGAL</t>
  </si>
  <si>
    <t>WILLIAM SIBAJA ALVAREZ</t>
  </si>
  <si>
    <t>XIANY CASTILLO ROJAS</t>
  </si>
  <si>
    <t>ELSA CAMACHO LOAICIGA</t>
  </si>
  <si>
    <t>MARÍA ESTHER ALVAREZ GRANADOS</t>
  </si>
  <si>
    <t>PEGGY ALPÍZAR BARRANTES</t>
  </si>
  <si>
    <t>KEYLIN PICADO CHAVES</t>
  </si>
  <si>
    <t>RONULFO SALAZAR ARROYO</t>
  </si>
  <si>
    <t>LAURA Mª ZÚÑIGA COWAN</t>
  </si>
  <si>
    <t>MICHAEL ESPINOZA MORALES</t>
  </si>
  <si>
    <t>EDUARDO LENADRO MACHADO</t>
  </si>
  <si>
    <t>PEGGY NEJIA PANIAGUA</t>
  </si>
  <si>
    <t>REYNALDO MORA UREÑA</t>
  </si>
  <si>
    <t>BELLO ORIENTE</t>
  </si>
  <si>
    <t>XINIA PRENDAS VEGA</t>
  </si>
  <si>
    <t>JESUS ROJAS DUARTE</t>
  </si>
  <si>
    <t>MARCIA SANDOYA ATENCIO</t>
  </si>
  <si>
    <t>JORGE LUIS GUZMAN SALAS</t>
  </si>
  <si>
    <t>BAJO DE LOS INDIOS</t>
  </si>
  <si>
    <t>MARIA ELENA VIDAL CHAVARRIA</t>
  </si>
  <si>
    <t>EULALIO JAIRO MAROTO JIMENEZ</t>
  </si>
  <si>
    <t>TRACEY MCLEAN POWELL</t>
  </si>
  <si>
    <t>OLGA SIMPSON SIMPSON</t>
  </si>
  <si>
    <t>YENORI PITAR RODRÍGUEZ</t>
  </si>
  <si>
    <t>IGNOLIO NERCIS SÁNCHEZ</t>
  </si>
  <si>
    <t>BERNARDO RODRÍGUEZ LUPARIO</t>
  </si>
  <si>
    <t>BADRI T. BALTODANO BARRIOS</t>
  </si>
  <si>
    <t>HENRY MORALES CHUAP</t>
  </si>
  <si>
    <t>SHARISHA ABRAMS REID</t>
  </si>
  <si>
    <t>DAISY CABRACA CABRACA</t>
  </si>
  <si>
    <t>CAROLINE HANSON MYERS</t>
  </si>
  <si>
    <t>HARRY BROWN DONALDSON</t>
  </si>
  <si>
    <t>XINIA A. HARVEY BROWN</t>
  </si>
  <si>
    <t>WILLIAN DELGADO MATAMOROS</t>
  </si>
  <si>
    <t>MARIA ALICIA VALVERDE CARVAJAL</t>
  </si>
  <si>
    <t>JESUS GONZALEZ VEGA</t>
  </si>
  <si>
    <t>CERRO NEGRO</t>
  </si>
  <si>
    <t>ROSALÍA SOLÍS VEGA</t>
  </si>
  <si>
    <t>KARLA MADRIGAL RODRIGUEZ</t>
  </si>
  <si>
    <t>GUÁCIMO</t>
  </si>
  <si>
    <t>SARA NÚÑEZ SANABRIA</t>
  </si>
  <si>
    <t>REINER BRICEÑO OBANDO</t>
  </si>
  <si>
    <t>LUIS ULLOA VALVERDE</t>
  </si>
  <si>
    <t>I.D.A. AGUJAS</t>
  </si>
  <si>
    <t>JAQUELINE CEDEÑO SILES</t>
  </si>
  <si>
    <t>ZAIDA ORDOÑEZ VARGAS</t>
  </si>
  <si>
    <t>ENRIQUE QUIROS SANCHEZ</t>
  </si>
  <si>
    <t>ISLA CABALLO</t>
  </si>
  <si>
    <t>MELISSA FERLLINI CAMACHO</t>
  </si>
  <si>
    <t>ANA LUCIA MADRIGAL</t>
  </si>
  <si>
    <t>MONSEÑOR BERNARDO AUGUSTO THIEL</t>
  </si>
  <si>
    <t>03421</t>
  </si>
  <si>
    <t>ALBERTO MANUEL BRENES MORA</t>
  </si>
  <si>
    <t>KENNLY JIMENEZ DELGADO</t>
  </si>
  <si>
    <t>NOILY MARIA VARGAS SERRANO</t>
  </si>
  <si>
    <t>RAFAEL ANGEL CALDERON GUARDIA</t>
  </si>
  <si>
    <t>LUIS DEMETRIO TINOCO CASTRO</t>
  </si>
  <si>
    <t>GARITA VIEJA</t>
  </si>
  <si>
    <t>MARGARITA BUSTOS GONZALEZ</t>
  </si>
  <si>
    <t>03471</t>
  </si>
  <si>
    <t>GIOVANNI UGALDE ACUÑA</t>
  </si>
  <si>
    <t>Mª ODILIE PADILLA VILLALOBOS</t>
  </si>
  <si>
    <t>FANNY OBANDO ZUÑIGA</t>
  </si>
  <si>
    <t>SARA ETHEL CALVO FONSECA</t>
  </si>
  <si>
    <t>ANA CELIA CANALES CARMONA</t>
  </si>
  <si>
    <t>SUSANA CHACÓN VILLEGAS</t>
  </si>
  <si>
    <t>ANA SÁNCHEZ BRITON</t>
  </si>
  <si>
    <t>MARCO TULIO TANDIOY OBANDO</t>
  </si>
  <si>
    <t>LUIS RICARDO CHAVES ALVAREZ</t>
  </si>
  <si>
    <t>03599</t>
  </si>
  <si>
    <t>JOSE ADRIAN ZUÑIGA MORA</t>
  </si>
  <si>
    <t>SUSANA ARDON JIMENEZ</t>
  </si>
  <si>
    <t>PASO LAJAS</t>
  </si>
  <si>
    <t>03670</t>
  </si>
  <si>
    <t>EUSEBIO LAZARO LEIVA</t>
  </si>
  <si>
    <t>AGUAS FRÍAS</t>
  </si>
  <si>
    <t>03691</t>
  </si>
  <si>
    <t>03711</t>
  </si>
  <si>
    <t>LA CONCEPCION</t>
  </si>
  <si>
    <t>03715</t>
  </si>
  <si>
    <t>LAUREN PANIAGUA VARGAS</t>
  </si>
  <si>
    <t>RIGOBERTO RODRIGUEZ DELGADO</t>
  </si>
  <si>
    <t>03790</t>
  </si>
  <si>
    <t>JOSE CHAVARRIA CARRILLO</t>
  </si>
  <si>
    <t>FRANCISCO JIMÉNEZ SALAZAR</t>
  </si>
  <si>
    <t>REPUBLICA TRINIDAD Y TOBAGO</t>
  </si>
  <si>
    <t>ELSA LIDIETH ARIAS MORA</t>
  </si>
  <si>
    <t>03907</t>
  </si>
  <si>
    <t>YORLENY ELIZONDO LEZAMA</t>
  </si>
  <si>
    <t>HÉCTOR HERNÁNDEZ BOLIVAR</t>
  </si>
  <si>
    <t>03950</t>
  </si>
  <si>
    <t>ANABELLE VALVERDE FALLAS</t>
  </si>
  <si>
    <t>I.D.A. CAÑA BLANCA</t>
  </si>
  <si>
    <t>ARMANDO BARRIENTOS DIAZ</t>
  </si>
  <si>
    <t>MARIA EUGENIA VILLALOBOS R</t>
  </si>
  <si>
    <t>ALLEN JIMENEZ ZAMORA</t>
  </si>
  <si>
    <t>04053</t>
  </si>
  <si>
    <t>CARMEN MARÍA OVIEDO ZUÑIGA</t>
  </si>
  <si>
    <t>LORENZO MARTIN REYES ALVARADO</t>
  </si>
  <si>
    <t>CAPACITACION AMBIENTAL VERACRUZ</t>
  </si>
  <si>
    <t>JOHANNA V.GONZALEZ KOOPER</t>
  </si>
  <si>
    <t>JOSE MANUEL ARROYO GUTIERREZ</t>
  </si>
  <si>
    <t>LA ILUSION DE CANTA GALLO</t>
  </si>
  <si>
    <t>LEONARDO TIJERINO RIVERA</t>
  </si>
  <si>
    <t>04215</t>
  </si>
  <si>
    <t>I.D.A. EL VIVERO</t>
  </si>
  <si>
    <t>04288</t>
  </si>
  <si>
    <t>WENDY ROJAS ARIAS</t>
  </si>
  <si>
    <t>CERRO ALEGRE</t>
  </si>
  <si>
    <t>04298</t>
  </si>
  <si>
    <t>3885</t>
  </si>
  <si>
    <t>LOS CEIBOS</t>
  </si>
  <si>
    <t>SILVIA RODRIGUEZ CASTILLO</t>
  </si>
  <si>
    <t>02449</t>
  </si>
  <si>
    <t>2558</t>
  </si>
  <si>
    <t>2974</t>
  </si>
  <si>
    <t>KAMAKIRI</t>
  </si>
  <si>
    <t>0871</t>
  </si>
  <si>
    <t>HUACABATA</t>
  </si>
  <si>
    <t>0751</t>
  </si>
  <si>
    <t>YERI</t>
  </si>
  <si>
    <t>6279</t>
  </si>
  <si>
    <t>CEBROR</t>
  </si>
  <si>
    <t>1964</t>
  </si>
  <si>
    <t>ALTO ALMIRANTE</t>
  </si>
  <si>
    <t>JOSE ADRIANO MAYORGA FIGUEROA</t>
  </si>
  <si>
    <t>3362</t>
  </si>
  <si>
    <t>DURURPE</t>
  </si>
  <si>
    <t>1669</t>
  </si>
  <si>
    <t>03098</t>
  </si>
  <si>
    <t>0689</t>
  </si>
  <si>
    <t>JOSE ROJAS ALPIZAR</t>
  </si>
  <si>
    <t>03275</t>
  </si>
  <si>
    <t>2503</t>
  </si>
  <si>
    <t>ALTOS DEL ROBLE</t>
  </si>
  <si>
    <t>03351</t>
  </si>
  <si>
    <t>2741</t>
  </si>
  <si>
    <t>TIVIVES</t>
  </si>
  <si>
    <t>03352</t>
  </si>
  <si>
    <t>1666</t>
  </si>
  <si>
    <t>SANTA TERESA SUR</t>
  </si>
  <si>
    <t>03353</t>
  </si>
  <si>
    <t>1382</t>
  </si>
  <si>
    <t>AGUA AZUL</t>
  </si>
  <si>
    <t>5989</t>
  </si>
  <si>
    <t>SWAKBLI</t>
  </si>
  <si>
    <t>03355</t>
  </si>
  <si>
    <t>2967</t>
  </si>
  <si>
    <t>EL ÑEQUE</t>
  </si>
  <si>
    <t>03253</t>
  </si>
  <si>
    <t>04211</t>
  </si>
  <si>
    <t>03754</t>
  </si>
  <si>
    <t>01004</t>
  </si>
  <si>
    <t>04173</t>
  </si>
  <si>
    <t>03507</t>
  </si>
  <si>
    <t>CUADRO 3</t>
  </si>
  <si>
    <t>Trabajo Infantil:</t>
  </si>
  <si>
    <t xml:space="preserve">MOVIMIENTOS DE MATRÍCULA </t>
  </si>
  <si>
    <t>Movimientos 
de Matrícula</t>
  </si>
  <si>
    <t>Más:</t>
  </si>
  <si>
    <t>Menos:</t>
  </si>
  <si>
    <t>Fallecidos</t>
  </si>
  <si>
    <t>Notas:</t>
  </si>
  <si>
    <t>Muje-
res</t>
  </si>
  <si>
    <t>0496</t>
  </si>
  <si>
    <t>0537</t>
  </si>
  <si>
    <t>0584</t>
  </si>
  <si>
    <t>0676</t>
  </si>
  <si>
    <t>0684</t>
  </si>
  <si>
    <t>02795</t>
  </si>
  <si>
    <t>0726</t>
  </si>
  <si>
    <t>0772</t>
  </si>
  <si>
    <t>03367</t>
  </si>
  <si>
    <t>0891</t>
  </si>
  <si>
    <t>0974</t>
  </si>
  <si>
    <t>02068</t>
  </si>
  <si>
    <t>0975</t>
  </si>
  <si>
    <t>1072</t>
  </si>
  <si>
    <t>02462</t>
  </si>
  <si>
    <t>1304</t>
  </si>
  <si>
    <t>1412</t>
  </si>
  <si>
    <t>1509</t>
  </si>
  <si>
    <t>02361</t>
  </si>
  <si>
    <t>1585</t>
  </si>
  <si>
    <t>1686</t>
  </si>
  <si>
    <t>1834</t>
  </si>
  <si>
    <t>1941</t>
  </si>
  <si>
    <t>1962</t>
  </si>
  <si>
    <t>1992</t>
  </si>
  <si>
    <t>2033</t>
  </si>
  <si>
    <t>2037</t>
  </si>
  <si>
    <t>02845</t>
  </si>
  <si>
    <t>2057</t>
  </si>
  <si>
    <t>2231</t>
  </si>
  <si>
    <t>2545</t>
  </si>
  <si>
    <t>2774</t>
  </si>
  <si>
    <t>2838</t>
  </si>
  <si>
    <t>2965</t>
  </si>
  <si>
    <t>03374</t>
  </si>
  <si>
    <t>3048</t>
  </si>
  <si>
    <t>02810</t>
  </si>
  <si>
    <t>3221</t>
  </si>
  <si>
    <t>03373</t>
  </si>
  <si>
    <t>3447</t>
  </si>
  <si>
    <t>03370</t>
  </si>
  <si>
    <t>3468</t>
  </si>
  <si>
    <t>3501</t>
  </si>
  <si>
    <t>3516</t>
  </si>
  <si>
    <t>02780</t>
  </si>
  <si>
    <t>3616</t>
  </si>
  <si>
    <t>3748</t>
  </si>
  <si>
    <t>3914</t>
  </si>
  <si>
    <t>4940</t>
  </si>
  <si>
    <t>4974</t>
  </si>
  <si>
    <t>5887</t>
  </si>
  <si>
    <t>6024</t>
  </si>
  <si>
    <t>6140</t>
  </si>
  <si>
    <t>6298</t>
  </si>
  <si>
    <t>03379</t>
  </si>
  <si>
    <t>6648</t>
  </si>
  <si>
    <t>6664</t>
  </si>
  <si>
    <t>EDGAR MARIO ARCE VARGAS</t>
  </si>
  <si>
    <t>CARLOS CORRALES HERRERA</t>
  </si>
  <si>
    <t>REVERENDO FRANCISCO SCHMITZ</t>
  </si>
  <si>
    <t>CESAR MANZANARES VARGAS</t>
  </si>
  <si>
    <t>DOCTOR FERRAZ</t>
  </si>
  <si>
    <t>ELIZABETH SALAZAR MORA</t>
  </si>
  <si>
    <t>EL HOYON</t>
  </si>
  <si>
    <t>JACINTO PANIAGÜA RODRIGUEZ</t>
  </si>
  <si>
    <t>DINNIA RUIZ DIAZ</t>
  </si>
  <si>
    <t>SIRA VARELA QUESADA</t>
  </si>
  <si>
    <t>PADRE PERALTA</t>
  </si>
  <si>
    <t>ANGELA GONZALEZ RIOS</t>
  </si>
  <si>
    <t>EUGENIO CORRALES BIANCHINI</t>
  </si>
  <si>
    <t>DIGNA QUESADA GOMEZ</t>
  </si>
  <si>
    <t>GRACE GOMEZ GOMEZ</t>
  </si>
  <si>
    <t>JOSE LUIS AGUILAR GARRO</t>
  </si>
  <si>
    <t>PBRO RICARDO SALAS CAMPOS</t>
  </si>
  <si>
    <t>MARIA MARIN GALAGARZA</t>
  </si>
  <si>
    <t>MARIA LEAL RODRIGUEZ</t>
  </si>
  <si>
    <t>PACIFICA GARCIA FERNANDEZ</t>
  </si>
  <si>
    <t>BERNARDO GUTIERREZ</t>
  </si>
  <si>
    <t>ELKIE MARTINEZ BRENES</t>
  </si>
  <si>
    <t>OLYMPIA TREJOS LOPEZ</t>
  </si>
  <si>
    <t>MARGARITA ROJAS ZUÑIGA</t>
  </si>
  <si>
    <t>MARIA MOYA WOLFE</t>
  </si>
  <si>
    <t>ANTONIO RAMIREZ HOTSON</t>
  </si>
  <si>
    <t>JEANNETH NAVARRO GUZMAN</t>
  </si>
  <si>
    <t>OKY CAMBRONERO MESEN</t>
  </si>
  <si>
    <t>ALI MARCHENA VILLEGAS</t>
  </si>
  <si>
    <t>JENDRY MOYA DURAN</t>
  </si>
  <si>
    <t>YANCY ROJAS ARAUZ</t>
  </si>
  <si>
    <t>BATAAN</t>
  </si>
  <si>
    <t>EDGAR VILLEGAS RODRIGUEZ</t>
  </si>
  <si>
    <t>HUGO LÓPEZ TREJOS</t>
  </si>
  <si>
    <t>ROLANDO VARGAS FERNÁNDEZ</t>
  </si>
  <si>
    <t>LA CATALUÑA</t>
  </si>
  <si>
    <t>JOSE PLUMMER ALLEN</t>
  </si>
  <si>
    <t>MARGOT CAMACHO JIMENEZ</t>
  </si>
  <si>
    <t>JEANNETTE HERNANDEZ B.</t>
  </si>
  <si>
    <t>ANTONIO QUIROS ESPINOZA</t>
  </si>
  <si>
    <t>LIDIA CAMPOS RAMIREZ</t>
  </si>
  <si>
    <t>MOIN</t>
  </si>
  <si>
    <t>ANGELA NUÑEZ HERNANDEZ</t>
  </si>
  <si>
    <t>RIO CUBA</t>
  </si>
  <si>
    <t>LIMON 2000</t>
  </si>
  <si>
    <t>ESTELA LOPEZ TAPIA</t>
  </si>
  <si>
    <t>DORIS Z. STONE</t>
  </si>
  <si>
    <t>LUIS ALBERTO TORRES RIVERA</t>
  </si>
  <si>
    <t>MARVIN ALONSO OVARES OBANDO</t>
  </si>
  <si>
    <t>FRANCISCA BUSTOS LÓPEZ</t>
  </si>
  <si>
    <t>EUGENIA CALVO CASTILLO</t>
  </si>
  <si>
    <t>ANTONIO FERNANDEZ GAMBOA</t>
  </si>
  <si>
    <t>ODETH RAMIREZ MENDEZ</t>
  </si>
  <si>
    <t>KARLA RAMIREZ ESPINOZA</t>
  </si>
  <si>
    <t>TANIA JACKSON NUÑEZ</t>
  </si>
  <si>
    <t>ELEAZAR VILLEGAS RODRIGUEZ</t>
  </si>
  <si>
    <t>IGNACIO GUTIERREZ</t>
  </si>
  <si>
    <t>JOSE M. CONTRERAS BUSTOS</t>
  </si>
  <si>
    <t>MERCEDES ORTEGA HERNANDEZ</t>
  </si>
  <si>
    <t>KATTIA MARIA MARTINEZ SEGURA</t>
  </si>
  <si>
    <t>CARLOS ARAYA PINEDA</t>
  </si>
  <si>
    <t>CHRISTIAN RIVERA NUÑEZ</t>
  </si>
  <si>
    <t>TOBIAS VAGLIO</t>
  </si>
  <si>
    <t>CARLOS ML. SUAREZ FONSECA</t>
  </si>
  <si>
    <t>LUZON</t>
  </si>
  <si>
    <t>CELIA REID JONES</t>
  </si>
  <si>
    <t>NELSY JULISSA GOMEZ SOLORZANO</t>
  </si>
  <si>
    <t>SANDRA F. JIMENEZ BRENES</t>
  </si>
  <si>
    <t>CAROLINA HURTADO HURTADO</t>
  </si>
  <si>
    <t>JULIO CESAR VARGAS GUERRERO</t>
  </si>
  <si>
    <t>PRIMO COGHI FERRARI</t>
  </si>
  <si>
    <t>YENDRY FONSECA MADRIZ</t>
  </si>
  <si>
    <t>ROGENA ABRAHAMS NUÑEZ</t>
  </si>
  <si>
    <t>HERIBERTO QUIROS SOLANO</t>
  </si>
  <si>
    <t>ANA LORENA RIVERA ARIAS</t>
  </si>
  <si>
    <t>JOSE LUIS ROMERO PRADO</t>
  </si>
  <si>
    <t>HENRY RICARDO OTAROLA ZAMORA</t>
  </si>
  <si>
    <t>BENITO JUAREZ GARCIA</t>
  </si>
  <si>
    <t>AILLEN BRICEÑO AGUILAR</t>
  </si>
  <si>
    <t>GELIN ARCE MARTÍNEZ</t>
  </si>
  <si>
    <t>BUFALO</t>
  </si>
  <si>
    <t>LISBETH ARAYA CORTES</t>
  </si>
  <si>
    <t>RIO BANANO</t>
  </si>
  <si>
    <t>UNION CAMPESINA</t>
  </si>
  <si>
    <t>HENRY NUÑEZ CHAVES</t>
  </si>
  <si>
    <t>RIO QUITO</t>
  </si>
  <si>
    <t>JORLENE RODRIGUEZ ORTEGA</t>
  </si>
  <si>
    <t>MARINO VARGAS CAMPOS</t>
  </si>
  <si>
    <t>IDANIA CORTES OSORNO</t>
  </si>
  <si>
    <t>JEANNETHE HUERTAS LOPEZ</t>
  </si>
  <si>
    <t>WALTER SANCHEZ CARDENAS</t>
  </si>
  <si>
    <t>SADDY BENAVIDES AGÜERO</t>
  </si>
  <si>
    <t>FRANCISCO RUIZ RUIZ</t>
  </si>
  <si>
    <t>JUDITH VILLAFUERTE CRUZ</t>
  </si>
  <si>
    <t>WILBERTH BONILLA BONILLA</t>
  </si>
  <si>
    <t>NINOSKA MONCADA QUIROS</t>
  </si>
  <si>
    <t>JULIA FERNÁNDEZ RODRIGUEZ</t>
  </si>
  <si>
    <t>LA ALEGRIA DE OROSI</t>
  </si>
  <si>
    <t>ANA CRISTINA MADRIGAL LEANDRO</t>
  </si>
  <si>
    <t>DAVID CHAVES ULLOA</t>
  </si>
  <si>
    <t>ALBA IRIS ABARCA LOPEZ</t>
  </si>
  <si>
    <t>BENJAMIN DIAZ LEIVA</t>
  </si>
  <si>
    <t>YAJAIRA GONZALEZ SIBAJA</t>
  </si>
  <si>
    <t>GRETTEL ARANA NOGUERA</t>
  </si>
  <si>
    <t>I.D.A. LOS ANGELES</t>
  </si>
  <si>
    <t>KATHYA GUZMAN RAMIREZ</t>
  </si>
  <si>
    <t>YARLENI LEITON FUENTES</t>
  </si>
  <si>
    <t>ANA LEON MORA</t>
  </si>
  <si>
    <t>WENDIER MARTINEZ CERDAS</t>
  </si>
  <si>
    <t>DARLING CALDERON ANGULO</t>
  </si>
  <si>
    <t>LAS BRISAS DEL REVENTAZON</t>
  </si>
  <si>
    <t>KATTIA JESSICA VARGAS BERMUDEZ</t>
  </si>
  <si>
    <t>VICTOR RODRIGO LOAIZA SANCHEZ</t>
  </si>
  <si>
    <t>VICTOR MADRIGAL CASTRO</t>
  </si>
  <si>
    <t>NAMÚ WOKIR</t>
  </si>
  <si>
    <t>03580</t>
  </si>
  <si>
    <t>LEOPOLDINA BALTODANO ZUÑIGA</t>
  </si>
  <si>
    <t>VEINTISEIS MILLAS</t>
  </si>
  <si>
    <t>ERIC RAMIREZ MORENO</t>
  </si>
  <si>
    <t>JENNIFFER PEÑA ALFARO</t>
  </si>
  <si>
    <t>MARIA DEL CARMEN TREJOS TREJOS</t>
  </si>
  <si>
    <t>LISBETH MEDINA CASTILLO</t>
  </si>
  <si>
    <t>RIO CAÑAS</t>
  </si>
  <si>
    <t>ARTURO DUARTE GUADAMUZ</t>
  </si>
  <si>
    <t>VIRGINIA CORRALES PEREIRA</t>
  </si>
  <si>
    <t>VLADIMIR DIAZ ORTIZ</t>
  </si>
  <si>
    <t>ROSE MARY ROMERO PRADO</t>
  </si>
  <si>
    <t>WILBER SANCHEZ CARDENAS</t>
  </si>
  <si>
    <t>DIANA QUESADA ACUÑA</t>
  </si>
  <si>
    <t>CESAR MARTIN ESPINOZA DIAZ</t>
  </si>
  <si>
    <t>MARIA LUISA</t>
  </si>
  <si>
    <t>CEIBA ALTA</t>
  </si>
  <si>
    <t>MILY LORENA JIMENEZ PEREZ</t>
  </si>
  <si>
    <t>JORGE EDO. ZAMORA MONTERO</t>
  </si>
  <si>
    <t>CORRALAR DE MORA</t>
  </si>
  <si>
    <t>GUAUBATA</t>
  </si>
  <si>
    <t>EL EDEN</t>
  </si>
  <si>
    <t>ARTURO GARCIA GOLCHER</t>
  </si>
  <si>
    <t>03716</t>
  </si>
  <si>
    <t>SARA Mª GUTIERREZ MEDINA</t>
  </si>
  <si>
    <t>PABLO JAEN GUZMAN</t>
  </si>
  <si>
    <t>SALVADOR MACOTELO DAVILA</t>
  </si>
  <si>
    <t>DONALD GERARDO MORA VEGA</t>
  </si>
  <si>
    <t>OSCAR GODINEZ RODRIGUEZ</t>
  </si>
  <si>
    <t>TSENE DIKOL</t>
  </si>
  <si>
    <t>ROSANY VALVERDES MORALES</t>
  </si>
  <si>
    <t>03878</t>
  </si>
  <si>
    <t>KARINA PHILLIPS GRANT</t>
  </si>
  <si>
    <t>MIRNA CRUZ MORA</t>
  </si>
  <si>
    <t>KEILOR RODRIGUEZ MARIN</t>
  </si>
  <si>
    <t>CHIRCO</t>
  </si>
  <si>
    <t>DIANA IVETH CASTRO VILLALOBOS</t>
  </si>
  <si>
    <t>ESTER FALLAS GRANADOS</t>
  </si>
  <si>
    <t>KATTIA SCOTT MARTINEZ</t>
  </si>
  <si>
    <t>LUIS ALBERTO AGUERO UMAÑA</t>
  </si>
  <si>
    <t>ARLENY CORDOBA VARGAS</t>
  </si>
  <si>
    <t>ANA LORENA BLANCO QUESADA</t>
  </si>
  <si>
    <t>XINIA HERNANDEZ RAMIREZ</t>
  </si>
  <si>
    <t>RIO DURUY</t>
  </si>
  <si>
    <t>DUGNIA MATAMOROS LORIA</t>
  </si>
  <si>
    <t>ROBERTA CAMERON MONTEQUIE</t>
  </si>
  <si>
    <t>DORA LISA VIALES RAMIREZ</t>
  </si>
  <si>
    <t>PIZOTILLO</t>
  </si>
  <si>
    <t>02133</t>
  </si>
  <si>
    <t>MARLEN MADRIZ ARCE</t>
  </si>
  <si>
    <t>JOSE FELICIANO ORTIZ FIGUEROA</t>
  </si>
  <si>
    <t>SAN VICENTE Y LAS GRANADINAS</t>
  </si>
  <si>
    <t>03962</t>
  </si>
  <si>
    <t>MINOR ALONSO ELLIS LEANDRO</t>
  </si>
  <si>
    <t>RICHARD NARANJO AGUILAR</t>
  </si>
  <si>
    <t>MAURICIO SALINA VARGAS</t>
  </si>
  <si>
    <t>SIRIA AGUILERA GUTIERREZ</t>
  </si>
  <si>
    <t>POLKA</t>
  </si>
  <si>
    <t>YENDRY ANGELICA MORA MONGE</t>
  </si>
  <si>
    <t>ARACELLY AMPIE CARBALLO</t>
  </si>
  <si>
    <t>IGNACIO FUENTES MOLINA</t>
  </si>
  <si>
    <t>AURORA MENA CORDERO</t>
  </si>
  <si>
    <t>JORGE VILLALOBOS PADILLA</t>
  </si>
  <si>
    <t>00588</t>
  </si>
  <si>
    <t>LISSETTE SALAS VILLALOBOS</t>
  </si>
  <si>
    <t>INGRID MARCELA CABEZAS VASQUEZ</t>
  </si>
  <si>
    <t>MIRADOR</t>
  </si>
  <si>
    <t>ARLENA GUTIERREZ MATARRITA</t>
  </si>
  <si>
    <t>XINIA PATRICIA CAMPOS LOAIZA</t>
  </si>
  <si>
    <t>SANDRA SALAZAR PARRA</t>
  </si>
  <si>
    <t>ROSIBEL ARAYA ROJAS</t>
  </si>
  <si>
    <t>ROSARIO ARRIETA GOMEZ</t>
  </si>
  <si>
    <t>PUERTO LINDO</t>
  </si>
  <si>
    <t>03598</t>
  </si>
  <si>
    <t>YORLENI GALLO RUIZ</t>
  </si>
  <si>
    <t>ANA LIA RUIZ MARCHENA</t>
  </si>
  <si>
    <t>DAMARIS RIVERA AGUILAR</t>
  </si>
  <si>
    <t>MARCELA VARGAS CUBILLO</t>
  </si>
  <si>
    <t>GRISELDA MORALES FRASES</t>
  </si>
  <si>
    <t>BAJOS DE PLOMO</t>
  </si>
  <si>
    <t>ALBA EULALIA SANCHEZ CORRALES</t>
  </si>
  <si>
    <t>ATIRRO</t>
  </si>
  <si>
    <t>MELISSA QUESADA HIDALGO</t>
  </si>
  <si>
    <t>SANTUBAL</t>
  </si>
  <si>
    <t>XIQUIARI</t>
  </si>
  <si>
    <t>MINOR JIMENEZ ACUÑA</t>
  </si>
  <si>
    <t>03563</t>
  </si>
  <si>
    <t>KOIYABA</t>
  </si>
  <si>
    <t>03653</t>
  </si>
  <si>
    <t>TSIMARI</t>
  </si>
  <si>
    <t>03900</t>
  </si>
  <si>
    <t>MINOR ARIAS MORERA</t>
  </si>
  <si>
    <t>03882</t>
  </si>
  <si>
    <t>04308</t>
  </si>
  <si>
    <t>WAWET</t>
  </si>
  <si>
    <t>JAIRO MORALES MORA</t>
  </si>
  <si>
    <t>04171</t>
  </si>
  <si>
    <t>SOKI</t>
  </si>
  <si>
    <t>04317</t>
  </si>
  <si>
    <t>LOMA LINDA</t>
  </si>
  <si>
    <t>HANNIA MANNING RODA</t>
  </si>
  <si>
    <t>04096</t>
  </si>
  <si>
    <t>LAS PILAS</t>
  </si>
  <si>
    <t>SKA DIKOL</t>
  </si>
  <si>
    <t>BEILER ROJAS DELGADO</t>
  </si>
  <si>
    <t>04214</t>
  </si>
  <si>
    <t>04118</t>
  </si>
  <si>
    <t>ASENTAMIENTO SALAMÁ</t>
  </si>
  <si>
    <t>BAJO CANET</t>
  </si>
  <si>
    <t>ÑUKA KICHA</t>
  </si>
  <si>
    <t>04191</t>
  </si>
  <si>
    <t>03283</t>
  </si>
  <si>
    <t>03376</t>
  </si>
  <si>
    <t>03361</t>
  </si>
  <si>
    <t>03356</t>
  </si>
  <si>
    <t>03357</t>
  </si>
  <si>
    <t>PLAYA HERMOSA</t>
  </si>
  <si>
    <t>Trabajo Adolescente:</t>
  </si>
  <si>
    <t>4/  Alumnos matriculados en el Centro Educativo que se trasladaron a otra Institución.</t>
  </si>
  <si>
    <t>0315</t>
  </si>
  <si>
    <t>0320</t>
  </si>
  <si>
    <t>0325</t>
  </si>
  <si>
    <t>0330</t>
  </si>
  <si>
    <t>0335</t>
  </si>
  <si>
    <t>0339</t>
  </si>
  <si>
    <t>0341</t>
  </si>
  <si>
    <t>0342</t>
  </si>
  <si>
    <t>0344</t>
  </si>
  <si>
    <t>0347</t>
  </si>
  <si>
    <t>0351</t>
  </si>
  <si>
    <t>0352</t>
  </si>
  <si>
    <t>0358</t>
  </si>
  <si>
    <t>0359</t>
  </si>
  <si>
    <t>0361</t>
  </si>
  <si>
    <t>0363</t>
  </si>
  <si>
    <t>0370</t>
  </si>
  <si>
    <t>0373</t>
  </si>
  <si>
    <t>0386</t>
  </si>
  <si>
    <t>0388</t>
  </si>
  <si>
    <t>0397</t>
  </si>
  <si>
    <t>0401</t>
  </si>
  <si>
    <t>0409</t>
  </si>
  <si>
    <t>0410</t>
  </si>
  <si>
    <t>0413</t>
  </si>
  <si>
    <t>0414</t>
  </si>
  <si>
    <t>0418</t>
  </si>
  <si>
    <t>0423</t>
  </si>
  <si>
    <t>0426</t>
  </si>
  <si>
    <t>0431</t>
  </si>
  <si>
    <t>0435</t>
  </si>
  <si>
    <t>0439</t>
  </si>
  <si>
    <t>0443</t>
  </si>
  <si>
    <t>0447</t>
  </si>
  <si>
    <t>0454</t>
  </si>
  <si>
    <t>0456</t>
  </si>
  <si>
    <t>0465</t>
  </si>
  <si>
    <t>0469</t>
  </si>
  <si>
    <t>0470</t>
  </si>
  <si>
    <t>0482</t>
  </si>
  <si>
    <t>0487</t>
  </si>
  <si>
    <t>0489</t>
  </si>
  <si>
    <t>0494</t>
  </si>
  <si>
    <t>0499</t>
  </si>
  <si>
    <t>0504</t>
  </si>
  <si>
    <t>0508</t>
  </si>
  <si>
    <t>0511</t>
  </si>
  <si>
    <t>0517</t>
  </si>
  <si>
    <t>0523</t>
  </si>
  <si>
    <t>0527</t>
  </si>
  <si>
    <t>0528</t>
  </si>
  <si>
    <t>0532</t>
  </si>
  <si>
    <t>0534</t>
  </si>
  <si>
    <t>0538</t>
  </si>
  <si>
    <t>0542</t>
  </si>
  <si>
    <t>0560</t>
  </si>
  <si>
    <t>0561</t>
  </si>
  <si>
    <t>0563</t>
  </si>
  <si>
    <t>0567</t>
  </si>
  <si>
    <t>0568</t>
  </si>
  <si>
    <t>0572</t>
  </si>
  <si>
    <t>0573</t>
  </si>
  <si>
    <t>0575</t>
  </si>
  <si>
    <t>0577</t>
  </si>
  <si>
    <t>0585</t>
  </si>
  <si>
    <t>0586</t>
  </si>
  <si>
    <t>0588</t>
  </si>
  <si>
    <t>0600</t>
  </si>
  <si>
    <t>0601</t>
  </si>
  <si>
    <t>0606</t>
  </si>
  <si>
    <t>0607</t>
  </si>
  <si>
    <t>0608</t>
  </si>
  <si>
    <t>0611</t>
  </si>
  <si>
    <t>0617</t>
  </si>
  <si>
    <t>0625</t>
  </si>
  <si>
    <t>0627</t>
  </si>
  <si>
    <t>0628</t>
  </si>
  <si>
    <t>0631</t>
  </si>
  <si>
    <t>0632</t>
  </si>
  <si>
    <t>0633</t>
  </si>
  <si>
    <t>0639</t>
  </si>
  <si>
    <t>0640</t>
  </si>
  <si>
    <t>0641</t>
  </si>
  <si>
    <t>0642</t>
  </si>
  <si>
    <t>0644</t>
  </si>
  <si>
    <t>0647</t>
  </si>
  <si>
    <t>0649</t>
  </si>
  <si>
    <t>0650</t>
  </si>
  <si>
    <t>0653</t>
  </si>
  <si>
    <t>0654</t>
  </si>
  <si>
    <t>0655</t>
  </si>
  <si>
    <t>0657</t>
  </si>
  <si>
    <t>0659</t>
  </si>
  <si>
    <t>0661</t>
  </si>
  <si>
    <t>0662</t>
  </si>
  <si>
    <t>0663</t>
  </si>
  <si>
    <t>0665</t>
  </si>
  <si>
    <t>0668</t>
  </si>
  <si>
    <t>0671</t>
  </si>
  <si>
    <t>0672</t>
  </si>
  <si>
    <t>0679</t>
  </si>
  <si>
    <t>0685</t>
  </si>
  <si>
    <t>0686</t>
  </si>
  <si>
    <t>0687</t>
  </si>
  <si>
    <t>0692</t>
  </si>
  <si>
    <t>0693</t>
  </si>
  <si>
    <t>0697</t>
  </si>
  <si>
    <t>0700</t>
  </si>
  <si>
    <t>0701</t>
  </si>
  <si>
    <t>0703</t>
  </si>
  <si>
    <t>0707</t>
  </si>
  <si>
    <t>0708</t>
  </si>
  <si>
    <t>0713</t>
  </si>
  <si>
    <t>0715</t>
  </si>
  <si>
    <t>0716</t>
  </si>
  <si>
    <t>0718</t>
  </si>
  <si>
    <t>0720</t>
  </si>
  <si>
    <t>0721</t>
  </si>
  <si>
    <t>0724</t>
  </si>
  <si>
    <t>0727</t>
  </si>
  <si>
    <t>0729</t>
  </si>
  <si>
    <t>0730</t>
  </si>
  <si>
    <t>0732</t>
  </si>
  <si>
    <t>0734</t>
  </si>
  <si>
    <t>0735</t>
  </si>
  <si>
    <t>0737</t>
  </si>
  <si>
    <t>0738</t>
  </si>
  <si>
    <t>0739</t>
  </si>
  <si>
    <t>0740</t>
  </si>
  <si>
    <t>0742</t>
  </si>
  <si>
    <t>0747</t>
  </si>
  <si>
    <t>0749</t>
  </si>
  <si>
    <t>0750</t>
  </si>
  <si>
    <t>0753</t>
  </si>
  <si>
    <t>0756</t>
  </si>
  <si>
    <t>0757</t>
  </si>
  <si>
    <t>0758</t>
  </si>
  <si>
    <t>0759</t>
  </si>
  <si>
    <t>0760</t>
  </si>
  <si>
    <t>0763</t>
  </si>
  <si>
    <t>0764</t>
  </si>
  <si>
    <t>0765</t>
  </si>
  <si>
    <t>0766</t>
  </si>
  <si>
    <t>0769</t>
  </si>
  <si>
    <t>0770</t>
  </si>
  <si>
    <t>0773</t>
  </si>
  <si>
    <t>0774</t>
  </si>
  <si>
    <t>0776</t>
  </si>
  <si>
    <t>0777</t>
  </si>
  <si>
    <t>0789</t>
  </si>
  <si>
    <t>0790</t>
  </si>
  <si>
    <t>0792</t>
  </si>
  <si>
    <t>0794</t>
  </si>
  <si>
    <t>0795</t>
  </si>
  <si>
    <t>0797</t>
  </si>
  <si>
    <t>0799</t>
  </si>
  <si>
    <t>0800</t>
  </si>
  <si>
    <t>0810</t>
  </si>
  <si>
    <t>0818</t>
  </si>
  <si>
    <t>0819</t>
  </si>
  <si>
    <t>0820</t>
  </si>
  <si>
    <t>0822</t>
  </si>
  <si>
    <t>0824</t>
  </si>
  <si>
    <t>0828</t>
  </si>
  <si>
    <t>0829</t>
  </si>
  <si>
    <t>0832</t>
  </si>
  <si>
    <t>0841</t>
  </si>
  <si>
    <t>0842</t>
  </si>
  <si>
    <t>0845</t>
  </si>
  <si>
    <t>0852</t>
  </si>
  <si>
    <t>0853</t>
  </si>
  <si>
    <t>0854</t>
  </si>
  <si>
    <t>0855</t>
  </si>
  <si>
    <t>0861</t>
  </si>
  <si>
    <t>0865</t>
  </si>
  <si>
    <t>0866</t>
  </si>
  <si>
    <t>0868</t>
  </si>
  <si>
    <t>0869</t>
  </si>
  <si>
    <t>0874</t>
  </si>
  <si>
    <t>0879</t>
  </si>
  <si>
    <t>0881</t>
  </si>
  <si>
    <t>0883</t>
  </si>
  <si>
    <t>0892</t>
  </si>
  <si>
    <t>0893</t>
  </si>
  <si>
    <t>0896</t>
  </si>
  <si>
    <t>0897</t>
  </si>
  <si>
    <t>0898</t>
  </si>
  <si>
    <t>0899</t>
  </si>
  <si>
    <t>0902</t>
  </si>
  <si>
    <t>0904</t>
  </si>
  <si>
    <t>0907</t>
  </si>
  <si>
    <t>0913</t>
  </si>
  <si>
    <t>0915</t>
  </si>
  <si>
    <t>0916</t>
  </si>
  <si>
    <t>0917</t>
  </si>
  <si>
    <t>0918</t>
  </si>
  <si>
    <t>0923</t>
  </si>
  <si>
    <t>0926</t>
  </si>
  <si>
    <t>0930</t>
  </si>
  <si>
    <t>0934</t>
  </si>
  <si>
    <t>0937</t>
  </si>
  <si>
    <t>0938</t>
  </si>
  <si>
    <t>0939</t>
  </si>
  <si>
    <t>0941</t>
  </si>
  <si>
    <t>0944</t>
  </si>
  <si>
    <t>0946</t>
  </si>
  <si>
    <t>0948</t>
  </si>
  <si>
    <t>0949</t>
  </si>
  <si>
    <t>0951</t>
  </si>
  <si>
    <t>0952</t>
  </si>
  <si>
    <t>0955</t>
  </si>
  <si>
    <t>0957</t>
  </si>
  <si>
    <t>0958</t>
  </si>
  <si>
    <t>0965</t>
  </si>
  <si>
    <t>0967</t>
  </si>
  <si>
    <t>0969</t>
  </si>
  <si>
    <t>0970</t>
  </si>
  <si>
    <t>0971</t>
  </si>
  <si>
    <t>0973</t>
  </si>
  <si>
    <t>0978</t>
  </si>
  <si>
    <t>0986</t>
  </si>
  <si>
    <t>0996</t>
  </si>
  <si>
    <t>1002</t>
  </si>
  <si>
    <t>1007</t>
  </si>
  <si>
    <t>1012</t>
  </si>
  <si>
    <t>1014</t>
  </si>
  <si>
    <t>1016</t>
  </si>
  <si>
    <t>1017</t>
  </si>
  <si>
    <t>1018</t>
  </si>
  <si>
    <t>1021</t>
  </si>
  <si>
    <t>1023</t>
  </si>
  <si>
    <t>1029</t>
  </si>
  <si>
    <t>1030</t>
  </si>
  <si>
    <t>1031</t>
  </si>
  <si>
    <t>1033</t>
  </si>
  <si>
    <t>1041</t>
  </si>
  <si>
    <t>1043</t>
  </si>
  <si>
    <t>1044</t>
  </si>
  <si>
    <t>1045</t>
  </si>
  <si>
    <t>1048</t>
  </si>
  <si>
    <t>1049</t>
  </si>
  <si>
    <t>1050</t>
  </si>
  <si>
    <t>1052</t>
  </si>
  <si>
    <t>1053</t>
  </si>
  <si>
    <t>1055</t>
  </si>
  <si>
    <t>1056</t>
  </si>
  <si>
    <t>1057</t>
  </si>
  <si>
    <t>1061</t>
  </si>
  <si>
    <t>1063</t>
  </si>
  <si>
    <t>1064</t>
  </si>
  <si>
    <t>1065</t>
  </si>
  <si>
    <t>1066</t>
  </si>
  <si>
    <t>1067</t>
  </si>
  <si>
    <t>1069</t>
  </si>
  <si>
    <t>1073</t>
  </si>
  <si>
    <t>1074</t>
  </si>
  <si>
    <t>1076</t>
  </si>
  <si>
    <t>1079</t>
  </si>
  <si>
    <t>1080</t>
  </si>
  <si>
    <t>1102</t>
  </si>
  <si>
    <t>1116</t>
  </si>
  <si>
    <t>1123</t>
  </si>
  <si>
    <t>1138</t>
  </si>
  <si>
    <t>1139</t>
  </si>
  <si>
    <t>1140</t>
  </si>
  <si>
    <t>1153</t>
  </si>
  <si>
    <t>1162</t>
  </si>
  <si>
    <t>1174</t>
  </si>
  <si>
    <t>1183</t>
  </si>
  <si>
    <t>1187</t>
  </si>
  <si>
    <t>1210</t>
  </si>
  <si>
    <t>1217</t>
  </si>
  <si>
    <t>1218</t>
  </si>
  <si>
    <t>1234</t>
  </si>
  <si>
    <t>1236</t>
  </si>
  <si>
    <t>1246</t>
  </si>
  <si>
    <t>1249</t>
  </si>
  <si>
    <t>1254</t>
  </si>
  <si>
    <t>1259</t>
  </si>
  <si>
    <t>1261</t>
  </si>
  <si>
    <t>1266</t>
  </si>
  <si>
    <t>1269</t>
  </si>
  <si>
    <t>1273</t>
  </si>
  <si>
    <t>1275</t>
  </si>
  <si>
    <t>1276</t>
  </si>
  <si>
    <t>1279</t>
  </si>
  <si>
    <t>1286</t>
  </si>
  <si>
    <t>1289</t>
  </si>
  <si>
    <t>1293</t>
  </si>
  <si>
    <t>1297</t>
  </si>
  <si>
    <t>1313</t>
  </si>
  <si>
    <t>1316</t>
  </si>
  <si>
    <t>1317</t>
  </si>
  <si>
    <t>1318</t>
  </si>
  <si>
    <t>1329</t>
  </si>
  <si>
    <t>1336</t>
  </si>
  <si>
    <t>1346</t>
  </si>
  <si>
    <t>1350</t>
  </si>
  <si>
    <t>1359</t>
  </si>
  <si>
    <t>1373</t>
  </si>
  <si>
    <t>1374</t>
  </si>
  <si>
    <t>1380</t>
  </si>
  <si>
    <t>1381</t>
  </si>
  <si>
    <t>1384</t>
  </si>
  <si>
    <t>1386</t>
  </si>
  <si>
    <t>1392</t>
  </si>
  <si>
    <t>1393</t>
  </si>
  <si>
    <t>1394</t>
  </si>
  <si>
    <t>1395</t>
  </si>
  <si>
    <t>1400</t>
  </si>
  <si>
    <t>1401</t>
  </si>
  <si>
    <t>1403</t>
  </si>
  <si>
    <t>1413</t>
  </si>
  <si>
    <t>1418</t>
  </si>
  <si>
    <t>1423</t>
  </si>
  <si>
    <t>1424</t>
  </si>
  <si>
    <t>1426</t>
  </si>
  <si>
    <t>1430</t>
  </si>
  <si>
    <t>1431</t>
  </si>
  <si>
    <t>1433</t>
  </si>
  <si>
    <t>1436</t>
  </si>
  <si>
    <t>1437</t>
  </si>
  <si>
    <t>1441</t>
  </si>
  <si>
    <t>1443</t>
  </si>
  <si>
    <t>1447</t>
  </si>
  <si>
    <t>1450</t>
  </si>
  <si>
    <t>1451</t>
  </si>
  <si>
    <t>1454</t>
  </si>
  <si>
    <t>1455</t>
  </si>
  <si>
    <t>1457</t>
  </si>
  <si>
    <t>1458</t>
  </si>
  <si>
    <t>1460</t>
  </si>
  <si>
    <t>1461</t>
  </si>
  <si>
    <t>1462</t>
  </si>
  <si>
    <t>1464</t>
  </si>
  <si>
    <t>1465</t>
  </si>
  <si>
    <t>1466</t>
  </si>
  <si>
    <t>1469</t>
  </si>
  <si>
    <t>1473</t>
  </si>
  <si>
    <t>1474</t>
  </si>
  <si>
    <t>1475</t>
  </si>
  <si>
    <t>1476</t>
  </si>
  <si>
    <t>1477</t>
  </si>
  <si>
    <t>1478</t>
  </si>
  <si>
    <t>1480</t>
  </si>
  <si>
    <t>1481</t>
  </si>
  <si>
    <t>1482</t>
  </si>
  <si>
    <t>1486</t>
  </si>
  <si>
    <t>1491</t>
  </si>
  <si>
    <t>1494</t>
  </si>
  <si>
    <t>1495</t>
  </si>
  <si>
    <t>1500</t>
  </si>
  <si>
    <t>1504</t>
  </si>
  <si>
    <t>1508</t>
  </si>
  <si>
    <t>1511</t>
  </si>
  <si>
    <t>1514</t>
  </si>
  <si>
    <t>1530</t>
  </si>
  <si>
    <t>1534</t>
  </si>
  <si>
    <t>1538</t>
  </si>
  <si>
    <t>1547</t>
  </si>
  <si>
    <t>1549</t>
  </si>
  <si>
    <t>1553</t>
  </si>
  <si>
    <t>1556</t>
  </si>
  <si>
    <t>1557</t>
  </si>
  <si>
    <t>1562</t>
  </si>
  <si>
    <t>1570</t>
  </si>
  <si>
    <t>1572</t>
  </si>
  <si>
    <t>1575</t>
  </si>
  <si>
    <t>1576</t>
  </si>
  <si>
    <t>1577</t>
  </si>
  <si>
    <t>1588</t>
  </si>
  <si>
    <t>1592</t>
  </si>
  <si>
    <t>1595</t>
  </si>
  <si>
    <t>1596</t>
  </si>
  <si>
    <t>1597</t>
  </si>
  <si>
    <t>1598</t>
  </si>
  <si>
    <t>1599</t>
  </si>
  <si>
    <t>1609</t>
  </si>
  <si>
    <t>1611</t>
  </si>
  <si>
    <t>1614</t>
  </si>
  <si>
    <t>1619</t>
  </si>
  <si>
    <t>1620</t>
  </si>
  <si>
    <t>1624</t>
  </si>
  <si>
    <t>1625</t>
  </si>
  <si>
    <t>1633</t>
  </si>
  <si>
    <t>1637</t>
  </si>
  <si>
    <t>1641</t>
  </si>
  <si>
    <t>1642</t>
  </si>
  <si>
    <t>1643</t>
  </si>
  <si>
    <t>1645</t>
  </si>
  <si>
    <t>1647</t>
  </si>
  <si>
    <t>1649</t>
  </si>
  <si>
    <t>1651</t>
  </si>
  <si>
    <t>1653</t>
  </si>
  <si>
    <t>1655</t>
  </si>
  <si>
    <t>1670</t>
  </si>
  <si>
    <t>1674</t>
  </si>
  <si>
    <t>1677</t>
  </si>
  <si>
    <t>1679</t>
  </si>
  <si>
    <t>1681</t>
  </si>
  <si>
    <t>1685</t>
  </si>
  <si>
    <t>1687</t>
  </si>
  <si>
    <t>1692</t>
  </si>
  <si>
    <t>1696</t>
  </si>
  <si>
    <t>1697</t>
  </si>
  <si>
    <t>1699</t>
  </si>
  <si>
    <t>1701</t>
  </si>
  <si>
    <t>1702</t>
  </si>
  <si>
    <t>1705</t>
  </si>
  <si>
    <t>1706</t>
  </si>
  <si>
    <t>1707</t>
  </si>
  <si>
    <t>1710</t>
  </si>
  <si>
    <t>1713</t>
  </si>
  <si>
    <t>1716</t>
  </si>
  <si>
    <t>1717</t>
  </si>
  <si>
    <t>1719</t>
  </si>
  <si>
    <t>1720</t>
  </si>
  <si>
    <t>1721</t>
  </si>
  <si>
    <t>1734</t>
  </si>
  <si>
    <t>1735</t>
  </si>
  <si>
    <t>1736</t>
  </si>
  <si>
    <t>1741</t>
  </si>
  <si>
    <t>1744</t>
  </si>
  <si>
    <t>1745</t>
  </si>
  <si>
    <t>1746</t>
  </si>
  <si>
    <t>1747</t>
  </si>
  <si>
    <t>1761</t>
  </si>
  <si>
    <t>1762</t>
  </si>
  <si>
    <t>1769</t>
  </si>
  <si>
    <t>1772</t>
  </si>
  <si>
    <t>1794</t>
  </si>
  <si>
    <t>1796</t>
  </si>
  <si>
    <t>1799</t>
  </si>
  <si>
    <t>1801</t>
  </si>
  <si>
    <t>1803</t>
  </si>
  <si>
    <t>1807</t>
  </si>
  <si>
    <t>1809</t>
  </si>
  <si>
    <t>1810</t>
  </si>
  <si>
    <t>1815</t>
  </si>
  <si>
    <t>1819</t>
  </si>
  <si>
    <t>1832</t>
  </si>
  <si>
    <t>1841</t>
  </si>
  <si>
    <t>1849</t>
  </si>
  <si>
    <t>1867</t>
  </si>
  <si>
    <t>1874</t>
  </si>
  <si>
    <t>1878</t>
  </si>
  <si>
    <t>1884</t>
  </si>
  <si>
    <t>1885</t>
  </si>
  <si>
    <t>1892</t>
  </si>
  <si>
    <t>1902</t>
  </si>
  <si>
    <t>1909</t>
  </si>
  <si>
    <t>1913</t>
  </si>
  <si>
    <t>1924</t>
  </si>
  <si>
    <t>1925</t>
  </si>
  <si>
    <t>1927</t>
  </si>
  <si>
    <t>1934</t>
  </si>
  <si>
    <t>1936</t>
  </si>
  <si>
    <t>1938</t>
  </si>
  <si>
    <t>1946</t>
  </si>
  <si>
    <t>1950</t>
  </si>
  <si>
    <t>1951</t>
  </si>
  <si>
    <t>1954</t>
  </si>
  <si>
    <t>1963</t>
  </si>
  <si>
    <t>1967</t>
  </si>
  <si>
    <t>1968</t>
  </si>
  <si>
    <t>1969</t>
  </si>
  <si>
    <t>1970</t>
  </si>
  <si>
    <t>1974</t>
  </si>
  <si>
    <t>1976</t>
  </si>
  <si>
    <t>1978</t>
  </si>
  <si>
    <t>1980</t>
  </si>
  <si>
    <t>1986</t>
  </si>
  <si>
    <t>1989</t>
  </si>
  <si>
    <t>1999</t>
  </si>
  <si>
    <t>2000</t>
  </si>
  <si>
    <t>2005</t>
  </si>
  <si>
    <t>2007</t>
  </si>
  <si>
    <t>2008</t>
  </si>
  <si>
    <t>2011</t>
  </si>
  <si>
    <t>2015</t>
  </si>
  <si>
    <t>2017</t>
  </si>
  <si>
    <t>2019</t>
  </si>
  <si>
    <t>2025</t>
  </si>
  <si>
    <t>2026</t>
  </si>
  <si>
    <t>2028</t>
  </si>
  <si>
    <t>2035</t>
  </si>
  <si>
    <t>2041</t>
  </si>
  <si>
    <t>2043</t>
  </si>
  <si>
    <t>2046</t>
  </si>
  <si>
    <t>2054</t>
  </si>
  <si>
    <t>2055</t>
  </si>
  <si>
    <t>2059</t>
  </si>
  <si>
    <t>2060</t>
  </si>
  <si>
    <t>2065</t>
  </si>
  <si>
    <t>2066</t>
  </si>
  <si>
    <t>2069</t>
  </si>
  <si>
    <t>2071</t>
  </si>
  <si>
    <t>2072</t>
  </si>
  <si>
    <t>2075</t>
  </si>
  <si>
    <t>2076</t>
  </si>
  <si>
    <t>2097</t>
  </si>
  <si>
    <t>2102</t>
  </si>
  <si>
    <t>2106</t>
  </si>
  <si>
    <t>2107</t>
  </si>
  <si>
    <t>2114</t>
  </si>
  <si>
    <t>2121</t>
  </si>
  <si>
    <t>2125</t>
  </si>
  <si>
    <t>2132</t>
  </si>
  <si>
    <t>2140</t>
  </si>
  <si>
    <t>2145</t>
  </si>
  <si>
    <t>2149</t>
  </si>
  <si>
    <t>2150</t>
  </si>
  <si>
    <t>2154</t>
  </si>
  <si>
    <t>2165</t>
  </si>
  <si>
    <t>2166</t>
  </si>
  <si>
    <t>2167</t>
  </si>
  <si>
    <t>2168</t>
  </si>
  <si>
    <t>2170</t>
  </si>
  <si>
    <t>2177</t>
  </si>
  <si>
    <t>2188</t>
  </si>
  <si>
    <t>2191</t>
  </si>
  <si>
    <t>2195</t>
  </si>
  <si>
    <t>2198</t>
  </si>
  <si>
    <t>2200</t>
  </si>
  <si>
    <t>2209</t>
  </si>
  <si>
    <t>2216</t>
  </si>
  <si>
    <t>2221</t>
  </si>
  <si>
    <t>2228</t>
  </si>
  <si>
    <t>2244</t>
  </si>
  <si>
    <t>2250</t>
  </si>
  <si>
    <t>2255</t>
  </si>
  <si>
    <t>2261</t>
  </si>
  <si>
    <t>2266</t>
  </si>
  <si>
    <t>2267</t>
  </si>
  <si>
    <t>2276</t>
  </si>
  <si>
    <t>2279</t>
  </si>
  <si>
    <t>2294</t>
  </si>
  <si>
    <t>2302</t>
  </si>
  <si>
    <t>2303</t>
  </si>
  <si>
    <t>2309</t>
  </si>
  <si>
    <t>2310</t>
  </si>
  <si>
    <t>2311</t>
  </si>
  <si>
    <t>2312</t>
  </si>
  <si>
    <t>2316</t>
  </si>
  <si>
    <t>2317</t>
  </si>
  <si>
    <t>2318</t>
  </si>
  <si>
    <t>2319</t>
  </si>
  <si>
    <t>2322</t>
  </si>
  <si>
    <t>2325</t>
  </si>
  <si>
    <t>2332</t>
  </si>
  <si>
    <t>2333</t>
  </si>
  <si>
    <t>2336</t>
  </si>
  <si>
    <t>2337</t>
  </si>
  <si>
    <t>2339</t>
  </si>
  <si>
    <t>2340</t>
  </si>
  <si>
    <t>2342</t>
  </si>
  <si>
    <t>2346</t>
  </si>
  <si>
    <t>2349</t>
  </si>
  <si>
    <t>2350</t>
  </si>
  <si>
    <t>2353</t>
  </si>
  <si>
    <t>2354</t>
  </si>
  <si>
    <t>2355</t>
  </si>
  <si>
    <t>2359</t>
  </si>
  <si>
    <t>2363</t>
  </si>
  <si>
    <t>2365</t>
  </si>
  <si>
    <t>2367</t>
  </si>
  <si>
    <t>2370</t>
  </si>
  <si>
    <t>2372</t>
  </si>
  <si>
    <t>2373</t>
  </si>
  <si>
    <t>2375</t>
  </si>
  <si>
    <t>2377</t>
  </si>
  <si>
    <t>2378</t>
  </si>
  <si>
    <t>2379</t>
  </si>
  <si>
    <t>2381</t>
  </si>
  <si>
    <t>2382</t>
  </si>
  <si>
    <t>2386</t>
  </si>
  <si>
    <t>2387</t>
  </si>
  <si>
    <t>2388</t>
  </si>
  <si>
    <t>2389</t>
  </si>
  <si>
    <t>2391</t>
  </si>
  <si>
    <t>2394</t>
  </si>
  <si>
    <t>2398</t>
  </si>
  <si>
    <t>2400</t>
  </si>
  <si>
    <t>2402</t>
  </si>
  <si>
    <t>2403</t>
  </si>
  <si>
    <t>2406</t>
  </si>
  <si>
    <t>2407</t>
  </si>
  <si>
    <t>2409</t>
  </si>
  <si>
    <t>2413</t>
  </si>
  <si>
    <t>2414</t>
  </si>
  <si>
    <t>2415</t>
  </si>
  <si>
    <t>2420</t>
  </si>
  <si>
    <t>2421</t>
  </si>
  <si>
    <t>2425</t>
  </si>
  <si>
    <t>2426</t>
  </si>
  <si>
    <t>2427</t>
  </si>
  <si>
    <t>2428</t>
  </si>
  <si>
    <t>2432</t>
  </si>
  <si>
    <t>2435</t>
  </si>
  <si>
    <t>2436</t>
  </si>
  <si>
    <t>2437</t>
  </si>
  <si>
    <t>2438</t>
  </si>
  <si>
    <t>2440</t>
  </si>
  <si>
    <t>2442</t>
  </si>
  <si>
    <t>2444</t>
  </si>
  <si>
    <t>2445</t>
  </si>
  <si>
    <t>2446</t>
  </si>
  <si>
    <t>2447</t>
  </si>
  <si>
    <t>2449</t>
  </si>
  <si>
    <t>2450</t>
  </si>
  <si>
    <t>2452</t>
  </si>
  <si>
    <t>2453</t>
  </si>
  <si>
    <t>2458</t>
  </si>
  <si>
    <t>2459</t>
  </si>
  <si>
    <t>2460</t>
  </si>
  <si>
    <t>2461</t>
  </si>
  <si>
    <t>2463</t>
  </si>
  <si>
    <t>2464</t>
  </si>
  <si>
    <t>2468</t>
  </si>
  <si>
    <t>2470</t>
  </si>
  <si>
    <t>2471</t>
  </si>
  <si>
    <t>2474</t>
  </si>
  <si>
    <t>2475</t>
  </si>
  <si>
    <t>2476</t>
  </si>
  <si>
    <t>2481</t>
  </si>
  <si>
    <t>2483</t>
  </si>
  <si>
    <t>2484</t>
  </si>
  <si>
    <t>2485</t>
  </si>
  <si>
    <t>2486</t>
  </si>
  <si>
    <t>2488</t>
  </si>
  <si>
    <t>2489</t>
  </si>
  <si>
    <t>2490</t>
  </si>
  <si>
    <t>2493</t>
  </si>
  <si>
    <t>2494</t>
  </si>
  <si>
    <t>2496</t>
  </si>
  <si>
    <t>2499</t>
  </si>
  <si>
    <t>2500</t>
  </si>
  <si>
    <t>2501</t>
  </si>
  <si>
    <t>2502</t>
  </si>
  <si>
    <t>2504</t>
  </si>
  <si>
    <t>2517</t>
  </si>
  <si>
    <t>2518</t>
  </si>
  <si>
    <t>2521</t>
  </si>
  <si>
    <t>2525</t>
  </si>
  <si>
    <t>2529</t>
  </si>
  <si>
    <t>2532</t>
  </si>
  <si>
    <t>2533</t>
  </si>
  <si>
    <t>2536</t>
  </si>
  <si>
    <t>2537</t>
  </si>
  <si>
    <t>2541</t>
  </si>
  <si>
    <t>2542</t>
  </si>
  <si>
    <t>2543</t>
  </si>
  <si>
    <t>2546</t>
  </si>
  <si>
    <t>2551</t>
  </si>
  <si>
    <t>2553</t>
  </si>
  <si>
    <t>2554</t>
  </si>
  <si>
    <t>2557</t>
  </si>
  <si>
    <t>2569</t>
  </si>
  <si>
    <t>2576</t>
  </si>
  <si>
    <t>2577</t>
  </si>
  <si>
    <t>2585</t>
  </si>
  <si>
    <t>2594</t>
  </si>
  <si>
    <t>2598</t>
  </si>
  <si>
    <t>2600</t>
  </si>
  <si>
    <t>2602</t>
  </si>
  <si>
    <t>2607</t>
  </si>
  <si>
    <t>2609</t>
  </si>
  <si>
    <t>2610</t>
  </si>
  <si>
    <t>2613</t>
  </si>
  <si>
    <t>2614</t>
  </si>
  <si>
    <t>2617</t>
  </si>
  <si>
    <t>2621</t>
  </si>
  <si>
    <t>2624</t>
  </si>
  <si>
    <t>2626</t>
  </si>
  <si>
    <t>2627</t>
  </si>
  <si>
    <t>2628</t>
  </si>
  <si>
    <t>2629</t>
  </si>
  <si>
    <t>2630</t>
  </si>
  <si>
    <t>2632</t>
  </si>
  <si>
    <t>2633</t>
  </si>
  <si>
    <t>2634</t>
  </si>
  <si>
    <t>2635</t>
  </si>
  <si>
    <t>2637</t>
  </si>
  <si>
    <t>2641</t>
  </si>
  <si>
    <t>2642</t>
  </si>
  <si>
    <t>2648</t>
  </si>
  <si>
    <t>2654</t>
  </si>
  <si>
    <t>2657</t>
  </si>
  <si>
    <t>2660</t>
  </si>
  <si>
    <t>2661</t>
  </si>
  <si>
    <t>2669</t>
  </si>
  <si>
    <t>2675</t>
  </si>
  <si>
    <t>2678</t>
  </si>
  <si>
    <t>2679</t>
  </si>
  <si>
    <t>2681</t>
  </si>
  <si>
    <t>2686</t>
  </si>
  <si>
    <t>2689</t>
  </si>
  <si>
    <t>2692</t>
  </si>
  <si>
    <t>2694</t>
  </si>
  <si>
    <t>2697</t>
  </si>
  <si>
    <t>2698</t>
  </si>
  <si>
    <t>2699</t>
  </si>
  <si>
    <t>2701</t>
  </si>
  <si>
    <t>2708</t>
  </si>
  <si>
    <t>2711</t>
  </si>
  <si>
    <t>2717</t>
  </si>
  <si>
    <t>2721</t>
  </si>
  <si>
    <t>2722</t>
  </si>
  <si>
    <t>2724</t>
  </si>
  <si>
    <t>2728</t>
  </si>
  <si>
    <t>2729</t>
  </si>
  <si>
    <t>2730</t>
  </si>
  <si>
    <t>2736</t>
  </si>
  <si>
    <t>2739</t>
  </si>
  <si>
    <t>2742</t>
  </si>
  <si>
    <t>2749</t>
  </si>
  <si>
    <t>2751</t>
  </si>
  <si>
    <t>2757</t>
  </si>
  <si>
    <t>2764</t>
  </si>
  <si>
    <t>2765</t>
  </si>
  <si>
    <t>2767</t>
  </si>
  <si>
    <t>2772</t>
  </si>
  <si>
    <t>2775</t>
  </si>
  <si>
    <t>2779</t>
  </si>
  <si>
    <t>2783</t>
  </si>
  <si>
    <t>2786</t>
  </si>
  <si>
    <t>2787</t>
  </si>
  <si>
    <t>2788</t>
  </si>
  <si>
    <t>2791</t>
  </si>
  <si>
    <t>2794</t>
  </si>
  <si>
    <t>2796</t>
  </si>
  <si>
    <t>2797</t>
  </si>
  <si>
    <t>2798</t>
  </si>
  <si>
    <t>2799</t>
  </si>
  <si>
    <t>2801</t>
  </si>
  <si>
    <t>2802</t>
  </si>
  <si>
    <t>2806</t>
  </si>
  <si>
    <t>2811</t>
  </si>
  <si>
    <t>2812</t>
  </si>
  <si>
    <t>2813</t>
  </si>
  <si>
    <t>2818</t>
  </si>
  <si>
    <t>2819</t>
  </si>
  <si>
    <t>2820</t>
  </si>
  <si>
    <t>2821</t>
  </si>
  <si>
    <t>2825</t>
  </si>
  <si>
    <t>2827</t>
  </si>
  <si>
    <t>2829</t>
  </si>
  <si>
    <t>2833</t>
  </si>
  <si>
    <t>2835</t>
  </si>
  <si>
    <t>2837</t>
  </si>
  <si>
    <t>2841</t>
  </si>
  <si>
    <t>2843</t>
  </si>
  <si>
    <t>2845</t>
  </si>
  <si>
    <t>2846</t>
  </si>
  <si>
    <t>2852</t>
  </si>
  <si>
    <t>2855</t>
  </si>
  <si>
    <t>2857</t>
  </si>
  <si>
    <t>2858</t>
  </si>
  <si>
    <t>2859</t>
  </si>
  <si>
    <t>2860</t>
  </si>
  <si>
    <t>2861</t>
  </si>
  <si>
    <t>2862</t>
  </si>
  <si>
    <t>2864</t>
  </si>
  <si>
    <t>2865</t>
  </si>
  <si>
    <t>2867</t>
  </si>
  <si>
    <t>2868</t>
  </si>
  <si>
    <t>2872</t>
  </si>
  <si>
    <t>2874</t>
  </si>
  <si>
    <t>2876</t>
  </si>
  <si>
    <t>2877</t>
  </si>
  <si>
    <t>2880</t>
  </si>
  <si>
    <t>2884</t>
  </si>
  <si>
    <t>2887</t>
  </si>
  <si>
    <t>2888</t>
  </si>
  <si>
    <t>2890</t>
  </si>
  <si>
    <t>2897</t>
  </si>
  <si>
    <t>2903</t>
  </si>
  <si>
    <t>2907</t>
  </si>
  <si>
    <t>2908</t>
  </si>
  <si>
    <t>2910</t>
  </si>
  <si>
    <t>2912</t>
  </si>
  <si>
    <t>2913</t>
  </si>
  <si>
    <t>2916</t>
  </si>
  <si>
    <t>2917</t>
  </si>
  <si>
    <t>2919</t>
  </si>
  <si>
    <t>2920</t>
  </si>
  <si>
    <t>2921</t>
  </si>
  <si>
    <t>2922</t>
  </si>
  <si>
    <t>2923</t>
  </si>
  <si>
    <t>2925</t>
  </si>
  <si>
    <t>2928</t>
  </si>
  <si>
    <t>2930</t>
  </si>
  <si>
    <t>2932</t>
  </si>
  <si>
    <t>2933</t>
  </si>
  <si>
    <t>2937</t>
  </si>
  <si>
    <t>2942</t>
  </si>
  <si>
    <t>2946</t>
  </si>
  <si>
    <t>2947</t>
  </si>
  <si>
    <t>2953</t>
  </si>
  <si>
    <t>2954</t>
  </si>
  <si>
    <t>2958</t>
  </si>
  <si>
    <t>2960</t>
  </si>
  <si>
    <t>2962</t>
  </si>
  <si>
    <t>2966</t>
  </si>
  <si>
    <t>2968</t>
  </si>
  <si>
    <t>2971</t>
  </si>
  <si>
    <t>2975</t>
  </si>
  <si>
    <t>2977</t>
  </si>
  <si>
    <t>2982</t>
  </si>
  <si>
    <t>2983</t>
  </si>
  <si>
    <t>2984</t>
  </si>
  <si>
    <t>2989</t>
  </si>
  <si>
    <t>2991</t>
  </si>
  <si>
    <t>2996</t>
  </si>
  <si>
    <t>2998</t>
  </si>
  <si>
    <t>2999</t>
  </si>
  <si>
    <t>3002</t>
  </si>
  <si>
    <t>3003</t>
  </si>
  <si>
    <t>3005</t>
  </si>
  <si>
    <t>3017</t>
  </si>
  <si>
    <t>3022</t>
  </si>
  <si>
    <t>3024</t>
  </si>
  <si>
    <t>3025</t>
  </si>
  <si>
    <t>3031</t>
  </si>
  <si>
    <t>3033</t>
  </si>
  <si>
    <t>3035</t>
  </si>
  <si>
    <t>3038</t>
  </si>
  <si>
    <t>3043</t>
  </si>
  <si>
    <t>3045</t>
  </si>
  <si>
    <t>3050</t>
  </si>
  <si>
    <t>3055</t>
  </si>
  <si>
    <t>3059</t>
  </si>
  <si>
    <t>3064</t>
  </si>
  <si>
    <t>3066</t>
  </si>
  <si>
    <t>3074</t>
  </si>
  <si>
    <t>3075</t>
  </si>
  <si>
    <t>3086</t>
  </si>
  <si>
    <t>3092</t>
  </si>
  <si>
    <t>3094</t>
  </si>
  <si>
    <t>3097</t>
  </si>
  <si>
    <t>3098</t>
  </si>
  <si>
    <t>3099</t>
  </si>
  <si>
    <t>3103</t>
  </si>
  <si>
    <t>3107</t>
  </si>
  <si>
    <t>3108</t>
  </si>
  <si>
    <t>3112</t>
  </si>
  <si>
    <t>3116</t>
  </si>
  <si>
    <t>3119</t>
  </si>
  <si>
    <t>3123</t>
  </si>
  <si>
    <t>3124</t>
  </si>
  <si>
    <t>3125</t>
  </si>
  <si>
    <t>3127</t>
  </si>
  <si>
    <t>3132</t>
  </si>
  <si>
    <t>3133</t>
  </si>
  <si>
    <t>3134</t>
  </si>
  <si>
    <t>3137</t>
  </si>
  <si>
    <t>3139</t>
  </si>
  <si>
    <t>3140</t>
  </si>
  <si>
    <t>3141</t>
  </si>
  <si>
    <t>3144</t>
  </si>
  <si>
    <t>3145</t>
  </si>
  <si>
    <t>3146</t>
  </si>
  <si>
    <t>3147</t>
  </si>
  <si>
    <t>3148</t>
  </si>
  <si>
    <t>3149</t>
  </si>
  <si>
    <t>3150</t>
  </si>
  <si>
    <t>3152</t>
  </si>
  <si>
    <t>3158</t>
  </si>
  <si>
    <t>3161</t>
  </si>
  <si>
    <t>3163</t>
  </si>
  <si>
    <t>3165</t>
  </si>
  <si>
    <t>3167</t>
  </si>
  <si>
    <t>3168</t>
  </si>
  <si>
    <t>3174</t>
  </si>
  <si>
    <t>3176</t>
  </si>
  <si>
    <t>3183</t>
  </si>
  <si>
    <t>3186</t>
  </si>
  <si>
    <t>3203</t>
  </si>
  <si>
    <t>3205</t>
  </si>
  <si>
    <t>3206</t>
  </si>
  <si>
    <t>3207</t>
  </si>
  <si>
    <t>3208</t>
  </si>
  <si>
    <t>3213</t>
  </si>
  <si>
    <t>3215</t>
  </si>
  <si>
    <t>3217</t>
  </si>
  <si>
    <t>3219</t>
  </si>
  <si>
    <t>3220</t>
  </si>
  <si>
    <t>3222</t>
  </si>
  <si>
    <t>3223</t>
  </si>
  <si>
    <t>3227</t>
  </si>
  <si>
    <t>3228</t>
  </si>
  <si>
    <t>3230</t>
  </si>
  <si>
    <t>3231</t>
  </si>
  <si>
    <t>3234</t>
  </si>
  <si>
    <t>3235</t>
  </si>
  <si>
    <t>3238</t>
  </si>
  <si>
    <t>3240</t>
  </si>
  <si>
    <t>3245</t>
  </si>
  <si>
    <t>3246</t>
  </si>
  <si>
    <t>3247</t>
  </si>
  <si>
    <t>3253</t>
  </si>
  <si>
    <t>3254</t>
  </si>
  <si>
    <t>3255</t>
  </si>
  <si>
    <t>3258</t>
  </si>
  <si>
    <t>3259</t>
  </si>
  <si>
    <t>3260</t>
  </si>
  <si>
    <t>3262</t>
  </si>
  <si>
    <t>3271</t>
  </si>
  <si>
    <t>3273</t>
  </si>
  <si>
    <t>3274</t>
  </si>
  <si>
    <t>3281</t>
  </si>
  <si>
    <t>3284</t>
  </si>
  <si>
    <t>3296</t>
  </si>
  <si>
    <t>3301</t>
  </si>
  <si>
    <t>3302</t>
  </si>
  <si>
    <t>3311</t>
  </si>
  <si>
    <t>3313</t>
  </si>
  <si>
    <t>3327</t>
  </si>
  <si>
    <t>3328</t>
  </si>
  <si>
    <t>3329</t>
  </si>
  <si>
    <t>3331</t>
  </si>
  <si>
    <t>3332</t>
  </si>
  <si>
    <t>3333</t>
  </si>
  <si>
    <t>3334</t>
  </si>
  <si>
    <t>3337</t>
  </si>
  <si>
    <t>3339</t>
  </si>
  <si>
    <t>3340</t>
  </si>
  <si>
    <t>3349</t>
  </si>
  <si>
    <t>3350</t>
  </si>
  <si>
    <t>3366</t>
  </si>
  <si>
    <t>3371</t>
  </si>
  <si>
    <t>3391</t>
  </si>
  <si>
    <t>3401</t>
  </si>
  <si>
    <t>3409</t>
  </si>
  <si>
    <t>3433</t>
  </si>
  <si>
    <t>3438</t>
  </si>
  <si>
    <t>3440</t>
  </si>
  <si>
    <t>3444</t>
  </si>
  <si>
    <t>3445</t>
  </si>
  <si>
    <t>3446</t>
  </si>
  <si>
    <t>3451</t>
  </si>
  <si>
    <t>3452</t>
  </si>
  <si>
    <t>3456</t>
  </si>
  <si>
    <t>3457</t>
  </si>
  <si>
    <t>3462</t>
  </si>
  <si>
    <t>3475</t>
  </si>
  <si>
    <t>3491</t>
  </si>
  <si>
    <t>3493</t>
  </si>
  <si>
    <t>3499</t>
  </si>
  <si>
    <t>3514</t>
  </si>
  <si>
    <t>3518</t>
  </si>
  <si>
    <t>3521</t>
  </si>
  <si>
    <t>3526</t>
  </si>
  <si>
    <t>3529</t>
  </si>
  <si>
    <t>3530</t>
  </si>
  <si>
    <t>3540</t>
  </si>
  <si>
    <t>3545</t>
  </si>
  <si>
    <t>3546</t>
  </si>
  <si>
    <t>3547</t>
  </si>
  <si>
    <t>3549</t>
  </si>
  <si>
    <t>3564</t>
  </si>
  <si>
    <t>3565</t>
  </si>
  <si>
    <t>3566</t>
  </si>
  <si>
    <t>3569</t>
  </si>
  <si>
    <t>3587</t>
  </si>
  <si>
    <t>3588</t>
  </si>
  <si>
    <t>3592</t>
  </si>
  <si>
    <t>3596</t>
  </si>
  <si>
    <t>3601</t>
  </si>
  <si>
    <t>3603</t>
  </si>
  <si>
    <t>3607</t>
  </si>
  <si>
    <t>3624</t>
  </si>
  <si>
    <t>3625</t>
  </si>
  <si>
    <t>3633</t>
  </si>
  <si>
    <t>3637</t>
  </si>
  <si>
    <t>3652</t>
  </si>
  <si>
    <t>3653</t>
  </si>
  <si>
    <t>3670</t>
  </si>
  <si>
    <t>3676</t>
  </si>
  <si>
    <t>3680</t>
  </si>
  <si>
    <t>3703</t>
  </si>
  <si>
    <t>3704</t>
  </si>
  <si>
    <t>3705</t>
  </si>
  <si>
    <t>3707</t>
  </si>
  <si>
    <t>3711</t>
  </si>
  <si>
    <t>3714</t>
  </si>
  <si>
    <t>3716</t>
  </si>
  <si>
    <t>3717</t>
  </si>
  <si>
    <t>3720</t>
  </si>
  <si>
    <t>3721</t>
  </si>
  <si>
    <t>3722</t>
  </si>
  <si>
    <t>3728</t>
  </si>
  <si>
    <t>3729</t>
  </si>
  <si>
    <t>3730</t>
  </si>
  <si>
    <t>3731</t>
  </si>
  <si>
    <t>3736</t>
  </si>
  <si>
    <t>3738</t>
  </si>
  <si>
    <t>3741</t>
  </si>
  <si>
    <t>3742</t>
  </si>
  <si>
    <t>3744</t>
  </si>
  <si>
    <t>3746</t>
  </si>
  <si>
    <t>3747</t>
  </si>
  <si>
    <t>3757</t>
  </si>
  <si>
    <t>3759</t>
  </si>
  <si>
    <t>3760</t>
  </si>
  <si>
    <t>3766</t>
  </si>
  <si>
    <t>3767</t>
  </si>
  <si>
    <t>3775</t>
  </si>
  <si>
    <t>3778</t>
  </si>
  <si>
    <t>3779</t>
  </si>
  <si>
    <t>3782</t>
  </si>
  <si>
    <t>3783</t>
  </si>
  <si>
    <t>3786</t>
  </si>
  <si>
    <t>3787</t>
  </si>
  <si>
    <t>3788</t>
  </si>
  <si>
    <t>3789</t>
  </si>
  <si>
    <t>3790</t>
  </si>
  <si>
    <t>3791</t>
  </si>
  <si>
    <t>3793</t>
  </si>
  <si>
    <t>3799</t>
  </si>
  <si>
    <t>3803</t>
  </si>
  <si>
    <t>3804</t>
  </si>
  <si>
    <t>3807</t>
  </si>
  <si>
    <t>3810</t>
  </si>
  <si>
    <t>3811</t>
  </si>
  <si>
    <t>3816</t>
  </si>
  <si>
    <t>3817</t>
  </si>
  <si>
    <t>3821</t>
  </si>
  <si>
    <t>3822</t>
  </si>
  <si>
    <t>3823</t>
  </si>
  <si>
    <t>3827</t>
  </si>
  <si>
    <t>3833</t>
  </si>
  <si>
    <t>3842</t>
  </si>
  <si>
    <t>3854</t>
  </si>
  <si>
    <t>3858</t>
  </si>
  <si>
    <t>3870</t>
  </si>
  <si>
    <t>3871</t>
  </si>
  <si>
    <t>3877</t>
  </si>
  <si>
    <t>3880</t>
  </si>
  <si>
    <t>3881</t>
  </si>
  <si>
    <t>3884</t>
  </si>
  <si>
    <t>3887</t>
  </si>
  <si>
    <t>3888</t>
  </si>
  <si>
    <t>3889</t>
  </si>
  <si>
    <t>3890</t>
  </si>
  <si>
    <t>3891</t>
  </si>
  <si>
    <t>3897</t>
  </si>
  <si>
    <t>3898</t>
  </si>
  <si>
    <t>3901</t>
  </si>
  <si>
    <t>3907</t>
  </si>
  <si>
    <t>3912</t>
  </si>
  <si>
    <t>3913</t>
  </si>
  <si>
    <t>3916</t>
  </si>
  <si>
    <t>3923</t>
  </si>
  <si>
    <t>3925</t>
  </si>
  <si>
    <t>3929</t>
  </si>
  <si>
    <t>3933</t>
  </si>
  <si>
    <t>4901</t>
  </si>
  <si>
    <t>4919</t>
  </si>
  <si>
    <t>4933</t>
  </si>
  <si>
    <t>4934</t>
  </si>
  <si>
    <t>4939</t>
  </si>
  <si>
    <t>4955</t>
  </si>
  <si>
    <t>4956</t>
  </si>
  <si>
    <t>4963</t>
  </si>
  <si>
    <t>4971</t>
  </si>
  <si>
    <t>4972</t>
  </si>
  <si>
    <t>4973</t>
  </si>
  <si>
    <t>4979</t>
  </si>
  <si>
    <t>4980</t>
  </si>
  <si>
    <t>4987</t>
  </si>
  <si>
    <t>4993</t>
  </si>
  <si>
    <t>5006</t>
  </si>
  <si>
    <t>5009</t>
  </si>
  <si>
    <t>5010</t>
  </si>
  <si>
    <t>5012</t>
  </si>
  <si>
    <t>5013</t>
  </si>
  <si>
    <t>5016</t>
  </si>
  <si>
    <t>5018</t>
  </si>
  <si>
    <t>5022</t>
  </si>
  <si>
    <t>5023</t>
  </si>
  <si>
    <t>5025</t>
  </si>
  <si>
    <t>5027</t>
  </si>
  <si>
    <t>5030</t>
  </si>
  <si>
    <t>5033</t>
  </si>
  <si>
    <t>5036</t>
  </si>
  <si>
    <t>5037</t>
  </si>
  <si>
    <t>5038</t>
  </si>
  <si>
    <t>5039</t>
  </si>
  <si>
    <t>5041</t>
  </si>
  <si>
    <t>5044</t>
  </si>
  <si>
    <t>5047</t>
  </si>
  <si>
    <t>5305</t>
  </si>
  <si>
    <t>5306</t>
  </si>
  <si>
    <t>5308</t>
  </si>
  <si>
    <t>5309</t>
  </si>
  <si>
    <t>5310</t>
  </si>
  <si>
    <t>5312</t>
  </si>
  <si>
    <t>5313</t>
  </si>
  <si>
    <t>5315</t>
  </si>
  <si>
    <t>5321</t>
  </si>
  <si>
    <t>5322</t>
  </si>
  <si>
    <t>5325</t>
  </si>
  <si>
    <t>5326</t>
  </si>
  <si>
    <t>5332</t>
  </si>
  <si>
    <t>5333</t>
  </si>
  <si>
    <t>5344</t>
  </si>
  <si>
    <t>5354</t>
  </si>
  <si>
    <t>5355</t>
  </si>
  <si>
    <t>5455</t>
  </si>
  <si>
    <t>5457</t>
  </si>
  <si>
    <t>5516</t>
  </si>
  <si>
    <t>5520</t>
  </si>
  <si>
    <t>5521</t>
  </si>
  <si>
    <t>5522</t>
  </si>
  <si>
    <t>5523</t>
  </si>
  <si>
    <t>5524</t>
  </si>
  <si>
    <t>5527</t>
  </si>
  <si>
    <t>5529</t>
  </si>
  <si>
    <t>5534</t>
  </si>
  <si>
    <t>5548</t>
  </si>
  <si>
    <t>5549</t>
  </si>
  <si>
    <t>5550</t>
  </si>
  <si>
    <t>5551</t>
  </si>
  <si>
    <t>5560</t>
  </si>
  <si>
    <t>5563</t>
  </si>
  <si>
    <t>5564</t>
  </si>
  <si>
    <t>5565</t>
  </si>
  <si>
    <t>5569</t>
  </si>
  <si>
    <t>5570</t>
  </si>
  <si>
    <t>5574</t>
  </si>
  <si>
    <t>5646</t>
  </si>
  <si>
    <t>5648</t>
  </si>
  <si>
    <t>5653</t>
  </si>
  <si>
    <t>5689</t>
  </si>
  <si>
    <t>5690</t>
  </si>
  <si>
    <t>5693</t>
  </si>
  <si>
    <t>5695</t>
  </si>
  <si>
    <t>5696</t>
  </si>
  <si>
    <t>5697</t>
  </si>
  <si>
    <t>5698</t>
  </si>
  <si>
    <t>5699</t>
  </si>
  <si>
    <t>5702</t>
  </si>
  <si>
    <t>5703</t>
  </si>
  <si>
    <t>5705</t>
  </si>
  <si>
    <t>5721</t>
  </si>
  <si>
    <t>5724</t>
  </si>
  <si>
    <t>5727</t>
  </si>
  <si>
    <t>5799</t>
  </si>
  <si>
    <t>5801</t>
  </si>
  <si>
    <t>5802</t>
  </si>
  <si>
    <t>5803</t>
  </si>
  <si>
    <t>5810</t>
  </si>
  <si>
    <t>5812</t>
  </si>
  <si>
    <t>5813</t>
  </si>
  <si>
    <t>5824</t>
  </si>
  <si>
    <t>5825</t>
  </si>
  <si>
    <t>5831</t>
  </si>
  <si>
    <t>5832</t>
  </si>
  <si>
    <t>5861</t>
  </si>
  <si>
    <t>5864</t>
  </si>
  <si>
    <t>5865</t>
  </si>
  <si>
    <t>5877</t>
  </si>
  <si>
    <t>5883</t>
  </si>
  <si>
    <t>5884</t>
  </si>
  <si>
    <t>5958</t>
  </si>
  <si>
    <t>5982</t>
  </si>
  <si>
    <t>5983</t>
  </si>
  <si>
    <t>6001</t>
  </si>
  <si>
    <t>6010</t>
  </si>
  <si>
    <t>6018</t>
  </si>
  <si>
    <t>6025</t>
  </si>
  <si>
    <t>6026</t>
  </si>
  <si>
    <t>6100</t>
  </si>
  <si>
    <t>6139</t>
  </si>
  <si>
    <t>6141</t>
  </si>
  <si>
    <t>6142</t>
  </si>
  <si>
    <t>6143</t>
  </si>
  <si>
    <t>6144</t>
  </si>
  <si>
    <t>6145</t>
  </si>
  <si>
    <t>6154</t>
  </si>
  <si>
    <t>6223</t>
  </si>
  <si>
    <t>6275</t>
  </si>
  <si>
    <t>6296</t>
  </si>
  <si>
    <t>6356</t>
  </si>
  <si>
    <t>6360</t>
  </si>
  <si>
    <t>6367</t>
  </si>
  <si>
    <t>6373</t>
  </si>
  <si>
    <t>6374</t>
  </si>
  <si>
    <t>6386</t>
  </si>
  <si>
    <t>6387</t>
  </si>
  <si>
    <t>6388</t>
  </si>
  <si>
    <t>6389</t>
  </si>
  <si>
    <t>6390</t>
  </si>
  <si>
    <t>6391</t>
  </si>
  <si>
    <t>6394</t>
  </si>
  <si>
    <t>6395</t>
  </si>
  <si>
    <t>6396</t>
  </si>
  <si>
    <t>6397</t>
  </si>
  <si>
    <t>6398</t>
  </si>
  <si>
    <t>6399</t>
  </si>
  <si>
    <t>6400</t>
  </si>
  <si>
    <t>6401</t>
  </si>
  <si>
    <t>6402</t>
  </si>
  <si>
    <t>6403</t>
  </si>
  <si>
    <t>6405</t>
  </si>
  <si>
    <t>6493</t>
  </si>
  <si>
    <t>6543</t>
  </si>
  <si>
    <t>6556</t>
  </si>
  <si>
    <t>6560</t>
  </si>
  <si>
    <t>6561</t>
  </si>
  <si>
    <t>6562</t>
  </si>
  <si>
    <t>6637</t>
  </si>
  <si>
    <t>6638</t>
  </si>
  <si>
    <t>6651</t>
  </si>
  <si>
    <t>6665</t>
  </si>
  <si>
    <t>6688</t>
  </si>
  <si>
    <t>00085</t>
  </si>
  <si>
    <t>00013</t>
  </si>
  <si>
    <t>00024</t>
  </si>
  <si>
    <t>00032</t>
  </si>
  <si>
    <t>03458</t>
  </si>
  <si>
    <t>00087</t>
  </si>
  <si>
    <t>03448</t>
  </si>
  <si>
    <t>03736</t>
  </si>
  <si>
    <t>03388</t>
  </si>
  <si>
    <t>00302</t>
  </si>
  <si>
    <t>00315</t>
  </si>
  <si>
    <t>00351</t>
  </si>
  <si>
    <t>03763</t>
  </si>
  <si>
    <t>03571</t>
  </si>
  <si>
    <t>03767</t>
  </si>
  <si>
    <t>03572</t>
  </si>
  <si>
    <t>03498</t>
  </si>
  <si>
    <t>03497</t>
  </si>
  <si>
    <t>03279</t>
  </si>
  <si>
    <t>03650</t>
  </si>
  <si>
    <t>03652</t>
  </si>
  <si>
    <t>03647</t>
  </si>
  <si>
    <t>03712</t>
  </si>
  <si>
    <t>03713</t>
  </si>
  <si>
    <t>03764</t>
  </si>
  <si>
    <t>03806</t>
  </si>
  <si>
    <t>03877</t>
  </si>
  <si>
    <t>00439</t>
  </si>
  <si>
    <t>00556</t>
  </si>
  <si>
    <t>03651</t>
  </si>
  <si>
    <t>03710</t>
  </si>
  <si>
    <t>00609</t>
  </si>
  <si>
    <t>00633</t>
  </si>
  <si>
    <t>00611</t>
  </si>
  <si>
    <t>00590</t>
  </si>
  <si>
    <t>00572</t>
  </si>
  <si>
    <t>00718</t>
  </si>
  <si>
    <t>00673</t>
  </si>
  <si>
    <t>00674</t>
  </si>
  <si>
    <t>00869</t>
  </si>
  <si>
    <t>00852</t>
  </si>
  <si>
    <t>03686</t>
  </si>
  <si>
    <t>03548</t>
  </si>
  <si>
    <t>00920</t>
  </si>
  <si>
    <t>00921</t>
  </si>
  <si>
    <t>03751</t>
  </si>
  <si>
    <t>03499</t>
  </si>
  <si>
    <t>03490</t>
  </si>
  <si>
    <t>03552</t>
  </si>
  <si>
    <t>03657</t>
  </si>
  <si>
    <t>03705</t>
  </si>
  <si>
    <t>03846</t>
  </si>
  <si>
    <t>03693</t>
  </si>
  <si>
    <t>03661</t>
  </si>
  <si>
    <t>03660</t>
  </si>
  <si>
    <t>03695</t>
  </si>
  <si>
    <t>01181</t>
  </si>
  <si>
    <t>01185</t>
  </si>
  <si>
    <t>01128</t>
  </si>
  <si>
    <t>01191</t>
  </si>
  <si>
    <t>01273</t>
  </si>
  <si>
    <t>01105</t>
  </si>
  <si>
    <t>03597</t>
  </si>
  <si>
    <t>01182</t>
  </si>
  <si>
    <t>03706</t>
  </si>
  <si>
    <t>01037</t>
  </si>
  <si>
    <t>01151</t>
  </si>
  <si>
    <t>01153</t>
  </si>
  <si>
    <t>01184</t>
  </si>
  <si>
    <t>01221</t>
  </si>
  <si>
    <t>03554</t>
  </si>
  <si>
    <t>01188</t>
  </si>
  <si>
    <t>01190</t>
  </si>
  <si>
    <t>03511</t>
  </si>
  <si>
    <t>03512</t>
  </si>
  <si>
    <t>03513</t>
  </si>
  <si>
    <t>03720</t>
  </si>
  <si>
    <t>03492</t>
  </si>
  <si>
    <t>03656</t>
  </si>
  <si>
    <t>03681</t>
  </si>
  <si>
    <t>03682</t>
  </si>
  <si>
    <t>03758</t>
  </si>
  <si>
    <t>03860</t>
  </si>
  <si>
    <t>03862</t>
  </si>
  <si>
    <t>03864</t>
  </si>
  <si>
    <t>01576</t>
  </si>
  <si>
    <t>03432</t>
  </si>
  <si>
    <t>03430</t>
  </si>
  <si>
    <t>03586</t>
  </si>
  <si>
    <t>03815</t>
  </si>
  <si>
    <t>03450</t>
  </si>
  <si>
    <t>01716</t>
  </si>
  <si>
    <t>01663</t>
  </si>
  <si>
    <t>03816</t>
  </si>
  <si>
    <t>03434</t>
  </si>
  <si>
    <t>03610</t>
  </si>
  <si>
    <t>01712</t>
  </si>
  <si>
    <t>01634</t>
  </si>
  <si>
    <t>01638</t>
  </si>
  <si>
    <t>03786</t>
  </si>
  <si>
    <t>03410</t>
  </si>
  <si>
    <t>03845</t>
  </si>
  <si>
    <t>01943</t>
  </si>
  <si>
    <t>01957</t>
  </si>
  <si>
    <t>01871</t>
  </si>
  <si>
    <t>01911</t>
  </si>
  <si>
    <t>01946</t>
  </si>
  <si>
    <t>01928</t>
  </si>
  <si>
    <t>01944</t>
  </si>
  <si>
    <t>01884</t>
  </si>
  <si>
    <t>01951</t>
  </si>
  <si>
    <t>03414</t>
  </si>
  <si>
    <t>01939</t>
  </si>
  <si>
    <t>02014</t>
  </si>
  <si>
    <t>02048</t>
  </si>
  <si>
    <t>03542</t>
  </si>
  <si>
    <t>03782</t>
  </si>
  <si>
    <t>02103</t>
  </si>
  <si>
    <t>02184</t>
  </si>
  <si>
    <t>02206</t>
  </si>
  <si>
    <t>03524</t>
  </si>
  <si>
    <t>03672</t>
  </si>
  <si>
    <t>03523</t>
  </si>
  <si>
    <t>03440</t>
  </si>
  <si>
    <t>03673</t>
  </si>
  <si>
    <t>02247</t>
  </si>
  <si>
    <t>02257</t>
  </si>
  <si>
    <t>02259</t>
  </si>
  <si>
    <t>02278</t>
  </si>
  <si>
    <t>03535</t>
  </si>
  <si>
    <t>02352</t>
  </si>
  <si>
    <t>03411</t>
  </si>
  <si>
    <t>03612</t>
  </si>
  <si>
    <t>04230</t>
  </si>
  <si>
    <t>02404</t>
  </si>
  <si>
    <t>03393</t>
  </si>
  <si>
    <t>02345</t>
  </si>
  <si>
    <t>03609</t>
  </si>
  <si>
    <t>02371</t>
  </si>
  <si>
    <t>03746</t>
  </si>
  <si>
    <t>03611</t>
  </si>
  <si>
    <t>03427</t>
  </si>
  <si>
    <t>02373</t>
  </si>
  <si>
    <t>02297</t>
  </si>
  <si>
    <t>02435</t>
  </si>
  <si>
    <t>03589</t>
  </si>
  <si>
    <t>02281</t>
  </si>
  <si>
    <t>03455</t>
  </si>
  <si>
    <t>02585</t>
  </si>
  <si>
    <t>03869</t>
  </si>
  <si>
    <t>03431</t>
  </si>
  <si>
    <t>02758</t>
  </si>
  <si>
    <t>02835</t>
  </si>
  <si>
    <t>02589</t>
  </si>
  <si>
    <t>02791</t>
  </si>
  <si>
    <t>03266</t>
  </si>
  <si>
    <t>03592</t>
  </si>
  <si>
    <t>02519</t>
  </si>
  <si>
    <t>03750</t>
  </si>
  <si>
    <t>03687</t>
  </si>
  <si>
    <t>02613</t>
  </si>
  <si>
    <t>02868</t>
  </si>
  <si>
    <t>02579</t>
  </si>
  <si>
    <t>02617</t>
  </si>
  <si>
    <t>03756</t>
  </si>
  <si>
    <t>02660</t>
  </si>
  <si>
    <t>02708</t>
  </si>
  <si>
    <t>03401</t>
  </si>
  <si>
    <t>02657</t>
  </si>
  <si>
    <t>02852</t>
  </si>
  <si>
    <t>02597</t>
  </si>
  <si>
    <t>03690</t>
  </si>
  <si>
    <t>03400</t>
  </si>
  <si>
    <t>02783</t>
  </si>
  <si>
    <t>02619</t>
  </si>
  <si>
    <t>02825</t>
  </si>
  <si>
    <t>02555</t>
  </si>
  <si>
    <t>03449</t>
  </si>
  <si>
    <t>02829</t>
  </si>
  <si>
    <t>03404</t>
  </si>
  <si>
    <t>03405</t>
  </si>
  <si>
    <t>03468</t>
  </si>
  <si>
    <t>03578</t>
  </si>
  <si>
    <t>02888</t>
  </si>
  <si>
    <t>03011</t>
  </si>
  <si>
    <t>03052</t>
  </si>
  <si>
    <t>02923</t>
  </si>
  <si>
    <t>03081</t>
  </si>
  <si>
    <t>02959</t>
  </si>
  <si>
    <t>03069</t>
  </si>
  <si>
    <t>00028</t>
  </si>
  <si>
    <t>03409</t>
  </si>
  <si>
    <t>03506</t>
  </si>
  <si>
    <t>02968</t>
  </si>
  <si>
    <t>03638</t>
  </si>
  <si>
    <t>03008</t>
  </si>
  <si>
    <t>03415</t>
  </si>
  <si>
    <t>03518</t>
  </si>
  <si>
    <t>03194</t>
  </si>
  <si>
    <t>02960</t>
  </si>
  <si>
    <t>03851</t>
  </si>
  <si>
    <t>03207</t>
  </si>
  <si>
    <t>03849</t>
  </si>
  <si>
    <t>02466</t>
  </si>
  <si>
    <t>03588</t>
  </si>
  <si>
    <t>03590</t>
  </si>
  <si>
    <t>03731</t>
  </si>
  <si>
    <t>02461</t>
  </si>
  <si>
    <t>02510</t>
  </si>
  <si>
    <t>02446</t>
  </si>
  <si>
    <t>02453</t>
  </si>
  <si>
    <t>02490</t>
  </si>
  <si>
    <t>02503</t>
  </si>
  <si>
    <t>00840</t>
  </si>
  <si>
    <t>02477</t>
  </si>
  <si>
    <t>03423</t>
  </si>
  <si>
    <t>03483</t>
  </si>
  <si>
    <t>03625</t>
  </si>
  <si>
    <t>02139</t>
  </si>
  <si>
    <t>02120</t>
  </si>
  <si>
    <t>01765</t>
  </si>
  <si>
    <t>01807</t>
  </si>
  <si>
    <t>01767</t>
  </si>
  <si>
    <t>03688</t>
  </si>
  <si>
    <t>03906</t>
  </si>
  <si>
    <t>03924</t>
  </si>
  <si>
    <t>03928</t>
  </si>
  <si>
    <t>03940</t>
  </si>
  <si>
    <t>03908</t>
  </si>
  <si>
    <t>03949</t>
  </si>
  <si>
    <t>03897</t>
  </si>
  <si>
    <t>03898</t>
  </si>
  <si>
    <t>03899</t>
  </si>
  <si>
    <t>03903</t>
  </si>
  <si>
    <t>03902</t>
  </si>
  <si>
    <t>03927</t>
  </si>
  <si>
    <t>03929</t>
  </si>
  <si>
    <t>03963</t>
  </si>
  <si>
    <t>02273</t>
  </si>
  <si>
    <t>03912</t>
  </si>
  <si>
    <t>03913</t>
  </si>
  <si>
    <t>03930</t>
  </si>
  <si>
    <t>03915</t>
  </si>
  <si>
    <t>03914</t>
  </si>
  <si>
    <t>03920</t>
  </si>
  <si>
    <t>03991</t>
  </si>
  <si>
    <t>03917</t>
  </si>
  <si>
    <t>03905</t>
  </si>
  <si>
    <t>03733</t>
  </si>
  <si>
    <t>03937</t>
  </si>
  <si>
    <t>03933</t>
  </si>
  <si>
    <t>03947</t>
  </si>
  <si>
    <t>03948</t>
  </si>
  <si>
    <t>03923</t>
  </si>
  <si>
    <t>03932</t>
  </si>
  <si>
    <t>03973</t>
  </si>
  <si>
    <t>03942</t>
  </si>
  <si>
    <t>03941</t>
  </si>
  <si>
    <t>03974</t>
  </si>
  <si>
    <t>04020</t>
  </si>
  <si>
    <t>03938</t>
  </si>
  <si>
    <t>03986</t>
  </si>
  <si>
    <t>04015</t>
  </si>
  <si>
    <t>03985</t>
  </si>
  <si>
    <t>03978</t>
  </si>
  <si>
    <t>03992</t>
  </si>
  <si>
    <t>03983</t>
  </si>
  <si>
    <t>04002</t>
  </si>
  <si>
    <t>03987</t>
  </si>
  <si>
    <t>03994</t>
  </si>
  <si>
    <t>03988</t>
  </si>
  <si>
    <t>04006</t>
  </si>
  <si>
    <t>02557</t>
  </si>
  <si>
    <t>04061</t>
  </si>
  <si>
    <t>04062</t>
  </si>
  <si>
    <t>04063</t>
  </si>
  <si>
    <t>04059</t>
  </si>
  <si>
    <t>04055</t>
  </si>
  <si>
    <t>04028</t>
  </si>
  <si>
    <t>04058</t>
  </si>
  <si>
    <t>04041</t>
  </si>
  <si>
    <t>04043</t>
  </si>
  <si>
    <t>04044</t>
  </si>
  <si>
    <t>04048</t>
  </si>
  <si>
    <t>04030</t>
  </si>
  <si>
    <t>04027</t>
  </si>
  <si>
    <t>04060</t>
  </si>
  <si>
    <t>04052</t>
  </si>
  <si>
    <t>04051</t>
  </si>
  <si>
    <t>04054</t>
  </si>
  <si>
    <t>04090</t>
  </si>
  <si>
    <t>04091</t>
  </si>
  <si>
    <t>04074</t>
  </si>
  <si>
    <t>04105</t>
  </si>
  <si>
    <t>04086</t>
  </si>
  <si>
    <t>04088</t>
  </si>
  <si>
    <t>04079</t>
  </si>
  <si>
    <t>04115</t>
  </si>
  <si>
    <t>04108</t>
  </si>
  <si>
    <t>04078</t>
  </si>
  <si>
    <t>04077</t>
  </si>
  <si>
    <t>04093</t>
  </si>
  <si>
    <t>04076</t>
  </si>
  <si>
    <t>04072</t>
  </si>
  <si>
    <t>04100</t>
  </si>
  <si>
    <t>04097</t>
  </si>
  <si>
    <t>04101</t>
  </si>
  <si>
    <t>04138</t>
  </si>
  <si>
    <t>04155</t>
  </si>
  <si>
    <t>04154</t>
  </si>
  <si>
    <t>04153</t>
  </si>
  <si>
    <t>04136</t>
  </si>
  <si>
    <t>04152</t>
  </si>
  <si>
    <t>04151</t>
  </si>
  <si>
    <t>04157</t>
  </si>
  <si>
    <t>04125</t>
  </si>
  <si>
    <t>04144</t>
  </si>
  <si>
    <t>04150</t>
  </si>
  <si>
    <t>04148</t>
  </si>
  <si>
    <t>04119</t>
  </si>
  <si>
    <t>04149</t>
  </si>
  <si>
    <t>04124</t>
  </si>
  <si>
    <t>04120</t>
  </si>
  <si>
    <t>04175</t>
  </si>
  <si>
    <t>04169</t>
  </si>
  <si>
    <t>04170</t>
  </si>
  <si>
    <t>04174</t>
  </si>
  <si>
    <t>04177</t>
  </si>
  <si>
    <t>04178</t>
  </si>
  <si>
    <t>04172</t>
  </si>
  <si>
    <t>04183</t>
  </si>
  <si>
    <t>04197</t>
  </si>
  <si>
    <t>04196</t>
  </si>
  <si>
    <t>04192</t>
  </si>
  <si>
    <t>04203</t>
  </si>
  <si>
    <t>04193</t>
  </si>
  <si>
    <t>04194</t>
  </si>
  <si>
    <t>04195</t>
  </si>
  <si>
    <t>04073</t>
  </si>
  <si>
    <t>04208</t>
  </si>
  <si>
    <t>04210</t>
  </si>
  <si>
    <t>04212</t>
  </si>
  <si>
    <t>04263</t>
  </si>
  <si>
    <t>04227</t>
  </si>
  <si>
    <t>04316</t>
  </si>
  <si>
    <t>04229</t>
  </si>
  <si>
    <t>04264</t>
  </si>
  <si>
    <t>04244</t>
  </si>
  <si>
    <t>04231</t>
  </si>
  <si>
    <t>04233</t>
  </si>
  <si>
    <t>04248</t>
  </si>
  <si>
    <t>04241</t>
  </si>
  <si>
    <t>04249</t>
  </si>
  <si>
    <t>04238</t>
  </si>
  <si>
    <t>04237</t>
  </si>
  <si>
    <t>04236</t>
  </si>
  <si>
    <t>04235</t>
  </si>
  <si>
    <t>04234</t>
  </si>
  <si>
    <t>04246</t>
  </si>
  <si>
    <t>04247</t>
  </si>
  <si>
    <t>04245</t>
  </si>
  <si>
    <t>04242</t>
  </si>
  <si>
    <t>04243</t>
  </si>
  <si>
    <t>04240</t>
  </si>
  <si>
    <t>04269</t>
  </si>
  <si>
    <t>04278</t>
  </si>
  <si>
    <t>04291</t>
  </si>
  <si>
    <t>04293</t>
  </si>
  <si>
    <t>04294</t>
  </si>
  <si>
    <t>04295</t>
  </si>
  <si>
    <t>04306</t>
  </si>
  <si>
    <t>04307</t>
  </si>
  <si>
    <t>04310</t>
  </si>
  <si>
    <t>04318</t>
  </si>
  <si>
    <t>04319</t>
  </si>
  <si>
    <t>ODETTE NAJAR PALOMO</t>
  </si>
  <si>
    <t>BUENAVENTURA CORRALES</t>
  </si>
  <si>
    <t>LILLIAM VARGAS PEREZ</t>
  </si>
  <si>
    <t>CARLOS SANABRIA MORA</t>
  </si>
  <si>
    <t>ESMERALDA OREAMUNO</t>
  </si>
  <si>
    <t>HELBERT SANDI CORRALES</t>
  </si>
  <si>
    <t>ESPAÑA</t>
  </si>
  <si>
    <t>VIVIANA ALVAREZ GUTIERREZ</t>
  </si>
  <si>
    <t>MARCELINO GARCIA FLAMENCO</t>
  </si>
  <si>
    <t>ANA VICTORIA LEON BENAVIDES</t>
  </si>
  <si>
    <t>AMERICA CENTRAL</t>
  </si>
  <si>
    <t>MARIO VARGAS PEREZ</t>
  </si>
  <si>
    <t>ABRAHAM LINCOLN</t>
  </si>
  <si>
    <t>MONSERRAT</t>
  </si>
  <si>
    <t>JUAN RAFAEL MORA  PORRAS</t>
  </si>
  <si>
    <t>JOSE RAFAEL ARAYA ROJAS</t>
  </si>
  <si>
    <t>HERIBERTO AGUILAR SANCHEZ</t>
  </si>
  <si>
    <t>DANTE ALIGHIERI</t>
  </si>
  <si>
    <t>GENERAL MANUEL BELGRANO GONZALEZ</t>
  </si>
  <si>
    <t>HECTOR MORA ALICAMA</t>
  </si>
  <si>
    <t>PORFIRIO BRENES CASTRO</t>
  </si>
  <si>
    <t>REPUBLICA DE CHILE</t>
  </si>
  <si>
    <t>REPUBLICA DE NICARAGUA</t>
  </si>
  <si>
    <t>ROBERTO CANTILLANO VINDAS</t>
  </si>
  <si>
    <t>JUAN XXIII</t>
  </si>
  <si>
    <t>REPUBLICA DOMINICANA</t>
  </si>
  <si>
    <t>ISMAEL COTO FERNANDEZ</t>
  </si>
  <si>
    <t>CARLOS CAMACHO MOSCOSO</t>
  </si>
  <si>
    <t>INGLATERRA</t>
  </si>
  <si>
    <t>JESUS CHACON LIZANO</t>
  </si>
  <si>
    <t>JOSE ANA MARIN CUBERO</t>
  </si>
  <si>
    <t>NAPOLEON QUESADA SALAZAR</t>
  </si>
  <si>
    <t>MARLEN BARREDA LIZANO</t>
  </si>
  <si>
    <t>MIGUEL DE CERVANTES SAAVEDRA</t>
  </si>
  <si>
    <t>PATRICIA DELGADO BONILLA</t>
  </si>
  <si>
    <t>JESSICA CAMPOS CASTRO</t>
  </si>
  <si>
    <t>BAJO LOS ARIAS</t>
  </si>
  <si>
    <t>BERLY MENDOZA QUIROS</t>
  </si>
  <si>
    <t>BIJAGUAL NORTE</t>
  </si>
  <si>
    <t>HEYLEEN MORA MORA</t>
  </si>
  <si>
    <t>ISABEL LA CATOLICA</t>
  </si>
  <si>
    <t>JOAQUIN GARCIA MONGE</t>
  </si>
  <si>
    <t>GILBERTO ABARCA VILLALOBOS</t>
  </si>
  <si>
    <t>LEANDRO FONSECA NARANJO</t>
  </si>
  <si>
    <t>JOCOTAL ABAJO</t>
  </si>
  <si>
    <t>LA MESA</t>
  </si>
  <si>
    <t>LAS LIMAS</t>
  </si>
  <si>
    <t>HECTOR SEGURA PRADO</t>
  </si>
  <si>
    <t>NARANJAL</t>
  </si>
  <si>
    <t>REPUBLICA DE HAITI</t>
  </si>
  <si>
    <t>ROGER SALAZAR ESPINOZA</t>
  </si>
  <si>
    <t>SOTERO GONZALEZ BARQUERO</t>
  </si>
  <si>
    <t>SOLEDAD</t>
  </si>
  <si>
    <t>ELIAS JIMENEZ CASTRO</t>
  </si>
  <si>
    <t>INES POVEDA SANCHEZ</t>
  </si>
  <si>
    <t>CENTRAL SAN SEBASTIAN</t>
  </si>
  <si>
    <t>ROCIO CESPEDES CALDERON</t>
  </si>
  <si>
    <t>SEVILLA</t>
  </si>
  <si>
    <t>ALEXIS VARGAS CALDERON</t>
  </si>
  <si>
    <t>ARTURO RODRIGUEZ MENA</t>
  </si>
  <si>
    <t>LAURA FALLAS DURAN</t>
  </si>
  <si>
    <t>TIQUIRITOS</t>
  </si>
  <si>
    <t>ZONCUANO</t>
  </si>
  <si>
    <t>CASPIROLA</t>
  </si>
  <si>
    <t>HUGO ALBERTO FUENTES ARIAS</t>
  </si>
  <si>
    <t>LA PACAYA</t>
  </si>
  <si>
    <t>ANA ROSA JIMENEZ POLANCO</t>
  </si>
  <si>
    <t>LUIS ALBERTO MORALES CALDERON</t>
  </si>
  <si>
    <t>LAS LETRAS</t>
  </si>
  <si>
    <t>COLONIA GAMALOTILLO</t>
  </si>
  <si>
    <t>GAMALOTILLO</t>
  </si>
  <si>
    <t>MARCOS PEREZ</t>
  </si>
  <si>
    <t>GUISELLE MORA MORA</t>
  </si>
  <si>
    <t>BAJO LOS MURILLO</t>
  </si>
  <si>
    <t>BAJO BADILLA</t>
  </si>
  <si>
    <t>EL GALAN</t>
  </si>
  <si>
    <t>ANDREY MORERA ANCHIA</t>
  </si>
  <si>
    <t>I.D.A. BIJAGUAL</t>
  </si>
  <si>
    <t>LA HACIENDA</t>
  </si>
  <si>
    <t>ROXANA GONZALEZ CALVO</t>
  </si>
  <si>
    <t>ALTOS DE PEREZ ASTUA</t>
  </si>
  <si>
    <t>DENNIS ARIAS HIDALGO</t>
  </si>
  <si>
    <t>LLANO HERMOSO</t>
  </si>
  <si>
    <t>RONNY ALFREDO SANCHEZ QUIROS</t>
  </si>
  <si>
    <t>GRIFO BAJO</t>
  </si>
  <si>
    <t>LA PITA</t>
  </si>
  <si>
    <t>EL SUR</t>
  </si>
  <si>
    <t>TUFARES</t>
  </si>
  <si>
    <t>FLORIBETH MORA JIMENEZ</t>
  </si>
  <si>
    <t>NANCY ARAYA GOMEZ</t>
  </si>
  <si>
    <t>CRICELDI RIVERA PORRAS</t>
  </si>
  <si>
    <t>JUAN CARLOS CALDERON MORA</t>
  </si>
  <si>
    <t>PAULINO JIMENEZ ROJAS</t>
  </si>
  <si>
    <t>JILGUERAL</t>
  </si>
  <si>
    <t>MARIA ELENA QUESADA DURAN</t>
  </si>
  <si>
    <t>LA FILA DEL AGUACATE</t>
  </si>
  <si>
    <t>ANA CRISTINA RUBI BRENES</t>
  </si>
  <si>
    <t>LA LEGÜITA</t>
  </si>
  <si>
    <t>MARJORIE SOLIS SALAS</t>
  </si>
  <si>
    <t>ROGELIO QUIROS VALVERDE</t>
  </si>
  <si>
    <t>ROGER VARGAS CAMPOS</t>
  </si>
  <si>
    <t>POTENCIANA ARRIBA</t>
  </si>
  <si>
    <t>LANAS</t>
  </si>
  <si>
    <t>MANUEL BUSTAMANTE VARGAS</t>
  </si>
  <si>
    <t>YESSENIA JIMENEZ ACOSTA</t>
  </si>
  <si>
    <t>MASTATAL</t>
  </si>
  <si>
    <t>HUMBERTO CAMPOS MADRIGAL</t>
  </si>
  <si>
    <t>PEDERNAL</t>
  </si>
  <si>
    <t>THELMA ROSSY PORRAS LOPEZ</t>
  </si>
  <si>
    <t>OLGA MARLENE CHACON BARBOZA</t>
  </si>
  <si>
    <t>PURIRES</t>
  </si>
  <si>
    <t>ELIZABETH ARCE ACUNA</t>
  </si>
  <si>
    <t>JOHNNY APUY CORDERO</t>
  </si>
  <si>
    <t>ANICETO JIMENEZ BARBOZA</t>
  </si>
  <si>
    <t>LAGUNAS</t>
  </si>
  <si>
    <t>NOEMY CABALCETA BARRANTES</t>
  </si>
  <si>
    <t>FILA NEGRA</t>
  </si>
  <si>
    <t>GILBERTO JIMENEZ RETANA</t>
  </si>
  <si>
    <t>MANFRED CARVAJAL AGÜERO</t>
  </si>
  <si>
    <t>BAJO BURGOS</t>
  </si>
  <si>
    <t>DORIS SILES GONZALEZ</t>
  </si>
  <si>
    <t>MAURICIO GARCIA CERDAS</t>
  </si>
  <si>
    <t>AGUAS BUENAS</t>
  </si>
  <si>
    <t>LA NUEVA HORTENSIA</t>
  </si>
  <si>
    <t>LORENA SALAZAR FLORES</t>
  </si>
  <si>
    <t>RENACER</t>
  </si>
  <si>
    <t>MAYRA SANCHEZ CORTES</t>
  </si>
  <si>
    <t>ALTO DE LAS MORAS</t>
  </si>
  <si>
    <t>GRACE MAROTO SÁNCHEZ</t>
  </si>
  <si>
    <t>BIDYAN</t>
  </si>
  <si>
    <t>JUAN PEDRO UREÑA MORALES</t>
  </si>
  <si>
    <t>GREDIN ELIZONDO CHAVES</t>
  </si>
  <si>
    <t>CARLOS HIDALGO LEIVA</t>
  </si>
  <si>
    <t>EL GUAYACÁN</t>
  </si>
  <si>
    <t>ESDRAS CEDEÑO MIRANDA</t>
  </si>
  <si>
    <t>FABIO LÁZARO MORA</t>
  </si>
  <si>
    <t>HEIDY VARGAS GUTIERREZ</t>
  </si>
  <si>
    <t>LOS MADEROS</t>
  </si>
  <si>
    <t>BAJO DE SÁBALO</t>
  </si>
  <si>
    <t>PENSILVANIA</t>
  </si>
  <si>
    <t>TALARI</t>
  </si>
  <si>
    <t>CARLOMAGNO MONGE VALVERDE</t>
  </si>
  <si>
    <t>PATRICIA SEGURA PICADO</t>
  </si>
  <si>
    <t>BOCA DE LIMÓN</t>
  </si>
  <si>
    <t>CARLOS NARANJO BADILLA</t>
  </si>
  <si>
    <t>EL CAMPO</t>
  </si>
  <si>
    <t>ZULAY GRANADOS MARTINEZ</t>
  </si>
  <si>
    <t>PUERTO NUEVO</t>
  </si>
  <si>
    <t>GLADYS JIMÉNEZ SOLANO</t>
  </si>
  <si>
    <t>OASIS</t>
  </si>
  <si>
    <t>ANA VIOLETA BERMUDEZ GOMEZ</t>
  </si>
  <si>
    <t>CAJÓN</t>
  </si>
  <si>
    <t>OLMAN GONZALEZ FERNANDEZ</t>
  </si>
  <si>
    <t>ALTO DE VERAGUA</t>
  </si>
  <si>
    <t>CALLE MORA ARRIBA</t>
  </si>
  <si>
    <t>VILLA MILLS</t>
  </si>
  <si>
    <t>RODRIGO VILLALOBOS VALDERRAMOS</t>
  </si>
  <si>
    <t>GABRIEL TORRES MORALES</t>
  </si>
  <si>
    <t>YORLENY SOLANO GONZÁLEZ</t>
  </si>
  <si>
    <t>ALEXANDER RODRIGUEZ DUARTE</t>
  </si>
  <si>
    <t>LA HORTENSIA</t>
  </si>
  <si>
    <t>NATALIA VILLAREVIA RIVERA</t>
  </si>
  <si>
    <t>BOQUETE</t>
  </si>
  <si>
    <t>JESSICA MORA CARRILLO</t>
  </si>
  <si>
    <t>BIKAKLA</t>
  </si>
  <si>
    <t>SILVIA JENNY MORA LEIVA</t>
  </si>
  <si>
    <t>EL NIVEL</t>
  </si>
  <si>
    <t>ROSIBETH FONSECA FALLAS</t>
  </si>
  <si>
    <t>OCOCHOBI</t>
  </si>
  <si>
    <t>LA ALFOMBRA</t>
  </si>
  <si>
    <t>LAS ESPERANZAS</t>
  </si>
  <si>
    <t>ALEXANDER ROJAS FERNANDEZ</t>
  </si>
  <si>
    <t>LA SIERRA</t>
  </si>
  <si>
    <t>LAGARTO</t>
  </si>
  <si>
    <t>LAS TUMBAS</t>
  </si>
  <si>
    <t>MARIETTA QUESADA CASTILLO</t>
  </si>
  <si>
    <t>NURIA AGUERO AGUERO</t>
  </si>
  <si>
    <t>MARIA ELENA GRANADOS MARTINEZ</t>
  </si>
  <si>
    <t>LA LIRA</t>
  </si>
  <si>
    <t>EDUARDO ILAMA SOLORZANO</t>
  </si>
  <si>
    <t>LAS CAVERNAS</t>
  </si>
  <si>
    <t>MORETE</t>
  </si>
  <si>
    <t>OLAN</t>
  </si>
  <si>
    <t>MARVIN MAROTO MORALES</t>
  </si>
  <si>
    <t>BAJO DE VERAGUA</t>
  </si>
  <si>
    <t>MANUEL VILA VARGAS</t>
  </si>
  <si>
    <t>LOS JILGUEROS</t>
  </si>
  <si>
    <t>ANGEL MORALES LEIVA</t>
  </si>
  <si>
    <t>LA DIBUJADA</t>
  </si>
  <si>
    <t>JHONNY CAMACHO NARANJO</t>
  </si>
  <si>
    <t>OLIVIER BARBOZA AGUILAR</t>
  </si>
  <si>
    <t>PUNTO DE MIRA</t>
  </si>
  <si>
    <t>JOHNNY MUÑOZ SALAZAR</t>
  </si>
  <si>
    <t>LA REINA</t>
  </si>
  <si>
    <t>IVANNIA ARAYA SOLIS</t>
  </si>
  <si>
    <t>ALTO DE LA TRINIDAD</t>
  </si>
  <si>
    <t>ELIZABETH JIMENEZ ROJAS</t>
  </si>
  <si>
    <t>RUDY CASTRO PICADO</t>
  </si>
  <si>
    <t>SAN GERARDO DE PLATANARES</t>
  </si>
  <si>
    <t>SAN JUAN MIRAMAR</t>
  </si>
  <si>
    <t>ALEJANDRO BONILLA VARGAS</t>
  </si>
  <si>
    <t>BAJO LAS BRISAS</t>
  </si>
  <si>
    <t>LAS CRUCES</t>
  </si>
  <si>
    <t>TRES PIEDRAS</t>
  </si>
  <si>
    <t>VALENCIA</t>
  </si>
  <si>
    <t>MIRIAM CHAVES FERNANDEZ</t>
  </si>
  <si>
    <t>VILLA ARGENTINA</t>
  </si>
  <si>
    <t>LUIS APU GUTIERREZ</t>
  </si>
  <si>
    <t>FELINA SANCHEZ SOLIS</t>
  </si>
  <si>
    <t>EL TRÉBOL</t>
  </si>
  <si>
    <t>VICTOR JULIO ARAUZ QUIEL</t>
  </si>
  <si>
    <t>PASO REAL</t>
  </si>
  <si>
    <t>CLAVERA</t>
  </si>
  <si>
    <t>JOSE URIEL VASQUEZ CARVAJAL</t>
  </si>
  <si>
    <t>CHONTALES</t>
  </si>
  <si>
    <t>JALISCO</t>
  </si>
  <si>
    <t>CESAR QUESADA GONZALEZ</t>
  </si>
  <si>
    <t>LA TINTA</t>
  </si>
  <si>
    <t>YUAVIN</t>
  </si>
  <si>
    <t>LA BONGA</t>
  </si>
  <si>
    <t>MARIO ALTAMIRANO BARRANTES</t>
  </si>
  <si>
    <t>BAJOS DE MAMEY</t>
  </si>
  <si>
    <t>SIKÉBATA</t>
  </si>
  <si>
    <t>DEIVER BARRANTES ROJAS</t>
  </si>
  <si>
    <t>ALTO DE LA PERLA</t>
  </si>
  <si>
    <t>MARIANELA QUESADA NAVARRO</t>
  </si>
  <si>
    <t>ESTEFANY GONZALEZ ROJAS</t>
  </si>
  <si>
    <t>FLORY ROJAS ROJAS</t>
  </si>
  <si>
    <t>LOS VEGA</t>
  </si>
  <si>
    <t>JORGE MONGE MORA</t>
  </si>
  <si>
    <t>FABIOLA BLANCO ARAYA</t>
  </si>
  <si>
    <t>DEINER ROJAS DELGADO</t>
  </si>
  <si>
    <t>MALLAL</t>
  </si>
  <si>
    <t>BARROETA</t>
  </si>
  <si>
    <t>LILIANA CORTES GONZALEZ</t>
  </si>
  <si>
    <t>RICARDO BATALLA PEREZ</t>
  </si>
  <si>
    <t>MANUELA SANTAMARIA</t>
  </si>
  <si>
    <t>JUAN RAFAEL MEOÑO HIDALGO</t>
  </si>
  <si>
    <t>EDUARDO UMAÑA FERNADEZ</t>
  </si>
  <si>
    <t>ALEXANDER LOPEZ CAMPOS</t>
  </si>
  <si>
    <t>MADERAL</t>
  </si>
  <si>
    <t>PRIMO VARGAS VALVERDE</t>
  </si>
  <si>
    <t>REPUBLICA DE GUATEMALA</t>
  </si>
  <si>
    <t>EVA M. GUTIERREZ HERNANDEZ</t>
  </si>
  <si>
    <t>PEDRO AGUIRRE CERDA</t>
  </si>
  <si>
    <t>SIMON BOLIVAR PALACIOS</t>
  </si>
  <si>
    <t>LILLIANA RODRIGUEZ BARRANTES</t>
  </si>
  <si>
    <t>ALTO DEL MONTE</t>
  </si>
  <si>
    <t>HAYSA PATRICIA CHAVES GONZALEZ</t>
  </si>
  <si>
    <t>CARLOS CASTILLO MORA</t>
  </si>
  <si>
    <t>SAN JORGE LAS ROCAS</t>
  </si>
  <si>
    <t>BALBOA</t>
  </si>
  <si>
    <t>PATA DE GALLO</t>
  </si>
  <si>
    <t>ANTONIO GDO. MORA ARCE</t>
  </si>
  <si>
    <t>GABINO ARAYA BLANCO</t>
  </si>
  <si>
    <t>ALEXANDER BENAVIDES LOBO</t>
  </si>
  <si>
    <t>CARRERA BUENA</t>
  </si>
  <si>
    <t>EL SALVADOR</t>
  </si>
  <si>
    <t>FEDERICO SALAS CARVAJAL</t>
  </si>
  <si>
    <t>JORGE WASHINGTON</t>
  </si>
  <si>
    <t>PILAR UMAÑA JIMENEZ</t>
  </si>
  <si>
    <t>BAJO SAN ANTONIO</t>
  </si>
  <si>
    <t>MORELOS</t>
  </si>
  <si>
    <t>SHIRLEY SALAS BOGANTES</t>
  </si>
  <si>
    <t>MA LUZ SALAZAR RODRIGUEZ</t>
  </si>
  <si>
    <t>DORIS MARIA CALDERON PORRAS</t>
  </si>
  <si>
    <t>Mª LORENA OBANDO MATARRITA</t>
  </si>
  <si>
    <t>POTRERILLOS</t>
  </si>
  <si>
    <t>RODRIGO ARAYA SEGURA</t>
  </si>
  <si>
    <t>DOS AGUAS</t>
  </si>
  <si>
    <t>ILIANA MARIA PEREZ RAMIREZ</t>
  </si>
  <si>
    <t>EL CONCHITO</t>
  </si>
  <si>
    <t>COLONIA PARIS</t>
  </si>
  <si>
    <t>COOPE SAN JUAN</t>
  </si>
  <si>
    <t>SANGREGADO</t>
  </si>
  <si>
    <t>MARBEN GONZALEZ RODRIGUEZ</t>
  </si>
  <si>
    <t>BOCA DE RIO CUREÑA</t>
  </si>
  <si>
    <t>YERLIN GARCIA REYES</t>
  </si>
  <si>
    <t>LA TROCHA</t>
  </si>
  <si>
    <t>SANTA ESPERANZA</t>
  </si>
  <si>
    <t>MANUEL JARQUIN SAENZ</t>
  </si>
  <si>
    <t>LA CASCADA</t>
  </si>
  <si>
    <t>MARVY CABALCETA BARRANTES</t>
  </si>
  <si>
    <t>YUCATAN</t>
  </si>
  <si>
    <t>VIRGILIO CAMPOS BARRANTES</t>
  </si>
  <si>
    <t>SAN ALEJO</t>
  </si>
  <si>
    <t>MARLENY MOLINA QUESADA</t>
  </si>
  <si>
    <t>I.D.A. EL RUBI</t>
  </si>
  <si>
    <t>ENID OBANDO CUBILLO</t>
  </si>
  <si>
    <t>ROGELIO ACUÑA MENA</t>
  </si>
  <si>
    <t>EL COROZO DE PATASTE</t>
  </si>
  <si>
    <t>EL BURIO</t>
  </si>
  <si>
    <t>CAÑO CIEGO</t>
  </si>
  <si>
    <t>SARA REYES LOPEZ</t>
  </si>
  <si>
    <t>CHAPARRON</t>
  </si>
  <si>
    <t>MAURICIO ORTIZ RUIZ</t>
  </si>
  <si>
    <t>CANANEO</t>
  </si>
  <si>
    <t>LOS CERRITOS</t>
  </si>
  <si>
    <t>OLGA ROJAS VASQUEZ</t>
  </si>
  <si>
    <t>EL PINAR</t>
  </si>
  <si>
    <t>CARLOS ALBERTO CARRILLO OBANDO</t>
  </si>
  <si>
    <t>SAMEN</t>
  </si>
  <si>
    <t>SILVANA CASCANTE OBREGON</t>
  </si>
  <si>
    <t>ELBETHIA LOAICIGA MORALES</t>
  </si>
  <si>
    <t>VICTOR HUGO SANCHEZ GRIJALBA</t>
  </si>
  <si>
    <t>CHAMBACU</t>
  </si>
  <si>
    <t>NIXON MORERA ESPINOZA</t>
  </si>
  <si>
    <t>ALEXANDER CONTRERAS CONTRERAS</t>
  </si>
  <si>
    <t>CASTELMARE</t>
  </si>
  <si>
    <t>COQUITALES</t>
  </si>
  <si>
    <t>JUAN CARLOS GONZALEZ SALGUERA</t>
  </si>
  <si>
    <t>RANDY LOPEZ LOPEZ</t>
  </si>
  <si>
    <t>CURIRE</t>
  </si>
  <si>
    <t>SILVIA MARIA VALERIO MADRIGAL</t>
  </si>
  <si>
    <t>QUIJONGO</t>
  </si>
  <si>
    <t>MAYNOR RODRIGUEZ ACUÑA</t>
  </si>
  <si>
    <t>PATRICIA ESPINOZA VARGAS</t>
  </si>
  <si>
    <t>LA ORQUIDEA</t>
  </si>
  <si>
    <t>EL COMBATE</t>
  </si>
  <si>
    <t>ISLA CHICA</t>
  </si>
  <si>
    <t>RAFAEL HERNANDEZ UMAÑA</t>
  </si>
  <si>
    <t>CRUCITAS</t>
  </si>
  <si>
    <t>ALEXANDER PORRAS RAMIREZ</t>
  </si>
  <si>
    <t>LA NUEVA LUCHA</t>
  </si>
  <si>
    <t>SANTOS A.RODRIGUEZ BELLO</t>
  </si>
  <si>
    <t>RIO TICO</t>
  </si>
  <si>
    <t>LA TIRICIA</t>
  </si>
  <si>
    <t>JOHNNY JIMENEZ FLORES</t>
  </si>
  <si>
    <t>ANGELES DE LA COLONIA SUR</t>
  </si>
  <si>
    <t>MAURICIO JOSE CAMPOS BRAVO</t>
  </si>
  <si>
    <t>JOSE SANCHEZ CHAVARRIA</t>
  </si>
  <si>
    <t>EL BOTIJO</t>
  </si>
  <si>
    <t>LAUREL GALAN</t>
  </si>
  <si>
    <t>SHIRLEY PEREZ OBREGON</t>
  </si>
  <si>
    <t>PATASTILLO</t>
  </si>
  <si>
    <t>DIEGO ORTIZ RUIZ</t>
  </si>
  <si>
    <t>CERRO BLANCO</t>
  </si>
  <si>
    <t>PUERTO SECO</t>
  </si>
  <si>
    <t>SIDIAN ARROYO CISNEROS</t>
  </si>
  <si>
    <t>SABOGAL</t>
  </si>
  <si>
    <t>ANGEL GONZALEZ GONZALEZ</t>
  </si>
  <si>
    <t>MARITZA SOLANO JIMENEZ</t>
  </si>
  <si>
    <t>Mª ISABEL HERRERA VASQUEZ</t>
  </si>
  <si>
    <t>DORIS GONZALEZ MURILLO</t>
  </si>
  <si>
    <t>ELVIS CARAVACA ESPINOZA</t>
  </si>
  <si>
    <t>ADONAY OVIEDO AGUERO</t>
  </si>
  <si>
    <t>EDUARDO ARIAS SALAS</t>
  </si>
  <si>
    <t>SANTA TERESA NORTE</t>
  </si>
  <si>
    <t>EL CACHITO</t>
  </si>
  <si>
    <t>GALLO PINTO</t>
  </si>
  <si>
    <t>SONIA MARIA HERNANDEZ VIQUEZ</t>
  </si>
  <si>
    <t>NELSON ALPIZAR ROJAS</t>
  </si>
  <si>
    <t>EDUARDO GUIDO GUIDO</t>
  </si>
  <si>
    <t>AGUAS NEGRAS</t>
  </si>
  <si>
    <t>MARIA DEL ROSARIO ROJAS UGALDE</t>
  </si>
  <si>
    <t>HENRY ANGULO CRUZ</t>
  </si>
  <si>
    <t>SAN HUMBERTO</t>
  </si>
  <si>
    <t>RON RON ABAJO</t>
  </si>
  <si>
    <t>ELADIA GOMEZ NARVAEZ</t>
  </si>
  <si>
    <t>JABONCILLO</t>
  </si>
  <si>
    <t>ALTO DE SAN JUAN</t>
  </si>
  <si>
    <t>LAURA MARIA GARRO MARTINEZ</t>
  </si>
  <si>
    <t>SANTA ROSA ARRIBA</t>
  </si>
  <si>
    <t>FREDDY MORA VARGAS</t>
  </si>
  <si>
    <t>BAJO LOS ANGELES</t>
  </si>
  <si>
    <t>HANNIA RUTH CHACON CHACON</t>
  </si>
  <si>
    <t>ROY CASTRO JIMENEZ</t>
  </si>
  <si>
    <t>BAJO LA TRINIDAD</t>
  </si>
  <si>
    <t>ARELLYS MONDRAGON VINDAS</t>
  </si>
  <si>
    <t>ARGENTINA GONGORA DE ROBERT</t>
  </si>
  <si>
    <t>VIRGEN DE SANTA JUANA</t>
  </si>
  <si>
    <t>SANTA JUANA</t>
  </si>
  <si>
    <t>LIGIA KAROL GUTIERREZ SOTO</t>
  </si>
  <si>
    <t>HAZEL CALDERON QUIROS</t>
  </si>
  <si>
    <t>HECTOR MONESTEL SOLANO</t>
  </si>
  <si>
    <t>VICTOR CAMPOS VALVERDE</t>
  </si>
  <si>
    <t>CARLOS JOAQUIN PERALTA ECHEVERRIA</t>
  </si>
  <si>
    <t>JUAN VAZQUEZ DE CORONADO</t>
  </si>
  <si>
    <t>TERESITA CUBERO MAROTO</t>
  </si>
  <si>
    <t>JESUS JIMENEZ</t>
  </si>
  <si>
    <t>CUESTA DE MORAS</t>
  </si>
  <si>
    <t>MARIA EUGENIA ACUÑA SEGURA</t>
  </si>
  <si>
    <t>JOSE MATARRITA CARRILLO</t>
  </si>
  <si>
    <t>NAPOLES</t>
  </si>
  <si>
    <t>PALMITAL SUR</t>
  </si>
  <si>
    <t>ALEXANDER MADRIGAL LEANDRO</t>
  </si>
  <si>
    <t>JACQUELINE ARAYA SERRANO</t>
  </si>
  <si>
    <t>SAN GUILLERMO</t>
  </si>
  <si>
    <t>MARIA JOSE MONGE NAVARRO</t>
  </si>
  <si>
    <t>REPUBLICA FRANCESA</t>
  </si>
  <si>
    <t>HERNAN AGUSTIN MORA GUTIERREZ</t>
  </si>
  <si>
    <t>BERNARDITA SALAS ARAYA</t>
  </si>
  <si>
    <t>CENTRAL DE TRES RIOS</t>
  </si>
  <si>
    <t>RODOLFO VALVERDE FUENTES</t>
  </si>
  <si>
    <t>ADOLFO JIMENEZ PORRAS</t>
  </si>
  <si>
    <t>JORGE FUENTES AZOFEIFA</t>
  </si>
  <si>
    <t>ANA IRIS ARIAS ARRIETA</t>
  </si>
  <si>
    <t>JOSE HIDALGO BRAVO</t>
  </si>
  <si>
    <t>FREDDY GONZALEZ JIMENEZ</t>
  </si>
  <si>
    <t>ALTO DE VARAS</t>
  </si>
  <si>
    <t>RICARDO NAJERA BRAVO</t>
  </si>
  <si>
    <t>LAURA ALVAREZ ALFARO</t>
  </si>
  <si>
    <t>SIKUA DITZÄ</t>
  </si>
  <si>
    <t>BEATRIZ VALVERDE QUIROS</t>
  </si>
  <si>
    <t>SHARABATA</t>
  </si>
  <si>
    <t>GERARDO VILLANUEVA ZUNIGA</t>
  </si>
  <si>
    <t>MARCELA SANCHES BOGANTES</t>
  </si>
  <si>
    <t>BAYEI</t>
  </si>
  <si>
    <t>GREIVIN DELGADO ZUNIGA</t>
  </si>
  <si>
    <t>JOSE A. VILLALOBOS SANCHEZ</t>
  </si>
  <si>
    <t>SARKLI</t>
  </si>
  <si>
    <t>CINDY CAMPOS HERNANDEZ</t>
  </si>
  <si>
    <t>BONILLA</t>
  </si>
  <si>
    <t>MAUREEN AGUILAR FONSECA</t>
  </si>
  <si>
    <t>EL SEIS</t>
  </si>
  <si>
    <t>CARLOS FERNANDEZ RAMIREZ</t>
  </si>
  <si>
    <t>GABRIELA ESTRADA QUIROS</t>
  </si>
  <si>
    <t>ANTONIO MARTINEZ CAMPOS</t>
  </si>
  <si>
    <t>BAYEIÑAK</t>
  </si>
  <si>
    <t>KSARIÑAK</t>
  </si>
  <si>
    <t>GABRIEL SALAZAR SALAZAR</t>
  </si>
  <si>
    <t>EL SOL</t>
  </si>
  <si>
    <t>LUIS DIEGO SOLANO RAMIREZ</t>
  </si>
  <si>
    <t>EL SITIO DE LAS ABRAS</t>
  </si>
  <si>
    <t>LA REUNION</t>
  </si>
  <si>
    <t>VERBENA NORTE</t>
  </si>
  <si>
    <t>YOLANDA</t>
  </si>
  <si>
    <t>ANA MENA ALVARADO</t>
  </si>
  <si>
    <t>LUIS FERNANDO ALVARADO ABARCA</t>
  </si>
  <si>
    <t>MATA DE GUINEO</t>
  </si>
  <si>
    <t>SONIA MENDEZ MENDEZ</t>
  </si>
  <si>
    <t>MURCIA</t>
  </si>
  <si>
    <t>JENARO BONILLA AGUILAR</t>
  </si>
  <si>
    <t>ALONSO MORA VALVERDE</t>
  </si>
  <si>
    <t>PACUARE</t>
  </si>
  <si>
    <t>MILENA AGUILAR CESPEDES</t>
  </si>
  <si>
    <t>EVELYN VELASQUEZ GALBAN</t>
  </si>
  <si>
    <t>ESMERALDA RODRIGUEZ QUIROS</t>
  </si>
  <si>
    <t>SANTA CRISTINA</t>
  </si>
  <si>
    <t>ALVARO ULLOA RODA</t>
  </si>
  <si>
    <t>MONICA RUIZ SEGURA</t>
  </si>
  <si>
    <t>EL VOLCAN</t>
  </si>
  <si>
    <t>MARTA SOLIS SEGURA</t>
  </si>
  <si>
    <t>BAJO PACUARE</t>
  </si>
  <si>
    <t>LAS VIRTUDES</t>
  </si>
  <si>
    <t>ROGER ZAMORA MESEN</t>
  </si>
  <si>
    <t>GILBERTO SOTO ALFARO</t>
  </si>
  <si>
    <t>ALFREDO MIRANDA GARCIA</t>
  </si>
  <si>
    <t>SONORA</t>
  </si>
  <si>
    <t>BOCA DE LA CEIBA</t>
  </si>
  <si>
    <t>REMOLINITOS</t>
  </si>
  <si>
    <t>CARLOS FELIX OBANDO FLORES</t>
  </si>
  <si>
    <t>LA DELIA</t>
  </si>
  <si>
    <t>HAZEL ARCE ZAMORA</t>
  </si>
  <si>
    <t>CONSERVATORIO DE CASTELLA</t>
  </si>
  <si>
    <t>LOURDES DE SACRAMENTO</t>
  </si>
  <si>
    <t>LA UNION DEL TORO</t>
  </si>
  <si>
    <t>HECTOR PORRAS VARELA</t>
  </si>
  <si>
    <t>BOCA DEL TORO</t>
  </si>
  <si>
    <t>SHERRY SANCHEZ ALVAREZ</t>
  </si>
  <si>
    <t>LA PLATANERA</t>
  </si>
  <si>
    <t>SANDRA OCONOR ZUNIGA</t>
  </si>
  <si>
    <t>EL GASPAR</t>
  </si>
  <si>
    <t>DAUBE ESPINOZA UGALDE</t>
  </si>
  <si>
    <t>LOS ANGELES DE LA VIRGEN</t>
  </si>
  <si>
    <t>ROSIBETH CHAVARRIA SANCHEZ</t>
  </si>
  <si>
    <t>LOS ANGELES DEL RIO</t>
  </si>
  <si>
    <t>LOS ARBOLITOS</t>
  </si>
  <si>
    <t>EMMA VALDIVIA OBANDO</t>
  </si>
  <si>
    <t>KARLA PEREIRA NAJERA</t>
  </si>
  <si>
    <t>BERNARDITA LOBO HERNANDEZ</t>
  </si>
  <si>
    <t>EL MUELLE</t>
  </si>
  <si>
    <t>GERARDO ALVARADO MONTOYA</t>
  </si>
  <si>
    <t>RAFAEL MOYA MURILLO</t>
  </si>
  <si>
    <t>ROXANA CASTRO LARA</t>
  </si>
  <si>
    <t>ARACELLY ROBLES AGUIRRE</t>
  </si>
  <si>
    <t>CINDY OVIEDO RODRIGUEZ</t>
  </si>
  <si>
    <t>ESTADOS UNIDOS DE AMÉRICA</t>
  </si>
  <si>
    <t>PEDRO MARIA BADILLA BOLAÑOS</t>
  </si>
  <si>
    <t>VIRGEN DEL SOCORRO</t>
  </si>
  <si>
    <t>FINCA SIETE</t>
  </si>
  <si>
    <t>JOSE WILLIAM PEREZ NAVARRO</t>
  </si>
  <si>
    <t>I.D.A. SAN RAMÓN</t>
  </si>
  <si>
    <t>ALBA OCAMPO ALVARADO</t>
  </si>
  <si>
    <t>I.D.A. BAGATZI</t>
  </si>
  <si>
    <t>HEINER A. CHEVEZ MAYORGA</t>
  </si>
  <si>
    <t>I.D.A. LAS PLAYITAS</t>
  </si>
  <si>
    <t>CUIPILAPA</t>
  </si>
  <si>
    <t>CARMEN ARAYA CANALES</t>
  </si>
  <si>
    <t>SERGIO SOTELA BORGES</t>
  </si>
  <si>
    <t>MAYRA MORA ALVARADO</t>
  </si>
  <si>
    <t>LOS ANDES</t>
  </si>
  <si>
    <t>IDIABEL QUESADA GUZMAN</t>
  </si>
  <si>
    <t>MARIA INES GARITA RODRIGUEZ</t>
  </si>
  <si>
    <t>SAN PEDRO DE MOGOTE</t>
  </si>
  <si>
    <t>ISABEL BROWN BROWN</t>
  </si>
  <si>
    <t>LAURA ELENA RUIZ CALDERA</t>
  </si>
  <si>
    <t>PUERTO JESUS</t>
  </si>
  <si>
    <t>MATAMBAS</t>
  </si>
  <si>
    <t>DENIA CORTES VILLAGRA</t>
  </si>
  <si>
    <t>CUESTA ROJA</t>
  </si>
  <si>
    <t>NOEMY MOLINA ROJAS</t>
  </si>
  <si>
    <t>CAIMITALITO</t>
  </si>
  <si>
    <t>PUERTO MORENO</t>
  </si>
  <si>
    <t>ALTOS DEL SOCORRO</t>
  </si>
  <si>
    <t>SEIDY LOPEZ MEDINA</t>
  </si>
  <si>
    <t>ARBOLITO</t>
  </si>
  <si>
    <t>MOROTE</t>
  </si>
  <si>
    <t>ROXANA CASTILLO TORUÑO</t>
  </si>
  <si>
    <t>FLOR MARIA MATARRITA ELIZONDO</t>
  </si>
  <si>
    <t>YESENIA PADILLA GALAGARZA</t>
  </si>
  <si>
    <t>LISETH VARGAS CAMPOS</t>
  </si>
  <si>
    <t>GRACE MARIA MENA QUIROS</t>
  </si>
  <si>
    <t>TORTUGUERO</t>
  </si>
  <si>
    <t>ANALIETH OBANDO LAWSON</t>
  </si>
  <si>
    <t>YAMIL ALVAREZ CABALCETA</t>
  </si>
  <si>
    <t>COLAS DE GALLO</t>
  </si>
  <si>
    <t>JESUS BALTODANO VARGAS</t>
  </si>
  <si>
    <t>MIRIAM SIBAJA BADILLA</t>
  </si>
  <si>
    <t>COROZALITO</t>
  </si>
  <si>
    <t>DANIEL RAMIREZ LOPEZ</t>
  </si>
  <si>
    <t>CORRAL DE PIEDRA</t>
  </si>
  <si>
    <t>BEATRIZ REYES REYES</t>
  </si>
  <si>
    <t>CERRO AZUL</t>
  </si>
  <si>
    <t>JUAN DE LEON</t>
  </si>
  <si>
    <t>LYDIA ORTEGA VIALES</t>
  </si>
  <si>
    <t>NOSARITA</t>
  </si>
  <si>
    <t>ESTERONES</t>
  </si>
  <si>
    <t>CAÑAL</t>
  </si>
  <si>
    <t>FRANCISCO VILLAREAL GUEVARA.</t>
  </si>
  <si>
    <t>EL FLOR</t>
  </si>
  <si>
    <t>MIGUEL ADOLFO MENDEZ BRIONES</t>
  </si>
  <si>
    <t>EL JOBO NORTE</t>
  </si>
  <si>
    <t>MADRE TERESA DE CALCUTA</t>
  </si>
  <si>
    <t>NUBIA MARCHENA VIALES</t>
  </si>
  <si>
    <t>GARCIMUÑOZ</t>
  </si>
  <si>
    <t>GUASTOMATAL</t>
  </si>
  <si>
    <t>JUNTAS DE NOSARA</t>
  </si>
  <si>
    <t>IGUANITA</t>
  </si>
  <si>
    <t>JOSE ELIEL NUÑEZ VILLEGAS</t>
  </si>
  <si>
    <t>GLENDA OBANDO VARGAS</t>
  </si>
  <si>
    <t>LA MONTAÑITA</t>
  </si>
  <si>
    <t>FANNY VILLALOBOS FAJARDO</t>
  </si>
  <si>
    <t>LAJAS DE QUIRIMAN</t>
  </si>
  <si>
    <t>JOSE GERARDO MOLINA GUTIERREZ</t>
  </si>
  <si>
    <t>LAS PAMPAS</t>
  </si>
  <si>
    <t>PUERTO SAN PABLO</t>
  </si>
  <si>
    <t>ROCIO BALTODANO BRENES</t>
  </si>
  <si>
    <t>OLENDIA MONTIEL GUTIERREZ</t>
  </si>
  <si>
    <t>MONTE GALAN</t>
  </si>
  <si>
    <t>NARANJALITO</t>
  </si>
  <si>
    <t>PILAS BLANCAS</t>
  </si>
  <si>
    <t>PITA RAYADA</t>
  </si>
  <si>
    <t>POLVAZALES</t>
  </si>
  <si>
    <t>FLORY GUTIERREZ GUEVARA</t>
  </si>
  <si>
    <t>PORTAL DE GARZA</t>
  </si>
  <si>
    <t>ALAN ADRIAN RUIZ BALTODANO</t>
  </si>
  <si>
    <t>POZO DE AGUA</t>
  </si>
  <si>
    <t>ROSE MARIE GUTIERREZ GUEVARA</t>
  </si>
  <si>
    <t>ODETTE BALTODANO VARGAS</t>
  </si>
  <si>
    <t>PUERTO HUMO</t>
  </si>
  <si>
    <t>QUEBRADA DE NANDO</t>
  </si>
  <si>
    <t>WILMAR GERARDO OBANDO MENDOZA</t>
  </si>
  <si>
    <t>JOSE MANUEL VILLAFUERTE ROMERO</t>
  </si>
  <si>
    <t>ANDRES BRICEÑO ACEVEDO</t>
  </si>
  <si>
    <t>CANJELITO</t>
  </si>
  <si>
    <t>RIO MONTAÑA</t>
  </si>
  <si>
    <t>FREDDY VILLARREAL RAMIREZ</t>
  </si>
  <si>
    <t>RUFINO CARRILLO TORRES</t>
  </si>
  <si>
    <t>RITA URIETA CARRILLO</t>
  </si>
  <si>
    <t>YESSENIA CRUZ CASTRO</t>
  </si>
  <si>
    <t>JAVIER SALAZAR MORA</t>
  </si>
  <si>
    <t>ELIAS AIZA RIOS</t>
  </si>
  <si>
    <t>MARIA ELISA CARRILLO ALEMAN</t>
  </si>
  <si>
    <t>DORIS SANCHEZ MIRANDA</t>
  </si>
  <si>
    <t>RODNY SOLORZANO AGUILAR</t>
  </si>
  <si>
    <t>JESSICA GARCIA CESPEDES</t>
  </si>
  <si>
    <t>GILBER SEQUEIRA ELIZONDO</t>
  </si>
  <si>
    <t>TACANI</t>
  </si>
  <si>
    <t>MAILITH BRICEÑO CRUZ</t>
  </si>
  <si>
    <t>CYNTHIA ODETH DIAZ TORUÑO</t>
  </si>
  <si>
    <t>CERRO EL CHOMPIPE</t>
  </si>
  <si>
    <t>DUNIA ALVARADO GONZALEZ</t>
  </si>
  <si>
    <t>ANABELLE MONTIEL MONTIEL</t>
  </si>
  <si>
    <t>RIO DE ORO</t>
  </si>
  <si>
    <t>RODIS ELIZONDO SALAZAR</t>
  </si>
  <si>
    <t>FULVIO ALVAREZ PRENDAS</t>
  </si>
  <si>
    <t>LA Y GRIEGA</t>
  </si>
  <si>
    <t>HEDERLY ANGULO JIMENEZ</t>
  </si>
  <si>
    <t>EDUARDO VILLARREAL LARA</t>
  </si>
  <si>
    <t>JAVIER ROSALES ROSALES</t>
  </si>
  <si>
    <t>LOS RANCHOS</t>
  </si>
  <si>
    <t>VISTALMAR</t>
  </si>
  <si>
    <t>LUIS FERNANDO CHAVES VASQUEZ</t>
  </si>
  <si>
    <t>CAÑAFISTULA</t>
  </si>
  <si>
    <t>JOSE PABLO CASTELLON ARIAS</t>
  </si>
  <si>
    <t>MATIAS DUARTE SOTELA</t>
  </si>
  <si>
    <t>DEIDA Mª ROMERO PIZARRO</t>
  </si>
  <si>
    <t>LINDEROS</t>
  </si>
  <si>
    <t>PLAYA JUNQUILLAL</t>
  </si>
  <si>
    <t>RIO SECO</t>
  </si>
  <si>
    <t>ANAYANCY AGUILAR BRICEÑO</t>
  </si>
  <si>
    <t>RIO TABACO</t>
  </si>
  <si>
    <t>JOSE RAIMUNDO CASTILLO TORUNO</t>
  </si>
  <si>
    <t>DIONISIO LEAL VALLEJOS</t>
  </si>
  <si>
    <t>ESPABELAR</t>
  </si>
  <si>
    <t>RAIMUNDO GUTIERREZ VILLAFUERTE</t>
  </si>
  <si>
    <t>ADRIAN GUTIERREZ GOMEZ</t>
  </si>
  <si>
    <t>JAZMINAL</t>
  </si>
  <si>
    <t>AZUCENA CASTILLO OBANDO</t>
  </si>
  <si>
    <t>JAVIER ENRIQUE GARCIA VALLEJO</t>
  </si>
  <si>
    <t>RIO CAÑAS VIEJO</t>
  </si>
  <si>
    <t>NUEVO COLON</t>
  </si>
  <si>
    <t>LUIS ALFREDO MENDOZA MENDOZA</t>
  </si>
  <si>
    <t>LUIS ZAPATA CERDAS</t>
  </si>
  <si>
    <t>SAN JOSE DE PINILLA</t>
  </si>
  <si>
    <t>JOSEFINA LOPEZ BONILLA</t>
  </si>
  <si>
    <t>CELIA PASTRANA GUTIERREZ</t>
  </si>
  <si>
    <t>EYLIN MARIELA PEREZ GARCIA</t>
  </si>
  <si>
    <t>ALTOS DE CEBADILLA</t>
  </si>
  <si>
    <t>VIEJO ARENAL</t>
  </si>
  <si>
    <t>LOS CEDROS</t>
  </si>
  <si>
    <t>I.D.A. ASENTAMIENTO NUEVO ARENAL</t>
  </si>
  <si>
    <t>MONSEÑOR LUIS LEIPOLD</t>
  </si>
  <si>
    <t>BLANCA NIEVES MEJIAS ARAYA</t>
  </si>
  <si>
    <t>EL NISPERO</t>
  </si>
  <si>
    <t>YUDANIA RUIZ MORENO</t>
  </si>
  <si>
    <t>HILDA RAMIREZ GARCIA</t>
  </si>
  <si>
    <t>BARRIO JESUS</t>
  </si>
  <si>
    <t>ANA GRACE HERNANDEZ CARRANZA</t>
  </si>
  <si>
    <t>RIO CHIQUITO</t>
  </si>
  <si>
    <t>RAIZAL</t>
  </si>
  <si>
    <t>CERRO SAN JOSE</t>
  </si>
  <si>
    <t>RUNIA CASTILLO MORALES</t>
  </si>
  <si>
    <t>SONIA REYES REYES</t>
  </si>
  <si>
    <t>MONTE LOS OLIVOS</t>
  </si>
  <si>
    <t>ELIZABETH JIMENEZ MORA</t>
  </si>
  <si>
    <t>CLARA LUISA RUIZ CARMONA</t>
  </si>
  <si>
    <t>FARID GOMEZ MATARRITA</t>
  </si>
  <si>
    <t>RANCHITOS</t>
  </si>
  <si>
    <t>LOS PATIOS</t>
  </si>
  <si>
    <t>PRISCILLA MARTINEZ BADILLA</t>
  </si>
  <si>
    <t>IDALIA MURILLO LOPEZ</t>
  </si>
  <si>
    <t>WALTER ALLAN MAJANO MORENO</t>
  </si>
  <si>
    <t>SANDIAL</t>
  </si>
  <si>
    <t>SOLANIA</t>
  </si>
  <si>
    <t>TRES HERMANOS</t>
  </si>
  <si>
    <t>YADIRA JIMENEZ CORRALES</t>
  </si>
  <si>
    <t>TURIN</t>
  </si>
  <si>
    <t>HIGUERILLAS</t>
  </si>
  <si>
    <t>RIOJALANDIA</t>
  </si>
  <si>
    <t>LA ABUELA</t>
  </si>
  <si>
    <t>DIEGO DE ARTIEDA CHIRINO</t>
  </si>
  <si>
    <t>ARANJUECITO</t>
  </si>
  <si>
    <t>IVETTE VASQUEZ ACEVEDO</t>
  </si>
  <si>
    <t>ISLA DE CEDROS</t>
  </si>
  <si>
    <t>RODRIGO SALAZAR ROJAS</t>
  </si>
  <si>
    <t>BAJOS DE ARIO</t>
  </si>
  <si>
    <t>BAJOS NEGROS</t>
  </si>
  <si>
    <t>WILLIS CORDERO JIMENEZ</t>
  </si>
  <si>
    <t>BRUSELAS</t>
  </si>
  <si>
    <t>ARTURO TORRES MARTINEZ</t>
  </si>
  <si>
    <t>MEYLIN ARROYO VASQUEZ</t>
  </si>
  <si>
    <t>ROLANDO FONSECA ELIZONDO</t>
  </si>
  <si>
    <t>MARIANELA CESPEDES MORA</t>
  </si>
  <si>
    <t>PUNTA CUCHILLO</t>
  </si>
  <si>
    <t>JOSE GABRIEL GARCIA MONTIEL</t>
  </si>
  <si>
    <t>I.D.A. EL BARON</t>
  </si>
  <si>
    <t>FERNANDEZ</t>
  </si>
  <si>
    <t>MARIA DEL CARMEN ALCOCER DIAZ</t>
  </si>
  <si>
    <t>SHIRLEY PATRICIA OBANDO RUIZ</t>
  </si>
  <si>
    <t>MESETAS ABAJO</t>
  </si>
  <si>
    <t>ANDREA VARELA CHAVES</t>
  </si>
  <si>
    <t>PABLO JESUS GONZALEZ ARROYO</t>
  </si>
  <si>
    <t>YORLENY FERNANDEZ CHAVES</t>
  </si>
  <si>
    <t>SANTA CLEMENCIA</t>
  </si>
  <si>
    <t>MARISOL VARGAS ELIZONDO</t>
  </si>
  <si>
    <t>DELIA URBINA DE GUEVARA</t>
  </si>
  <si>
    <t>DIONEL MENDEZ SALAZAR</t>
  </si>
  <si>
    <t>EL BRILLANTE</t>
  </si>
  <si>
    <t>EL COTO</t>
  </si>
  <si>
    <t>ALEIDA ROSALES VALENCIA</t>
  </si>
  <si>
    <t>MERCEDES CASTILLO CAMACHO</t>
  </si>
  <si>
    <t>GIGANTE</t>
  </si>
  <si>
    <t>GREGORIO PRENDAS MONTERO</t>
  </si>
  <si>
    <t>JUAN RAFAEL JIMENEZ GRANADOS</t>
  </si>
  <si>
    <t>LA FRESCA</t>
  </si>
  <si>
    <t>LA ILUSION</t>
  </si>
  <si>
    <t>JEANNETTE CASTRO AVILA</t>
  </si>
  <si>
    <t>ANA YANCY VILLALOBOS GONZALEZ</t>
  </si>
  <si>
    <t>LAS VENTANAS</t>
  </si>
  <si>
    <t>EUGENIA ALVAREZ VALLEJO</t>
  </si>
  <si>
    <t>MARATON</t>
  </si>
  <si>
    <t>COCOROCAS</t>
  </si>
  <si>
    <t>OLIVA MORA VEGA</t>
  </si>
  <si>
    <t>EUGENIA ESCALANTE MONTERO</t>
  </si>
  <si>
    <t>SABANA BONITA</t>
  </si>
  <si>
    <t>ROXANA CORELLA ULATE</t>
  </si>
  <si>
    <t>SAN MARTIN SUR</t>
  </si>
  <si>
    <t>ROSA MARIA GUTIERREZ ZUÑIGA</t>
  </si>
  <si>
    <t>JACKELINE BADILLA ELIZONDO</t>
  </si>
  <si>
    <t>LAURA DANIELA SIRIAS CORTES</t>
  </si>
  <si>
    <t>TAJO ALTO</t>
  </si>
  <si>
    <t>ZAGALA VIEJA</t>
  </si>
  <si>
    <t>ZAGALA NUEVA</t>
  </si>
  <si>
    <t>ALTOS DEL BRUJO</t>
  </si>
  <si>
    <t>ALTOS DE KM. 83</t>
  </si>
  <si>
    <t>JUAN MANUEL ROSALES SEGURA</t>
  </si>
  <si>
    <t>BOCA GUARUMAL</t>
  </si>
  <si>
    <t>ALTO LOS MOGOS</t>
  </si>
  <si>
    <t>IVANNIA JIMENEZ PORRAS</t>
  </si>
  <si>
    <t>VILLA ROMA</t>
  </si>
  <si>
    <t>YESENIA SEGURA ARROYO</t>
  </si>
  <si>
    <t>GILBERTO GUEVARA VENEGAS</t>
  </si>
  <si>
    <t>LUIS CARLOS ESPINOZA GONZÁLEZ</t>
  </si>
  <si>
    <t>VALLE LOS CEDROS</t>
  </si>
  <si>
    <t>BAJOS DE LIMONCITO</t>
  </si>
  <si>
    <t>AJUNTADERAS</t>
  </si>
  <si>
    <t>GERARDO REYES GÓMEZ SOLERA</t>
  </si>
  <si>
    <t>PUEBLO DE DIOS</t>
  </si>
  <si>
    <t>KOGOKEAIBTA</t>
  </si>
  <si>
    <t>LA HIERBA</t>
  </si>
  <si>
    <t>BALSAR</t>
  </si>
  <si>
    <t>ANGELA OSORNO CAMACHO</t>
  </si>
  <si>
    <t>ELIZABETH DARCE DELGADO</t>
  </si>
  <si>
    <t>PUNTA VANEGAS</t>
  </si>
  <si>
    <t>CUERVITO</t>
  </si>
  <si>
    <t>KOGORIBTDA</t>
  </si>
  <si>
    <t>DENIS BEJARANO ATENCIO</t>
  </si>
  <si>
    <t>CAÑA BLANCA</t>
  </si>
  <si>
    <t>LINETH GONZALEZ MORA</t>
  </si>
  <si>
    <t>ALTO MONTERREY</t>
  </si>
  <si>
    <t>RANDALL MAROTO LEAL</t>
  </si>
  <si>
    <t>LA JUANITA</t>
  </si>
  <si>
    <t>COTO SUR</t>
  </si>
  <si>
    <t>ENILDA MORAGA TORUÑO</t>
  </si>
  <si>
    <t>ESTEBAN VENEGAS NAVARRO</t>
  </si>
  <si>
    <t>QUEBRADA LA TARDE</t>
  </si>
  <si>
    <t>CAMPO DOS Y MEDIO</t>
  </si>
  <si>
    <t>CARACOL NORTE</t>
  </si>
  <si>
    <t>XINIA PICADO CABALLERO</t>
  </si>
  <si>
    <t>GUAYABI</t>
  </si>
  <si>
    <t>CARLOS LUIS CANALES ZAPATA</t>
  </si>
  <si>
    <t>CLAUDIA VINDAS QUESADA</t>
  </si>
  <si>
    <t>CACORAGUA</t>
  </si>
  <si>
    <t>CARIARE</t>
  </si>
  <si>
    <t>ESTERO GUERRA</t>
  </si>
  <si>
    <t>RAFAEL EDUARDO BARBOZA FALLAS</t>
  </si>
  <si>
    <t>SANDRA VELA ARIAS</t>
  </si>
  <si>
    <t>LOS CASTAÑOS</t>
  </si>
  <si>
    <t>AGUAS FRESCAS</t>
  </si>
  <si>
    <t>NIBIRIBOTDA</t>
  </si>
  <si>
    <t>CHOCUACO</t>
  </si>
  <si>
    <t>WILFRIDO JIMÉNEZ LEIVA</t>
  </si>
  <si>
    <t>VERONICA CASTRO VALVERDE</t>
  </si>
  <si>
    <t>VISTA DE TÉRRABA</t>
  </si>
  <si>
    <t>DEIFILIA LEAL HENRIQUEZ</t>
  </si>
  <si>
    <t>LA FLOR DEL ROBLE</t>
  </si>
  <si>
    <t>GRACE VILLALOBOS OVARES</t>
  </si>
  <si>
    <t>EL REFUGIO</t>
  </si>
  <si>
    <t>ALLAN ARTURO HERNANDEZ MENDEZ</t>
  </si>
  <si>
    <t>COQUITO</t>
  </si>
  <si>
    <t>ELIOTH CAMPOS ROMERO</t>
  </si>
  <si>
    <t>KAROL LETICIA BARRANTES SOTO</t>
  </si>
  <si>
    <t>LA MANCHURIA</t>
  </si>
  <si>
    <t>LA PEÑA</t>
  </si>
  <si>
    <t>BAHíA CHAL</t>
  </si>
  <si>
    <t>SILVANA CARBALLO CHACÓN</t>
  </si>
  <si>
    <t>RIYITO</t>
  </si>
  <si>
    <t>LOURDES MENDEZ FERNANDEZ</t>
  </si>
  <si>
    <t>LAS TRENZAS</t>
  </si>
  <si>
    <t>FINCA JALACA</t>
  </si>
  <si>
    <t>OLGA RUBI CHAVARRIA</t>
  </si>
  <si>
    <t>POTREROS DE SIERPE</t>
  </si>
  <si>
    <t>I.D.A. ALTO DE SAN JUAN</t>
  </si>
  <si>
    <t>MARÍA CRISTINA JIMÉNEZ LÓPEZ</t>
  </si>
  <si>
    <t>NUEVA ZELANDIA</t>
  </si>
  <si>
    <t>LA CHACARITA</t>
  </si>
  <si>
    <t>NIELSEN JUÁREZ ROSALES</t>
  </si>
  <si>
    <t>COYOCHE</t>
  </si>
  <si>
    <t>JORGE LUIS MENDOZA ESPINOZA</t>
  </si>
  <si>
    <t>ESTRELLA DEL SUR</t>
  </si>
  <si>
    <t>EMILIO BEITA OCONITRILLO</t>
  </si>
  <si>
    <t>TIGRITO</t>
  </si>
  <si>
    <t>CANGREJO VERDE</t>
  </si>
  <si>
    <t>SÁBALO DE SIERPE</t>
  </si>
  <si>
    <t>SABALO</t>
  </si>
  <si>
    <t>LUIS ALBERTO SOTO SANABRIA</t>
  </si>
  <si>
    <t>SANTIAGO ALANIS BENDAÑA</t>
  </si>
  <si>
    <t>JOSE MANUEL BLANCO JIMENEZ</t>
  </si>
  <si>
    <t>I.D.A. GUADALUPE</t>
  </si>
  <si>
    <t>XINIA MATARRITA MATARRITA</t>
  </si>
  <si>
    <t>FINCA DOCE</t>
  </si>
  <si>
    <t>DORIS ACEVEDO MÁRQUEZ</t>
  </si>
  <si>
    <t>COTO 56-57</t>
  </si>
  <si>
    <t>MARISOL ESQUIVEL CHINCHILLA</t>
  </si>
  <si>
    <t>COTO 44</t>
  </si>
  <si>
    <t>YAMILETH MEZA VALVERDE</t>
  </si>
  <si>
    <t>TORRE ALTA</t>
  </si>
  <si>
    <t>KAY RIGOBERTO MONTES  GARCIA</t>
  </si>
  <si>
    <t>GINETTE MONTES MARCHENA</t>
  </si>
  <si>
    <t>I.D.A. AGROINDUSTRIAL</t>
  </si>
  <si>
    <t>NIDIA ZAPATA PIZARRO</t>
  </si>
  <si>
    <t>ALMIRANTE</t>
  </si>
  <si>
    <t>ERICK MURILLO CARMONA</t>
  </si>
  <si>
    <t>PLAYA CACAO</t>
  </si>
  <si>
    <t>IGNACIO ZELAYA ZELAYA</t>
  </si>
  <si>
    <t>HARVERY CHAVARRIA ZUÑIGA</t>
  </si>
  <si>
    <t>FILA NARANJO</t>
  </si>
  <si>
    <t>RUTH MARY HIDALGO PORRAS</t>
  </si>
  <si>
    <t>ESTERO REAL</t>
  </si>
  <si>
    <t>YAZMINA SANCHEZ CHAVERRI</t>
  </si>
  <si>
    <t>LAS VEGUITAS</t>
  </si>
  <si>
    <t>RINCON DE OSA</t>
  </si>
  <si>
    <t>PUESTO LA PLAYA</t>
  </si>
  <si>
    <t>COTO 49</t>
  </si>
  <si>
    <t>ALTOS DE BONILLA</t>
  </si>
  <si>
    <t>TROCHA LOS CEIBOS</t>
  </si>
  <si>
    <t>KATTIA THOMAS EDUARDS</t>
  </si>
  <si>
    <t>LA JOSEFINA</t>
  </si>
  <si>
    <t>ADRITH GUIDO CHAVARRIA</t>
  </si>
  <si>
    <t>PATIÑO</t>
  </si>
  <si>
    <t>ALTOS KACHABLI</t>
  </si>
  <si>
    <t>BARRA DE PACUARE</t>
  </si>
  <si>
    <t>JORGE ARRIETA VALDERRAMOS</t>
  </si>
  <si>
    <t>KATUIR</t>
  </si>
  <si>
    <t>JAVIER BRENES BRENES</t>
  </si>
  <si>
    <t>LA CATALINA</t>
  </si>
  <si>
    <t>HENRY FERNANDEZ MARTINEZ</t>
  </si>
  <si>
    <t>SONIA ABRAHAMS NUÑEZ</t>
  </si>
  <si>
    <t>SEIS AMIGOS</t>
  </si>
  <si>
    <t>COLONIA PURISCALEÑA</t>
  </si>
  <si>
    <t>MARITZA GAITAN GARCIA</t>
  </si>
  <si>
    <t>CASORLA</t>
  </si>
  <si>
    <t>PALESTINA DE ZENT</t>
  </si>
  <si>
    <t>SIBUJÚ</t>
  </si>
  <si>
    <t>JULIO RIVAS SELLES</t>
  </si>
  <si>
    <t>CELINA</t>
  </si>
  <si>
    <t>RIO VICTORIA</t>
  </si>
  <si>
    <t>DENDRA DRUMMONDS WHINTER</t>
  </si>
  <si>
    <t>KATTIA GUISELLE MORALES REYES</t>
  </si>
  <si>
    <t>IRIS RIOS HIDALGO</t>
  </si>
  <si>
    <t>IVAN SOLANO LOPEZ</t>
  </si>
  <si>
    <t>JAIRO MARÍN BUITRAGO</t>
  </si>
  <si>
    <t>DINDIRI</t>
  </si>
  <si>
    <t>TUBA CREEK #1</t>
  </si>
  <si>
    <t>JACQUELINE FORBES SHAW</t>
  </si>
  <si>
    <t>EL TREBOL</t>
  </si>
  <si>
    <t>ELINEY MARCHENA BUSTOS</t>
  </si>
  <si>
    <t>AKBERIE</t>
  </si>
  <si>
    <t>SANTOS CHÁVES VEGA</t>
  </si>
  <si>
    <t>ANGELITA LOPEZ TAPIA</t>
  </si>
  <si>
    <t>CAÑO BLANCO</t>
  </si>
  <si>
    <t>EMEL REYES GARCIA</t>
  </si>
  <si>
    <t>JARVI GOMEZ PEREZ</t>
  </si>
  <si>
    <t>MATA DE LIMON</t>
  </si>
  <si>
    <t>KËKÖLDI</t>
  </si>
  <si>
    <t>MANUEL LÓPEZ CORTÉS</t>
  </si>
  <si>
    <t>UNION RIO PEJE</t>
  </si>
  <si>
    <t>OSCAR MELENDEZ MELENDEZ</t>
  </si>
  <si>
    <t>SAN CECILIO</t>
  </si>
  <si>
    <t>KRISTIAN REYES WEIN</t>
  </si>
  <si>
    <t>MELIDA BROOKS JOHNSON</t>
  </si>
  <si>
    <t>LA PASCUA</t>
  </si>
  <si>
    <t>ROLANDO BALLESTEROS UMAÑA</t>
  </si>
  <si>
    <t>SAN ISIDRO DE FLORIDA</t>
  </si>
  <si>
    <t>DANIEL BALLESTERO UMAÑA</t>
  </si>
  <si>
    <t>ADA LUZ CHAVES CHAVES</t>
  </si>
  <si>
    <t>ROSA I. GUTIEREZ ABARCA</t>
  </si>
  <si>
    <t>LIDER WESTFALIA</t>
  </si>
  <si>
    <t>LA UNION RIO PERLA</t>
  </si>
  <si>
    <t>BREYSI ARROLIGA LOPEZ</t>
  </si>
  <si>
    <t>SHUABB</t>
  </si>
  <si>
    <t>MILTON ROSALES ROSALES</t>
  </si>
  <si>
    <t>ZURQUÍ</t>
  </si>
  <si>
    <t>TÁMARA</t>
  </si>
  <si>
    <t>LAS BRISAS TORO AMARILLO</t>
  </si>
  <si>
    <t>LAS BRISAS DEL RÍO BLANCO</t>
  </si>
  <si>
    <t>RÍO SARDINAS</t>
  </si>
  <si>
    <t>MARIO SOLÓRZANO GUEVARA</t>
  </si>
  <si>
    <t>GERARDO DIAZ DIAZ</t>
  </si>
  <si>
    <t>DENIA VALVERDE SANDERS</t>
  </si>
  <si>
    <t>DELTA</t>
  </si>
  <si>
    <t>SARA MARTINEZ RODRIGUEZ</t>
  </si>
  <si>
    <t>ADELITA NÚÑEZ MURILLO</t>
  </si>
  <si>
    <t>POCOCÍ</t>
  </si>
  <si>
    <t>DEIVI TELLES JIMENEZ</t>
  </si>
  <si>
    <t>BOCA DEL RÍO SILENCIO</t>
  </si>
  <si>
    <t>CENTRAL DE GUÁPILES</t>
  </si>
  <si>
    <t>MARIBEL MONTIEL GARCIA</t>
  </si>
  <si>
    <t>NELSON GODINEZ HIDALGO</t>
  </si>
  <si>
    <t>EL SOTA</t>
  </si>
  <si>
    <t>VICTOR HUGO GOMEZ GARCIA</t>
  </si>
  <si>
    <t>COOPEMALANGA</t>
  </si>
  <si>
    <t>LA SIRENA</t>
  </si>
  <si>
    <t>BARBUDAL</t>
  </si>
  <si>
    <t>GRACE AGUILAR CHINCHILLA</t>
  </si>
  <si>
    <t>CERROS ARRIBA</t>
  </si>
  <si>
    <t>CUARROS</t>
  </si>
  <si>
    <t>EDUARDO ANTONIO ARIAS ARIAS</t>
  </si>
  <si>
    <t>RUTH XINIA TORRES GODINEZ</t>
  </si>
  <si>
    <t>ESTERILLOS OESTE</t>
  </si>
  <si>
    <t>MARITZA MORERA CALDERON</t>
  </si>
  <si>
    <t>EL SUKIA</t>
  </si>
  <si>
    <t>DOS BOCAS</t>
  </si>
  <si>
    <t>ANA YENSI QUIROS PEREZ</t>
  </si>
  <si>
    <t>ESTRELLA MORA NUÑEZ</t>
  </si>
  <si>
    <t>EL PASITO</t>
  </si>
  <si>
    <t>EL REY</t>
  </si>
  <si>
    <t>FINCA NICOYA</t>
  </si>
  <si>
    <t>ISLA PALO SECO</t>
  </si>
  <si>
    <t>DOUGLAS SANCHEZ JIMENEZ</t>
  </si>
  <si>
    <t>LA CHIRRACA</t>
  </si>
  <si>
    <t>LA GALLEGA</t>
  </si>
  <si>
    <t>MARIA SUSANA VARGAS GUTIERREZ</t>
  </si>
  <si>
    <t>LA LOMA</t>
  </si>
  <si>
    <t>MIREYA BRENES NUÑEZ</t>
  </si>
  <si>
    <t>JEANNETTE ARIAS JIMENEZ</t>
  </si>
  <si>
    <t>PIRRIS</t>
  </si>
  <si>
    <t>DIMAS JIMENEZ ROJAS</t>
  </si>
  <si>
    <t>POCHOTAL</t>
  </si>
  <si>
    <t>CRISTHIAN DIAZ ESPINOZA</t>
  </si>
  <si>
    <t>MARIA EUGENIA VINDAS MENDEZ</t>
  </si>
  <si>
    <t>FRANCISCO JOSE VARGAS GUERRERO</t>
  </si>
  <si>
    <t>FINCA MONA</t>
  </si>
  <si>
    <t>GERARDO CERDAS QUESADA</t>
  </si>
  <si>
    <t>MINOR MENDOZA CABALCETA</t>
  </si>
  <si>
    <t>SARDINAL SUR</t>
  </si>
  <si>
    <t>YAHEL GONZALEZ CORTES</t>
  </si>
  <si>
    <t>CAPULIN</t>
  </si>
  <si>
    <t>Mª TERESA AGUILAR RODRIGUEZ</t>
  </si>
  <si>
    <t>QUEBRADA ARROYO</t>
  </si>
  <si>
    <t>ADRIAN VILA FERNANDEZ</t>
  </si>
  <si>
    <t>FINCA ANITA</t>
  </si>
  <si>
    <t>LUIS MARIANO ROJAS BADILLA</t>
  </si>
  <si>
    <t>YESENIA REYES CORTES</t>
  </si>
  <si>
    <t>EL NEGRO</t>
  </si>
  <si>
    <t>LA RESERVA</t>
  </si>
  <si>
    <t>ADONAY MATARRITA MENDOZA</t>
  </si>
  <si>
    <t>TUJANKIR # 2</t>
  </si>
  <si>
    <t>GUSTAVO CHAVARRIA SERRANO</t>
  </si>
  <si>
    <t>COSTA ANA</t>
  </si>
  <si>
    <t>ARGENDORA</t>
  </si>
  <si>
    <t>LUIS ALEJANDRO APONTE QUIROS</t>
  </si>
  <si>
    <t>CAÑO RITO</t>
  </si>
  <si>
    <t>ENID SALAZAR CASTRO</t>
  </si>
  <si>
    <t>LAS GARZAS</t>
  </si>
  <si>
    <t>NIDYA CERDAS ROMERO</t>
  </si>
  <si>
    <t>LLANO BONITO #2</t>
  </si>
  <si>
    <t>FLOR MARTINEZ SALGADO</t>
  </si>
  <si>
    <t>MARIBEL MORAGA ESPINALES</t>
  </si>
  <si>
    <t>MONICO</t>
  </si>
  <si>
    <t>ANA VICTORIA ZAMORA JIMENEZ</t>
  </si>
  <si>
    <t>GUACALITO</t>
  </si>
  <si>
    <t>MARJORIE ALFARO MURILLO</t>
  </si>
  <si>
    <t>CAMPO VERDE</t>
  </si>
  <si>
    <t>I.D.A. SAN JOSE</t>
  </si>
  <si>
    <t>MAYELA PARRALES MEDINA</t>
  </si>
  <si>
    <t>I.D.A. LA JABALINA</t>
  </si>
  <si>
    <t>LIZBETH NAVARRETE RODRIGUEZ</t>
  </si>
  <si>
    <t>SUAMPITO</t>
  </si>
  <si>
    <t>FLORIBETH RAMIREZ GARCIA</t>
  </si>
  <si>
    <t>CIRIACO CALDERON PEÑA</t>
  </si>
  <si>
    <t>ELEVINIA PICHARDO VILLEGAS</t>
  </si>
  <si>
    <t>JENARO OCAMPO ESTRADA</t>
  </si>
  <si>
    <t>BELICE</t>
  </si>
  <si>
    <t>LA CABAÑA</t>
  </si>
  <si>
    <t>YETTY VILLALOBOS MURILLO</t>
  </si>
  <si>
    <t>CRISTER GUADAMUZ RODRIGUEZ</t>
  </si>
  <si>
    <t>EL ENCUENTRO</t>
  </si>
  <si>
    <t>MERCEDES BALTODANO OROZCO</t>
  </si>
  <si>
    <t>JUAN ENRIQUE PESTALOZZI</t>
  </si>
  <si>
    <t>XINIA PATRICIA VARGAS CORRALES</t>
  </si>
  <si>
    <t>EL PITAL</t>
  </si>
  <si>
    <t>NAVAJUELAR</t>
  </si>
  <si>
    <t>ODILIE CHAVARRIA BLANCO</t>
  </si>
  <si>
    <t>BAHAMAS</t>
  </si>
  <si>
    <t>RODOLFO MORALES ALEMAN</t>
  </si>
  <si>
    <t>TULËSI</t>
  </si>
  <si>
    <t>CARLOS MADRIZ REYES</t>
  </si>
  <si>
    <t>SHINABLA</t>
  </si>
  <si>
    <t>ROJOMACA</t>
  </si>
  <si>
    <t>ESTRELLA UGALDE PANIAGUA</t>
  </si>
  <si>
    <t>RIO MAGDALENA</t>
  </si>
  <si>
    <t>JOSE OSLEY BRICEÑO MENDOZA</t>
  </si>
  <si>
    <t>VICTOR ANCHIA ROJAS</t>
  </si>
  <si>
    <t>LA PLAZA</t>
  </si>
  <si>
    <t>OLGA CASCANTE ORTEGA</t>
  </si>
  <si>
    <t>BALLENA</t>
  </si>
  <si>
    <t>MARITZA SOTELA DUARTE</t>
  </si>
  <si>
    <t>ALTO URÉN</t>
  </si>
  <si>
    <t>OROCHICO</t>
  </si>
  <si>
    <t>BAJO BLEY</t>
  </si>
  <si>
    <t>MARIA DEL SOCORRO VILLARREAL M</t>
  </si>
  <si>
    <t>NUEVO SANTO DOMINGO</t>
  </si>
  <si>
    <t>LIGIA ARAYA UMAÑA</t>
  </si>
  <si>
    <t>BARBADOS</t>
  </si>
  <si>
    <t>ARELLYS MENDEZ MURILLO</t>
  </si>
  <si>
    <t>SARDINA</t>
  </si>
  <si>
    <t>ALLEN BRENES MENDOZA</t>
  </si>
  <si>
    <t>ESCOCIA</t>
  </si>
  <si>
    <t>MACADAMIA</t>
  </si>
  <si>
    <t>GEOVANNI HIDALGO GARBANZO</t>
  </si>
  <si>
    <t>TSIPIRI ÑAK</t>
  </si>
  <si>
    <t>NIMARI TÄWÄ</t>
  </si>
  <si>
    <t>KARKO</t>
  </si>
  <si>
    <t>RANDALL LEON CHAVARRIA</t>
  </si>
  <si>
    <t>YÖLDI KICHA</t>
  </si>
  <si>
    <t>SHORDI</t>
  </si>
  <si>
    <t>BELARMINO LOPEZ VARGAS</t>
  </si>
  <si>
    <t>SHIKIARI TÄWÄ</t>
  </si>
  <si>
    <t>ALONSO LIZANO MORA</t>
  </si>
  <si>
    <t>CALIENTA TIGRA</t>
  </si>
  <si>
    <t>CRUZ MORALES LEIVA</t>
  </si>
  <si>
    <t>SONIA MARIN MORA</t>
  </si>
  <si>
    <t>EL GUAPOTE</t>
  </si>
  <si>
    <t>OROCU</t>
  </si>
  <si>
    <t>DOS RAMAS</t>
  </si>
  <si>
    <t>SAN JUAN DE DIOS HIGUITO</t>
  </si>
  <si>
    <t>SEIDY VILLALOBOS PORRAS</t>
  </si>
  <si>
    <t>LIMONCITO DE CUTRIS</t>
  </si>
  <si>
    <t>LAUREN BLANCO SALAZAR</t>
  </si>
  <si>
    <t>BRIS</t>
  </si>
  <si>
    <t>MARTA MORALES MENDEZ</t>
  </si>
  <si>
    <t>SIPAR</t>
  </si>
  <si>
    <t>QUEBRADAS ARRIBA</t>
  </si>
  <si>
    <t>DURIÑAK</t>
  </si>
  <si>
    <t>LOS PLANCITOS</t>
  </si>
  <si>
    <t>CEDRAL ARRIBA</t>
  </si>
  <si>
    <t>GERARDO BALTODANO GUTIERREZ</t>
  </si>
  <si>
    <t>UKA TIPËY</t>
  </si>
  <si>
    <t>MARIANO CORDERO</t>
  </si>
  <si>
    <t>JAMEIKÄRI YOKSORO</t>
  </si>
  <si>
    <t>ROSMERY CESPEDES FERNANDEZ</t>
  </si>
  <si>
    <t>AUREY LEON FERNANDEZ</t>
  </si>
  <si>
    <t>MARIA RAFFOLS</t>
  </si>
  <si>
    <t>ROLANDO ESPINOZA ENRIQUEZ</t>
  </si>
  <si>
    <t>SECTOR BARRANTES</t>
  </si>
  <si>
    <t>ANA GROSS ESCAMILLA</t>
  </si>
  <si>
    <t>TKAK-RI</t>
  </si>
  <si>
    <t>FLOR VILLALOBOS OVARES</t>
  </si>
  <si>
    <t>TSIÖBATA</t>
  </si>
  <si>
    <t>BUKERI</t>
  </si>
  <si>
    <t>TSIRBÄKLÄ</t>
  </si>
  <si>
    <t>TKANYÄKÄ</t>
  </si>
  <si>
    <t>ALTO COÉN</t>
  </si>
  <si>
    <t>ELVIS ROMERO GARCÍA</t>
  </si>
  <si>
    <t>JAKKJUABATA</t>
  </si>
  <si>
    <t>JAMO</t>
  </si>
  <si>
    <t>MONTE LIRIO</t>
  </si>
  <si>
    <t>ELIAS GARCIA MENDOZA</t>
  </si>
  <si>
    <t>EL ESTABLO</t>
  </si>
  <si>
    <t>KATTIA ORIAS ALVARADO</t>
  </si>
  <si>
    <t>EL PARAÍSO</t>
  </si>
  <si>
    <t>ANDY CARRANZA PORRAS</t>
  </si>
  <si>
    <t>LAS ROSAS</t>
  </si>
  <si>
    <t>SUËBATA</t>
  </si>
  <si>
    <t>ELIAS TORRES ORTIZ</t>
  </si>
  <si>
    <t>KJALARI</t>
  </si>
  <si>
    <t>DUSIRIÑAK</t>
  </si>
  <si>
    <t>LAGUNAS DE BARÚ</t>
  </si>
  <si>
    <t>JAKUE</t>
  </si>
  <si>
    <t>MOLOTUBTA</t>
  </si>
  <si>
    <t>JORGE ROSSI CHAVARRIA</t>
  </si>
  <si>
    <t>PUNTA DE LANZA</t>
  </si>
  <si>
    <t>LOURDES PINO AGUILAR</t>
  </si>
  <si>
    <t>JAMARI TÄWÄ</t>
  </si>
  <si>
    <t>REYNER PAEZ FERNANDEZ</t>
  </si>
  <si>
    <t>TOLOK KICHA</t>
  </si>
  <si>
    <t>JEUDY SEGURA GARRO</t>
  </si>
  <si>
    <t>MARIARIBUTA</t>
  </si>
  <si>
    <t>RIGOBERTO ESPINOZA MORALES</t>
  </si>
  <si>
    <t>ALFONSO RAMIREZ BRENES</t>
  </si>
  <si>
    <t>BAJO DE MOLLEJONES</t>
  </si>
  <si>
    <t>OROCHICO 2</t>
  </si>
  <si>
    <t>ÑORIBATA</t>
  </si>
  <si>
    <t>ALTO KATSI</t>
  </si>
  <si>
    <t>COLINAS DEL ESTE</t>
  </si>
  <si>
    <t>MOI</t>
  </si>
  <si>
    <t>CHORRERAS</t>
  </si>
  <si>
    <t>KABERI</t>
  </si>
  <si>
    <t>DUERI</t>
  </si>
  <si>
    <t>ERIC MORALES FERNANDEZ</t>
  </si>
  <si>
    <t>SULAJU</t>
  </si>
  <si>
    <t>TAKLAK YAKA</t>
  </si>
  <si>
    <t>ULUJERIÑAK</t>
  </si>
  <si>
    <t>REINALDO SEGURA GARCIA</t>
  </si>
  <si>
    <t>CHRISTIAN SOLANO SANCHEZ</t>
  </si>
  <si>
    <t>KONOBATA</t>
  </si>
  <si>
    <t>ARISTIDES MAYORGA ROJAS</t>
  </si>
  <si>
    <t>BOCA BRAVA</t>
  </si>
  <si>
    <t>EMANUEL VARGAS JIMENEZ</t>
  </si>
  <si>
    <t>SHIRLENY TORRES ORTÍZ</t>
  </si>
  <si>
    <t>CARMEN FIGUEROA ZUÑIGA</t>
  </si>
  <si>
    <t>ALTO PALMERA</t>
  </si>
  <si>
    <t>PALENQUE EL SOL</t>
  </si>
  <si>
    <t>POSADA DE BELEN</t>
  </si>
  <si>
    <t>LUIS CASCANTE FERNANDEZ</t>
  </si>
  <si>
    <t>SELENIA ARIAS CASTRO</t>
  </si>
  <si>
    <t>BAKÖM DI</t>
  </si>
  <si>
    <t>JENNY ORTÍZ FIGUEROA</t>
  </si>
  <si>
    <t>KUNABRI</t>
  </si>
  <si>
    <t>ARROZ ITÄRÍ</t>
  </si>
  <si>
    <t>BAJO COHEN</t>
  </si>
  <si>
    <t>NIMARI</t>
  </si>
  <si>
    <t>BAJO BLEY SUR</t>
  </si>
  <si>
    <t>BISÖLA</t>
  </si>
  <si>
    <t>JÄBËJUKTÖ</t>
  </si>
  <si>
    <t>FARLIN D. ZÚÑIGA HIDALGO</t>
  </si>
  <si>
    <t>DÜCHIRIBATA</t>
  </si>
  <si>
    <t>JOSÉ HURTADO JIMÉNEZ</t>
  </si>
  <si>
    <t>BLEITÖ</t>
  </si>
  <si>
    <t>JÄKTÖKÖLO</t>
  </si>
  <si>
    <t>KOWA</t>
  </si>
  <si>
    <t>DUCHARI</t>
  </si>
  <si>
    <t>TAMIJU</t>
  </si>
  <si>
    <t>RENE LEIVA GONZALEZ</t>
  </si>
  <si>
    <t>JUITÖ</t>
  </si>
  <si>
    <t>LEOPOLDO GARCIA SALAZAR</t>
  </si>
  <si>
    <t>KSARABATA</t>
  </si>
  <si>
    <t>PALMITAS II</t>
  </si>
  <si>
    <t>PROGRESO</t>
  </si>
  <si>
    <t>TSINI KICHA</t>
  </si>
  <si>
    <t>TOLOKSACO</t>
  </si>
  <si>
    <t>DABABLI</t>
  </si>
  <si>
    <t>TIQUIRUZAS</t>
  </si>
  <si>
    <t>ASENTAMIENTO EL GALLO</t>
  </si>
  <si>
    <t>RIO SAN CARLOS SECTOR ESTE</t>
  </si>
  <si>
    <t>Hom-
bres</t>
  </si>
  <si>
    <t>Mu-
jeres</t>
  </si>
  <si>
    <t>Nota:</t>
  </si>
  <si>
    <t>5/  Alumnos que abandonaron el Centro Educativo.  Deben considerar a todos los estudiantes que abandonaron los estudios, sin importar el motivo por el que lo hicieron.</t>
  </si>
  <si>
    <t>OBSERVACIONES / COMENTARIOS:</t>
  </si>
  <si>
    <t>CUADRO 4</t>
  </si>
  <si>
    <t>Teléfono de la institución:</t>
  </si>
  <si>
    <r>
      <t xml:space="preserve">Nombre director: </t>
    </r>
    <r>
      <rPr>
        <u/>
        <sz val="12"/>
        <color theme="1"/>
        <rFont val="Cambria"/>
        <family val="1"/>
        <scheme val="major"/>
      </rPr>
      <t/>
    </r>
  </si>
  <si>
    <t>Nombre supervisor:</t>
  </si>
  <si>
    <t>Teléfono director:</t>
  </si>
  <si>
    <t>Sello institución</t>
  </si>
  <si>
    <t>Es aquel trabajo o actividad económica realizada por niños, niñas y adolescentes menores de 15 años, cualquiera que sea su condición laboral (trabajo asalariado, trabajo independiente, trabajo familiar no remunerado, trabajo doméstico en hogares de terceros, otros), impidiéndoles desarrollarse dignamente, restringiendo su participación y derecho a la educación, causándoles perjuicios en su salud física, moral y espiritual.  (Directriz 09-2008).  Este trabajo o actividad es totalmente prohibido según lo establece el artículo 92 (Prohibición Laboral) del Código de la Niñez y la Adolescencia (CNA, 1998).</t>
  </si>
  <si>
    <t>(NO INCLUIR ESTUDIANTES QUE ABANDONARON LOS ESTUDIOS -DESERTORES-)</t>
  </si>
  <si>
    <t>Circuito escolar:</t>
  </si>
  <si>
    <t>MARJORIE PERALTA ROJAS</t>
  </si>
  <si>
    <t>01723</t>
  </si>
  <si>
    <t>6703</t>
  </si>
  <si>
    <t>5031</t>
  </si>
  <si>
    <t>6743</t>
  </si>
  <si>
    <t>ESCUELA PILAR JIMENEZ SOLIS</t>
  </si>
  <si>
    <t>CHUCAZ DE MORA</t>
  </si>
  <si>
    <t>DIOCESANO PADRE ELADIO SANCHO</t>
  </si>
  <si>
    <t>MARIANO QUIROS SEGURA</t>
  </si>
  <si>
    <t>JOSE RAMON HERNANDEZ BADILLA</t>
  </si>
  <si>
    <t>CLETO GONZALEZ VIQUEZ</t>
  </si>
  <si>
    <t>TRANQUILINO SAENZ ROJAS</t>
  </si>
  <si>
    <t>JUAN MORA FERNANDEZ</t>
  </si>
  <si>
    <t>RAFAEL ARGUEDAS GUTIERREZ</t>
  </si>
  <si>
    <t>LUCILA GURDIAN MORALES</t>
  </si>
  <si>
    <t>ARTURO MORALES GUTIERREZ</t>
  </si>
  <si>
    <t>CALLE HERNANDEZ</t>
  </si>
  <si>
    <t>PEDRO MURILLO PEREZ</t>
  </si>
  <si>
    <t>DOMINGO GONZALEZ PEREZ</t>
  </si>
  <si>
    <t>JOSE MARTI</t>
  </si>
  <si>
    <t>RUBEN DARIO</t>
  </si>
  <si>
    <t>JOSE EZEQUIEL GONZALEZ VINDAS</t>
  </si>
  <si>
    <t>FELIX ARCADIO MONTERO MONGE</t>
  </si>
  <si>
    <t>NEFTALI VILLALOBOS GUTIERREZ</t>
  </si>
  <si>
    <t>CAÑO DE MASAYA</t>
  </si>
  <si>
    <t>NORA MARIA QUESADA CHAVARRIA</t>
  </si>
  <si>
    <t>ISLA DAMAS N°2</t>
  </si>
  <si>
    <t>LAS LOMAS DEL CAMARONCITO</t>
  </si>
  <si>
    <t>CALLE QUIROS</t>
  </si>
  <si>
    <t>PARAISO DE BANANITO</t>
  </si>
  <si>
    <t>LIC. JOSE FRANCISCO PEREZ MUÑOZ</t>
  </si>
  <si>
    <t>JAK TAIN</t>
  </si>
  <si>
    <t>JAREY</t>
  </si>
  <si>
    <t>NIÑO JESUS DE BELEN</t>
  </si>
  <si>
    <t>COCOTSAKUBATA</t>
  </si>
  <si>
    <t>WILLY FERNANDEZ MONTOYA</t>
  </si>
  <si>
    <t>MEIBEL PEREZ ALEXANDER</t>
  </si>
  <si>
    <t>VIRGEN PALACIOS BEJARANO</t>
  </si>
  <si>
    <t>JOSE ARNOLDO LOPEZ RUIZ</t>
  </si>
  <si>
    <t>LUIS CARLOS NARANJO ROJAS</t>
  </si>
  <si>
    <t>YENDRIS ACOSTA CALDERON</t>
  </si>
  <si>
    <t>PAOLA REGIDOR BARBOZA</t>
  </si>
  <si>
    <t>JORLENY SANCHEZ CAMPOS</t>
  </si>
  <si>
    <t>ANA MARGARITA SANCHEZ MORALES</t>
  </si>
  <si>
    <t>JESSICA RAMIREZ FERNANDEZ</t>
  </si>
  <si>
    <t>BERNARDO JIMENEZ SANCHEZ</t>
  </si>
  <si>
    <t>MARIA DEL ROCIO MARIN MORA</t>
  </si>
  <si>
    <t>ALLAN GARCIA CERDAS</t>
  </si>
  <si>
    <t>GRETTEL CASTRO ABARCA</t>
  </si>
  <si>
    <t>MANRIQUE RODRIGUEZ RODRIGUEZ</t>
  </si>
  <si>
    <t>JORGE CASCANTE MORA</t>
  </si>
  <si>
    <t>EVET GUTIERREZ QUIROS</t>
  </si>
  <si>
    <t>ASDRUAL VALVERDE MENDEZ</t>
  </si>
  <si>
    <t>DOUGLAS HERNANDEZ VALVERDE</t>
  </si>
  <si>
    <t>LIZZETH SOLIS HIDALGO</t>
  </si>
  <si>
    <t>ORLIDEN NAVARRO BADILLA</t>
  </si>
  <si>
    <t>DORIS MARIA SALAS SUAREZ</t>
  </si>
  <si>
    <t>JESSICA ALVARADO FONSECA</t>
  </si>
  <si>
    <t>WILSON MENA CORDERO</t>
  </si>
  <si>
    <t>FREDDY GODINEZ VASQUEZ</t>
  </si>
  <si>
    <t>GILBERTH MORA GRANADOS</t>
  </si>
  <si>
    <t>JENNY QUESADA ALFARO</t>
  </si>
  <si>
    <t>HERALD CAMPOS MONGE</t>
  </si>
  <si>
    <t>JACKELINE ARIAS JIMENEZ</t>
  </si>
  <si>
    <t>FLOR BERMUDEZ JIMENEZ</t>
  </si>
  <si>
    <t>MARIA DEL CARMEN TORRES ORTIZ</t>
  </si>
  <si>
    <t>NORBERTO AGUILAR CHAVARRIA</t>
  </si>
  <si>
    <t>KARIELA CUBERO DIAZ</t>
  </si>
  <si>
    <t>DANILO VILLANUEVA VILLALOBOS</t>
  </si>
  <si>
    <t>YEINY PATRICIA JIMENEZ MORA</t>
  </si>
  <si>
    <t>LEONOR GONZALEZ MORA</t>
  </si>
  <si>
    <t>DINIA CLARETH MORALES MORALES</t>
  </si>
  <si>
    <t>LUIS ANGEL ACHIO CHAVES</t>
  </si>
  <si>
    <t>MARIA GABR HERNANDEZ MORALES</t>
  </si>
  <si>
    <t>MARIA DEL ROCIO CAMPOS BLANCO</t>
  </si>
  <si>
    <t>JORGE EDUARDO SALAS BENAVIDES</t>
  </si>
  <si>
    <t>GINA ALEJANDRA ROJAS RODRIGUEZ</t>
  </si>
  <si>
    <t>MARTA ELIZABETH ROJAS RODRIGUE</t>
  </si>
  <si>
    <t>ANA YORLENY BARRANTES GOMEZ</t>
  </si>
  <si>
    <t>TATIANA LUCRECIA SIMPSON RUIZ</t>
  </si>
  <si>
    <t>CINDY ORTEGA QUIROS</t>
  </si>
  <si>
    <t>LEIDY JUAREZ CONTRERAS</t>
  </si>
  <si>
    <t>JORGE ARTURO LEIVA MENDEZ</t>
  </si>
  <si>
    <t>JOSE ALBERTO FERNANDEZ RAMIREZ</t>
  </si>
  <si>
    <t>GRACE CABEZAS PALOMO</t>
  </si>
  <si>
    <t>KARLA VARGAS BORBON</t>
  </si>
  <si>
    <t>YESENNIA LOBO ARAYA</t>
  </si>
  <si>
    <t>JOHANNA VALVERDE GOMEZ</t>
  </si>
  <si>
    <t>YORLENY MARIA UGALDE MONTOYA</t>
  </si>
  <si>
    <t>MARISOL CRUZ CARAZO</t>
  </si>
  <si>
    <t>ANGIE GRANADOS URBINA</t>
  </si>
  <si>
    <t>SANDRA VARELA ALVAREZ</t>
  </si>
  <si>
    <t>LIDIANETH ROJAS ALFARO</t>
  </si>
  <si>
    <t>YADIRA RODRIGUEZ ZUÑIGA</t>
  </si>
  <si>
    <t>CLARIBEL ARAYA HERNANDEZ</t>
  </si>
  <si>
    <t>ROSA MARIA RAMIREZ JIMENEZ</t>
  </si>
  <si>
    <t>JOSUE RUIZ PINEL</t>
  </si>
  <si>
    <t>MARLON BARRANTES BROWN</t>
  </si>
  <si>
    <t>EMILCE TREJOS SOLIS</t>
  </si>
  <si>
    <t>MARIDILIA GONZALEZ ARCE</t>
  </si>
  <si>
    <t>MARIA LORENA CASCANTE AZOFEIDA</t>
  </si>
  <si>
    <t>WENDY CHACON CASTRO</t>
  </si>
  <si>
    <t>GAMALIEL PARRALES AGUIRRE</t>
  </si>
  <si>
    <t>ANA YANCY RODRIGUEZ MORALES</t>
  </si>
  <si>
    <t>KARINA SALAZAR MORALES</t>
  </si>
  <si>
    <t>MICHAEL G. OVIEDO UREÑA</t>
  </si>
  <si>
    <t>JUAN CARLOS NAVARRO VALVERDE</t>
  </si>
  <si>
    <t>YOCONDA ALONSO JIRON</t>
  </si>
  <si>
    <t>XINIA BONILLA ESPINOZA</t>
  </si>
  <si>
    <t>ALEJANDRO GAMBOA MENA</t>
  </si>
  <si>
    <t>ELIZABETH RETANA UMANA</t>
  </si>
  <si>
    <t>MARIA ISABEL MARTINEZ CUBERO</t>
  </si>
  <si>
    <t>ALBA UBA NAVARRO</t>
  </si>
  <si>
    <t>LUIS EDUARDO QUESADA PERAZA</t>
  </si>
  <si>
    <t>INGRID FERNANDEZ VARGAS</t>
  </si>
  <si>
    <t>GUSTAVO JIMENEZ VALERIN</t>
  </si>
  <si>
    <t>PATRICIA NAZIRA ALFARO SOLANO</t>
  </si>
  <si>
    <t>EVELYN FONSECA MADRIZ</t>
  </si>
  <si>
    <t>ELIZABETH BONILLA PEREIRA</t>
  </si>
  <si>
    <t>ESTEBAN CENTENO ADAMS</t>
  </si>
  <si>
    <t>CAROLINA JIMENEZ RODRIGUEZ</t>
  </si>
  <si>
    <t>RAFAEL COTO BENAVIDES</t>
  </si>
  <si>
    <t>FRANCIS AGUILAR RODRIGUEZ</t>
  </si>
  <si>
    <t>GIOVANNI CALDERON MORA</t>
  </si>
  <si>
    <t>SHIRLEY VALVERDE UMAÑA</t>
  </si>
  <si>
    <t>EVELYN RODRIGUEZ ALVAREZ</t>
  </si>
  <si>
    <t>RAFAEL ANGEL QUESADA HERRA</t>
  </si>
  <si>
    <t>ALEJANDRA LEDEZMA GONZALEZ</t>
  </si>
  <si>
    <t>KATTIA VALVERDE HERNANDEZ</t>
  </si>
  <si>
    <t>GRETTEL ARIAS AZOFEIFA</t>
  </si>
  <si>
    <t>WENDY URBINA MENDEZ</t>
  </si>
  <si>
    <t>ROSA ALBA HERNANDEZ ALEMAN</t>
  </si>
  <si>
    <t>ALEXANDER VARGAS MATA</t>
  </si>
  <si>
    <t>CARLOS QUINTANILLA ROJAS</t>
  </si>
  <si>
    <t>FLORIBETH ACOSTA JIMENEZ</t>
  </si>
  <si>
    <t>ELIAS SALAZAR CORTES</t>
  </si>
  <si>
    <t>YORLENY RODRIGUEZ CHAVARRIA</t>
  </si>
  <si>
    <t>SOBEYDA GARCIA BRICEÑO</t>
  </si>
  <si>
    <t>MARIA ISABEL LOPEZ BLANDON</t>
  </si>
  <si>
    <t>GISELLE LOAICIGA CHAVARRIA</t>
  </si>
  <si>
    <t>LUIS OMAR SALAZAR TELLEZ</t>
  </si>
  <si>
    <t>DELMAR RAMIREZ MONGE</t>
  </si>
  <si>
    <t>JORJANY MATARRITA CABALCETA</t>
  </si>
  <si>
    <t>BERNAL ENRIQUE BALTODANO E.</t>
  </si>
  <si>
    <t>RUTH MIRIAM HERNANDEZ S.</t>
  </si>
  <si>
    <t>JORGE MANUEL JIMENEZ OBREGON</t>
  </si>
  <si>
    <t>MARGOT EUGENIA MARIN CORTES</t>
  </si>
  <si>
    <t>CINDY MATARRITA ENRIQUEZ</t>
  </si>
  <si>
    <t>JORGE BIVIAN AGUIRRE PEREZ</t>
  </si>
  <si>
    <t>LOURDES ACOSTA RODRIGUEZ</t>
  </si>
  <si>
    <t>ANA YANCI JIMENEZ LOPEZ</t>
  </si>
  <si>
    <t>LUZ MERY CORTES RODRIGUEZ</t>
  </si>
  <si>
    <t>LUCIA MEDINA PEREZ</t>
  </si>
  <si>
    <t>SIRLENE PORRAS VILLALOBOS</t>
  </si>
  <si>
    <t>MAILEN VILLALOBOS SEQUEIRA</t>
  </si>
  <si>
    <t>FLOR DE MARIA JUAREZ JUAREZ</t>
  </si>
  <si>
    <t>MA. DE LOS ANGELES SANTANA P.</t>
  </si>
  <si>
    <t>BLANCA LOPEZ ESCAMILLA</t>
  </si>
  <si>
    <t>ROSA COREA RODRIGUEZ</t>
  </si>
  <si>
    <t>SERGIO OLIVAS RUIZ</t>
  </si>
  <si>
    <t>LEONOR ALEJANDRA MONGE SANCHEZ</t>
  </si>
  <si>
    <t>JUANA SEDY VALLEJOS GUTIERREZ</t>
  </si>
  <si>
    <t>ELDER YETTY GUZMAN MOLINA</t>
  </si>
  <si>
    <t>MARIA ELENA ALVAREZ CORDERO</t>
  </si>
  <si>
    <t>MARTA GABRIELA ROJAS JIMENEZ</t>
  </si>
  <si>
    <t>IDALIE FERNANDEZ CRUZ</t>
  </si>
  <si>
    <t>SUSANA QUIROS ESPINOZA</t>
  </si>
  <si>
    <t>MARIA MAYELA MORA OSORNO</t>
  </si>
  <si>
    <t>PATRICIA BERTARIONI BOLAÑOS</t>
  </si>
  <si>
    <t>LORENA JIMENEZ ELIZONDO</t>
  </si>
  <si>
    <t>MILGRETH SANCHEZ OPORTA</t>
  </si>
  <si>
    <t>GERARDO PORRAS CASCANTE</t>
  </si>
  <si>
    <t>GREIDYN MENA MURILLO</t>
  </si>
  <si>
    <t>MARIO CHAVARRIA HERNANDEZ</t>
  </si>
  <si>
    <t>ARACELLY CAMPOS SANTAMARIA</t>
  </si>
  <si>
    <t>ANA ISABEL DIAZ MORA</t>
  </si>
  <si>
    <t>JESSICA MORALES FLORES</t>
  </si>
  <si>
    <t>ROY ACUNA AGUILAR</t>
  </si>
  <si>
    <t>JAIME MORA LEIVA</t>
  </si>
  <si>
    <t>YENNER MORALES CAJINA</t>
  </si>
  <si>
    <t>HENRY PEREZ ROJAS</t>
  </si>
  <si>
    <t>YAMILETH ARROYO PEÑA</t>
  </si>
  <si>
    <t>ANNY VILLALOBOS ARIAS</t>
  </si>
  <si>
    <t>JOHANNA CAMBRONERO GUIDO</t>
  </si>
  <si>
    <t>JAVIER ORTEGA CARRERA</t>
  </si>
  <si>
    <t>CINDY GABRIELA VEGA CORRALES</t>
  </si>
  <si>
    <t>ISAAC MORALES DIAZ</t>
  </si>
  <si>
    <t>WILLIAM DARIO MORALES JIMENEZ</t>
  </si>
  <si>
    <t>ROGER MATARRITA THOMPSON</t>
  </si>
  <si>
    <t>ERIKA BONILLA HAUDELATH</t>
  </si>
  <si>
    <t>MARIA AZALEA FONSECA TORRES</t>
  </si>
  <si>
    <t>JEREMIAS NAVAS MENDEZ</t>
  </si>
  <si>
    <t>ESTEBAN RIVAS SELLES</t>
  </si>
  <si>
    <t>SIRIA ZUNIGA ACOSTA</t>
  </si>
  <si>
    <t>VERONICA DIAZ MAYORGA</t>
  </si>
  <si>
    <t>MARIA VERONICA PEREZ NUNEZ</t>
  </si>
  <si>
    <t>CESAR CHARPENTIER QUIROS</t>
  </si>
  <si>
    <t>MARIELA ORTIZ PORRAS</t>
  </si>
  <si>
    <t>JONNATHAN GARCIA CHEVEZ</t>
  </si>
  <si>
    <t>BERNARDO SALAZAR VARGAS</t>
  </si>
  <si>
    <t>RANDALL JIMENEZ HIDALGO</t>
  </si>
  <si>
    <t>PEDRO HERRERA VARGAS</t>
  </si>
  <si>
    <t>VICTOR VALLEJOS MEDINA</t>
  </si>
  <si>
    <t>MARIA JESUS CASCANTE VILLAFUER</t>
  </si>
  <si>
    <t>JESUS SOLANO HERRERA</t>
  </si>
  <si>
    <t>JOSE ROLANDO JUAREZ CASTRO</t>
  </si>
  <si>
    <t>WENDY CORTES OTAROLA</t>
  </si>
  <si>
    <t>SINDY SALAS SPENCER</t>
  </si>
  <si>
    <t>LAURA RETANA TORRES</t>
  </si>
  <si>
    <t>EDGAR SEGURA VARGAS</t>
  </si>
  <si>
    <t>ALEXANDER CARVAJAL ROMERO</t>
  </si>
  <si>
    <t>WILLIAM FAJARDO FAJARDO</t>
  </si>
  <si>
    <t>FREDDY SALAZAR ARIAS</t>
  </si>
  <si>
    <t>RAFAEL FLORES REYES</t>
  </si>
  <si>
    <t>IRIS Y. ROSALES RAMIREZ</t>
  </si>
  <si>
    <t>DEYLIN ESQUIVEL RODRIGUEZ</t>
  </si>
  <si>
    <t>JOHANNA MORA QUIROS</t>
  </si>
  <si>
    <t>AMPARO MORA JARA</t>
  </si>
  <si>
    <t>ROXANA RODRIGUEZ ALFARO</t>
  </si>
  <si>
    <t>GERALD ESTEBAN MORA UREÑA</t>
  </si>
  <si>
    <t>LUIS DIEGO SANCHEZ VARGAS</t>
  </si>
  <si>
    <t>ALLAN CHAVES BARRANTES</t>
  </si>
  <si>
    <t>LYENER QUESADA GUZMAN</t>
  </si>
  <si>
    <t>HENRY MONTIEL MONGE</t>
  </si>
  <si>
    <t>ILEANA MARCELA SOLANO LOAIZA</t>
  </si>
  <si>
    <t>MONICA PASOS MARTINEZ</t>
  </si>
  <si>
    <t>JESUS GALLARDO ALMENGOR</t>
  </si>
  <si>
    <t>JOSE A. ALVARADO MADRIGAL</t>
  </si>
  <si>
    <t>GILBERTO FLORES MORA</t>
  </si>
  <si>
    <t>GREDWIN ARROYO GODINEZ</t>
  </si>
  <si>
    <t>JESUSITA TRIANA MORA</t>
  </si>
  <si>
    <t>YORLE UGALDE MORERA</t>
  </si>
  <si>
    <t>FELIPE CARMONA ZAPATA</t>
  </si>
  <si>
    <t>SHEILA CARMONA CARMONA</t>
  </si>
  <si>
    <t>ALICIA MENA RIVERA</t>
  </si>
  <si>
    <t>VANESSA FIGUEROA CALDERON</t>
  </si>
  <si>
    <t>GIOVANNI MURILLO SAENZ</t>
  </si>
  <si>
    <t>JAIRO PIMENTEL GRANADOS</t>
  </si>
  <si>
    <t>JULIO CESAR GOMEZ PIÑA</t>
  </si>
  <si>
    <t>MARIA ALVAREZ CRUZ</t>
  </si>
  <si>
    <t>XINIA SALAZAR RAMIREZ</t>
  </si>
  <si>
    <t>KINNDLY ACEVEDO DELGADILLO</t>
  </si>
  <si>
    <t>IVO JULIO MORALES PITA</t>
  </si>
  <si>
    <t>GRACE GAMBOA TOLEDO</t>
  </si>
  <si>
    <t>JULIO MORALES CAMPOS</t>
  </si>
  <si>
    <t>ROGER NAVARRO GRANADOS</t>
  </si>
  <si>
    <t>CYNTHIA VILLALOBOS RODRIGUEZ</t>
  </si>
  <si>
    <t>RUBI ANDRES CHEVEZ MORALES</t>
  </si>
  <si>
    <t>ROSSELIN BARAHONA VALVERDE</t>
  </si>
  <si>
    <t>ROBERTO SOLANO VARGAS</t>
  </si>
  <si>
    <t>ALLAN ANTONIO GUTIERREZ MORA</t>
  </si>
  <si>
    <t>YIRLANIA GONZALEZ LOPEZ</t>
  </si>
  <si>
    <t>ELIZABETH VILLALOBOS RODRIGUEZ</t>
  </si>
  <si>
    <t>JOSE LUIS SIBAJA MORA</t>
  </si>
  <si>
    <t>VICTOR IGLESIAS LOPEZ</t>
  </si>
  <si>
    <t>JEFFRY OBANDO AGUILAR</t>
  </si>
  <si>
    <t>JENNY GONZALEZ ALFARO</t>
  </si>
  <si>
    <t>JOSE ATENCIO CABALLERO</t>
  </si>
  <si>
    <t>RANDALL GALLARDO NELSON</t>
  </si>
  <si>
    <t>MARJORIE GRANADOS ARCE</t>
  </si>
  <si>
    <t>Es la prestación personal de servicios que realizan personas adolescentes de 15 años o más y menores de 18 años de edad, quienes se encuentran protegidas por el Régimen de Protección Especial al Trabajador Adolescente (CNA, Capítulo VII, 1998), el cual les garantiza plena igualdad de oportunidades, de remuneración y de trato en materia de empleo y ocupación (Ley 8922, 2011).</t>
  </si>
  <si>
    <t>Aula Edad</t>
  </si>
  <si>
    <t>I</t>
  </si>
  <si>
    <t>II</t>
  </si>
  <si>
    <t>III</t>
  </si>
  <si>
    <t>SEGÚN ACTIVIDAD REALIZADA</t>
  </si>
  <si>
    <t>REPUBLICA DEL PERU-VITALIA MADRIGAL A.</t>
  </si>
  <si>
    <t>SAN JOSÉ CENTRAL</t>
  </si>
  <si>
    <t>SAN JOSÉ OESTE</t>
  </si>
  <si>
    <t>JOSE FIDEL TRISTAN</t>
  </si>
  <si>
    <t>REPUBLICA DE ARGENTINA</t>
  </si>
  <si>
    <t>LIMÓN</t>
  </si>
  <si>
    <t>RAFAEL VARGAS QUIROS</t>
  </si>
  <si>
    <t>SAN JOSÉ NORTE</t>
  </si>
  <si>
    <t>MONSENOR ANSELMO LLORENTE Y LA FUENTE</t>
  </si>
  <si>
    <t>SARAPIQUÍ</t>
  </si>
  <si>
    <t>LOMAS DEL RIO</t>
  </si>
  <si>
    <t>DANIEL ODUBER QUIROS</t>
  </si>
  <si>
    <t>RINCON GRANDE</t>
  </si>
  <si>
    <t>DAVID MARIN HIDALGO</t>
  </si>
  <si>
    <t>JORGE VOLIO JIMENEZ</t>
  </si>
  <si>
    <t>BENJAMIN HERRERA ANGULO</t>
  </si>
  <si>
    <t>REPUBLICA DE FRANCIA</t>
  </si>
  <si>
    <t>GUACHIPELIN</t>
  </si>
  <si>
    <t>EZEQUIEL MORALES AGUILAR</t>
  </si>
  <si>
    <t>ANDRES BELLO LOPEZ</t>
  </si>
  <si>
    <t>REPUBLICA DE VENEZUELA</t>
  </si>
  <si>
    <t>JUAN ALVAREZ AZOFEIFA</t>
  </si>
  <si>
    <t>JOSE ANGEL PADILLA SOLIS</t>
  </si>
  <si>
    <t>HELI SANTAMARIA NAVARRO</t>
  </si>
  <si>
    <t>JOSE CUBERO MUNOZ</t>
  </si>
  <si>
    <t>PABELLON</t>
  </si>
  <si>
    <t>SULÁ</t>
  </si>
  <si>
    <t>PÉREZ ZELEDÓN</t>
  </si>
  <si>
    <t>IGNACIO DURAN VEGA</t>
  </si>
  <si>
    <t>ROSARIO ARRONIZ</t>
  </si>
  <si>
    <t>LA FLOR DE BAHIA</t>
  </si>
  <si>
    <t>ABRAHAM PANIAGUA NUÑEZ</t>
  </si>
  <si>
    <t>EL TIRRA</t>
  </si>
  <si>
    <t>HERNAN RODRIGUEZ RUIZ</t>
  </si>
  <si>
    <t>QUIZARRA</t>
  </si>
  <si>
    <t>SANTA LUCIA DE PEJIBAYE</t>
  </si>
  <si>
    <t>EL AGUILA</t>
  </si>
  <si>
    <t>GRANDE DE TÉRRABA</t>
  </si>
  <si>
    <t>VICTOR ARGUELLO MURILLO</t>
  </si>
  <si>
    <t>JOSE JOAQUIN SALAS PEREZ</t>
  </si>
  <si>
    <t>PATRIARCA SAN JOSE</t>
  </si>
  <si>
    <t>RINCON DE MORA</t>
  </si>
  <si>
    <t>RINCON DE OROZCO</t>
  </si>
  <si>
    <t>FELIX ANGEL SALAS CABEZAS</t>
  </si>
  <si>
    <t>BAJO CORDOBA</t>
  </si>
  <si>
    <t>JUAN JOSE VALVERDE MADRIGAL</t>
  </si>
  <si>
    <t>ANGELES NORTE</t>
  </si>
  <si>
    <t>FERMIN RODRIGUEZ CORDERO</t>
  </si>
  <si>
    <t>MONSEÑOR JUAN VICENTE SOLIS FERNANDEZ</t>
  </si>
  <si>
    <t>SIMON BOLIVAR</t>
  </si>
  <si>
    <t>CARLOS MARIA JIMENEZ ORTIZ</t>
  </si>
  <si>
    <t>CAROLINA RODRIGUEZ DE MIRAMBELL</t>
  </si>
  <si>
    <t>FERNANDO CASTRO LOPEZ</t>
  </si>
  <si>
    <t>ALVARO TERAN SECO</t>
  </si>
  <si>
    <t>JULIO ULATE GONZALEZ</t>
  </si>
  <si>
    <t>EL CRUCE DE CIRRI</t>
  </si>
  <si>
    <t>REPUBLICA DEL ECUADOR</t>
  </si>
  <si>
    <t>ALFONSO MONGE RAMIREZ</t>
  </si>
  <si>
    <t>REPUBLICA DE CUBA</t>
  </si>
  <si>
    <t>REPUBLICA DE COLOMBIA</t>
  </si>
  <si>
    <t>DANIEL SOLORZANO MURILLO</t>
  </si>
  <si>
    <t>JACINTO AVILA ARAYA</t>
  </si>
  <si>
    <t>REPUBLICA DE URUGUAY</t>
  </si>
  <si>
    <t>PBRO. JOSE DEL OLMO</t>
  </si>
  <si>
    <t>PBRO. VENANCIO DE OÑA Y MARTINEZ</t>
  </si>
  <si>
    <t>JOAQUIN LORENZO SANCHO QUESADA</t>
  </si>
  <si>
    <t>PBRO. MANUEL BERNARDO GOMEZ SALAZAR</t>
  </si>
  <si>
    <t>FELIX VILLALOBOS VARGAS</t>
  </si>
  <si>
    <t>LORENZO GONZALEZ ARGUEDAS</t>
  </si>
  <si>
    <t>JOSE VALENCIANO ARRIETA</t>
  </si>
  <si>
    <t>RAMON BARQUERO SALAS</t>
  </si>
  <si>
    <t>EL ABANICO</t>
  </si>
  <si>
    <t>CARLOS MARIA VASQUEZ ROJAS</t>
  </si>
  <si>
    <t>SECTOR ANGELES</t>
  </si>
  <si>
    <t>EMILIO CASTRO GOMEZ</t>
  </si>
  <si>
    <t>EL JAUURI</t>
  </si>
  <si>
    <t>APOLINAR LOBO UMANA</t>
  </si>
  <si>
    <t>SAN ISIDRO YOLILLAL</t>
  </si>
  <si>
    <t>TOBIAS MONTERO CASCANTE</t>
  </si>
  <si>
    <t>CERRO FRIO</t>
  </si>
  <si>
    <t>JULIO ACOSTA GARCIA</t>
  </si>
  <si>
    <t>CONCEPCION DE PAQUERA</t>
  </si>
  <si>
    <t>PUNTA DE RIO</t>
  </si>
  <si>
    <t>MAL PAIS</t>
  </si>
  <si>
    <t>RIO FRIO</t>
  </si>
  <si>
    <t>JERUSALEN 3M</t>
  </si>
  <si>
    <t>BARRIO CANADA</t>
  </si>
  <si>
    <t>CIUDADELA GONZALEZ</t>
  </si>
  <si>
    <t>CENTRAL SAN JOSE</t>
  </si>
  <si>
    <t>KILOMETRO UNO</t>
  </si>
  <si>
    <t>ANA MARIA GUARDIA MORA</t>
  </si>
  <si>
    <t>KILOMETRO SIETE</t>
  </si>
  <si>
    <t>ALVARO PARIS STEFFENS</t>
  </si>
  <si>
    <t>KILOMETRO 16</t>
  </si>
  <si>
    <t>KILOMETRO 20</t>
  </si>
  <si>
    <t>02618</t>
  </si>
  <si>
    <t>3138</t>
  </si>
  <si>
    <t>RIO ESQUINAS</t>
  </si>
  <si>
    <t>LIDER COMTE</t>
  </si>
  <si>
    <t>LA UNION DEL SUR</t>
  </si>
  <si>
    <t>BAHIA DE PAVON</t>
  </si>
  <si>
    <t>EL SANDALO</t>
  </si>
  <si>
    <t>DOS BRAZOS DE RIO TIGRE</t>
  </si>
  <si>
    <t>RIO ORO</t>
  </si>
  <si>
    <t>MOISES VINCENZI PACHECO</t>
  </si>
  <si>
    <t>SAN RAMON DE RIO CLARO</t>
  </si>
  <si>
    <t>COTO 58-59</t>
  </si>
  <si>
    <t>KILOMETRO 29</t>
  </si>
  <si>
    <t>CENTRAL RIO CLARO</t>
  </si>
  <si>
    <t>KILOMETRO 24</t>
  </si>
  <si>
    <t>FILA GUINEA</t>
  </si>
  <si>
    <t>FILA DE MENDEZ</t>
  </si>
  <si>
    <t>JAIME GUTIERREZ BROWN</t>
  </si>
  <si>
    <t>SANTA MARIA DE PITTIER</t>
  </si>
  <si>
    <t>RIO MARZO</t>
  </si>
  <si>
    <t>JOSE GONZALO ACUÑA HERNANDEZ</t>
  </si>
  <si>
    <t>FEDERICO GUTIERREZ BRAUN</t>
  </si>
  <si>
    <t>RIO SALTO</t>
  </si>
  <si>
    <t>ROBERTO SANDI AZOFEIFA</t>
  </si>
  <si>
    <t>RIO BONITO</t>
  </si>
  <si>
    <t>ABROJO GUAYMI</t>
  </si>
  <si>
    <t>LAS VEGAS DE RIO ABROJO</t>
  </si>
  <si>
    <t>RIO INCENDIO</t>
  </si>
  <si>
    <t>ZEPHANIAH FARGUHARSON VASSELL</t>
  </si>
  <si>
    <t>MÄDÄRIBOTDÄ</t>
  </si>
  <si>
    <t>CONFEDERACION SUIZA</t>
  </si>
  <si>
    <t>RIO PIRO</t>
  </si>
  <si>
    <t>RIO SERENO</t>
  </si>
  <si>
    <t>SAN RAMON DE ARIO</t>
  </si>
  <si>
    <t>SAN CRISTOBAL Y NEVIS</t>
  </si>
  <si>
    <t>EDUARDO VARGAS GARCIA</t>
  </si>
  <si>
    <t>ROBERT ZUÑIGA ELIZONDO</t>
  </si>
  <si>
    <t>JOSE CARLOS SANDOVAL GOMEZ</t>
  </si>
  <si>
    <t>MARIA MERCEDES CORTEZ RUIZ</t>
  </si>
  <si>
    <t>ALEX JESUS ORTIZ GUTIERREZ</t>
  </si>
  <si>
    <t>JOSE MARIA GONZALEZ JIMENEZ</t>
  </si>
  <si>
    <t>AMALIA MORALES RUIZ</t>
  </si>
  <si>
    <t>NIDIA CAMPOS GUZMAN</t>
  </si>
  <si>
    <t>EMMA IRIS LOPEZ VILLALOBOS</t>
  </si>
  <si>
    <t>GUILLERMO GONZALEZ GUZMAN</t>
  </si>
  <si>
    <t>GABRIELA MESEN CASTRO</t>
  </si>
  <si>
    <t>ALBA ROXINEA BARRANTES ARROYO</t>
  </si>
  <si>
    <t>RONALD GDO. MUÑOZ OCEGUERA</t>
  </si>
  <si>
    <t>RONNY GUTIERREZ TORUÑO</t>
  </si>
  <si>
    <t>ALEJANDRA FLORES BADILLA</t>
  </si>
  <si>
    <t>ALICIA MARIA HIDALGO CESPEDES</t>
  </si>
  <si>
    <t>SHIRLEY GUEVARA NUÑEZ</t>
  </si>
  <si>
    <t>ANITA AGUILAR MENA</t>
  </si>
  <si>
    <t>DENISE ARCIA ROJAS</t>
  </si>
  <si>
    <t>LUZ HANNIA SOLORZANO VARGAS</t>
  </si>
  <si>
    <t>XINIA PATINO GONZALEZ</t>
  </si>
  <si>
    <t>AMADEO CALDERON MENA</t>
  </si>
  <si>
    <t>KARLA PRADO FALLAS</t>
  </si>
  <si>
    <t>MEILIN RODRIGUEZ BOLAÑOS</t>
  </si>
  <si>
    <t>MANUEL PRADO SEGURA</t>
  </si>
  <si>
    <t>YUNIER CHINCHILLA JIMENEZ</t>
  </si>
  <si>
    <t>MARIANA ROJAS VARGAS</t>
  </si>
  <si>
    <t>MARIA DE LOS ANGELES CAMPOS</t>
  </si>
  <si>
    <t>ROSIBEL CHACON BARBOZA</t>
  </si>
  <si>
    <t>MARCOS LUIS PE;A MELENDEZ</t>
  </si>
  <si>
    <t>SUSANA AMADOR CHAVARRIA</t>
  </si>
  <si>
    <t>ENGRACIA PANIAGUA MURILLO</t>
  </si>
  <si>
    <t>CANDY LOPEZ ALFARO</t>
  </si>
  <si>
    <t>TARCISIO GERARDO FALLAS ROJAS</t>
  </si>
  <si>
    <t>DIEGO SALAZAR BADILLA</t>
  </si>
  <si>
    <t>ORLANDO CHACON ARTAVIA</t>
  </si>
  <si>
    <t>SOR TERESITA ARROYO MURILLO</t>
  </si>
  <si>
    <t>LUZ ALBA MONGE MORA</t>
  </si>
  <si>
    <t>FRANCISCO GONZALEZ ROJAS</t>
  </si>
  <si>
    <t>SHIRLEY ABARCA MARIN</t>
  </si>
  <si>
    <t>ELVIA ZUNIGA ARIAS</t>
  </si>
  <si>
    <t>WENDY RIVERA FALLAS</t>
  </si>
  <si>
    <t>BOLIVAR RAMIREZ ALFARO</t>
  </si>
  <si>
    <t>YORLENY URENA BADILLA</t>
  </si>
  <si>
    <t>ANIBAL VARGAS CORDERO</t>
  </si>
  <si>
    <t>GILMAR MARIN MORA</t>
  </si>
  <si>
    <t>EDWIN FALLAS CECILIANO</t>
  </si>
  <si>
    <t>KAREN VARGAS CORDERO</t>
  </si>
  <si>
    <t>ADRIAN BARBOZA AVALOS</t>
  </si>
  <si>
    <t>OLDEMAR ZUNIGA DUARTE</t>
  </si>
  <si>
    <t>ANAIS LEITON ZUNIGA</t>
  </si>
  <si>
    <t>ROXANA MORA JIMENEZ</t>
  </si>
  <si>
    <t>ZEIDY PEREZ HERRERA</t>
  </si>
  <si>
    <t>CARLOS V. DIAZ MADRIZ</t>
  </si>
  <si>
    <t>JUAN CARLOS MUNOZ DELGADO</t>
  </si>
  <si>
    <t>CARLOS ZUNIGA MONTERO</t>
  </si>
  <si>
    <t>JOHNNY SANCHEZ FERNANDEZ</t>
  </si>
  <si>
    <t>JEANNETTE URENA SALAZAR</t>
  </si>
  <si>
    <t>ADOLFO RAMIREZ ARROYO</t>
  </si>
  <si>
    <t>EDUARDO MORA FERNANDEZ</t>
  </si>
  <si>
    <t>JUAN DIEGO ARROYO ZUNIGA</t>
  </si>
  <si>
    <t>NURYA VARGAS UMANA</t>
  </si>
  <si>
    <t>OLGA CAMPOS GONZALEZ</t>
  </si>
  <si>
    <t>ANANIAS FERNANDEZ ACUNA</t>
  </si>
  <si>
    <t>DANA VARGAS SALAZAR</t>
  </si>
  <si>
    <t>ALEXANDER BARBOZA AVILA</t>
  </si>
  <si>
    <t>SONIA MARIA SUAREZ CALDERON</t>
  </si>
  <si>
    <t>KAROL ROJAS LAZARO</t>
  </si>
  <si>
    <t>SILVIA MARIA ROJAS DELGADO</t>
  </si>
  <si>
    <t>IRIS ZUNIGA DIAZ</t>
  </si>
  <si>
    <t>MELANY TORRES ORTIZ</t>
  </si>
  <si>
    <t>KATHERINE JIMENEZ LEZAMA</t>
  </si>
  <si>
    <t>DELFIN RIVERA GUILLEN</t>
  </si>
  <si>
    <t>RAFAEL ROJAS MORALES</t>
  </si>
  <si>
    <t>VALENTIN CEDENO REYES</t>
  </si>
  <si>
    <t>WILSON MORA GAMBOA</t>
  </si>
  <si>
    <t>MAX LEIVA MAROTO</t>
  </si>
  <si>
    <t>ERICK MORALES DIAZ</t>
  </si>
  <si>
    <t>ROMUALDO VILLANUEVA VILLANUEVA</t>
  </si>
  <si>
    <t>WENDY MARIA PEREZ BADILLA</t>
  </si>
  <si>
    <t>SINDY MURILLO CASTILLO</t>
  </si>
  <si>
    <t>MARIA R HERRERA CORELLA</t>
  </si>
  <si>
    <t>SANDRA TENCIO CORDERO</t>
  </si>
  <si>
    <t>LUCY TANNIA MORALES CHACON</t>
  </si>
  <si>
    <t>JACQUELINE ARIAS CASTRO</t>
  </si>
  <si>
    <t>LUIS EMILIO HERNANDEZ LEON</t>
  </si>
  <si>
    <t>FLORIBETH CHAVARRIA GARCIA</t>
  </si>
  <si>
    <t>KELLY ELVIRA TEM SILVA</t>
  </si>
  <si>
    <t>ELENA MARIA BERMUDEZ VARGAS</t>
  </si>
  <si>
    <t>WILLIAM GAMBOA CALDERON</t>
  </si>
  <si>
    <t>RAFAEL ANS. JIMENEZ CASTRO</t>
  </si>
  <si>
    <t>Mª LOURDES VASQUEZ BADILLA</t>
  </si>
  <si>
    <t>MARILU VILLALOBOS MESEN</t>
  </si>
  <si>
    <t>MARTHA RODRIGUEZ HERRERA</t>
  </si>
  <si>
    <t>ANABEL NAVARRO MATAMOROS</t>
  </si>
  <si>
    <t>LISBETH FALLAS RODRIGUEZ</t>
  </si>
  <si>
    <t>EVARISTO BLANDON LOPEZ</t>
  </si>
  <si>
    <t>HERNAN RAMIREZ JARA</t>
  </si>
  <si>
    <t>MARIA L. ARAYA BARRANTES</t>
  </si>
  <si>
    <t>DANITZA RODRIGUEZ CASTILLO</t>
  </si>
  <si>
    <t>MARIA G. PIÑEIRO CASTRO</t>
  </si>
  <si>
    <t>ADONAY NUÑEZ RODRIGUEZ</t>
  </si>
  <si>
    <t>ALVARO QUESADA ALFARO</t>
  </si>
  <si>
    <t>ERICK DANIEL MESEN ARROYO</t>
  </si>
  <si>
    <t>MARIA ANDREA CORRALES OVARES</t>
  </si>
  <si>
    <t>YANSY ALPIZAR JIMENEZ</t>
  </si>
  <si>
    <t>LISBETH NUÑEZ CASCANTE</t>
  </si>
  <si>
    <t>ANA MARISIA RODRIGUEZ ALFARO</t>
  </si>
  <si>
    <t>LUIS GUSTAVO ALFARO SOTO</t>
  </si>
  <si>
    <t>MARIA ISABEL CHAVES RAMIREZ</t>
  </si>
  <si>
    <t>LILIANA QUESADA BRENES</t>
  </si>
  <si>
    <t>MELISSA CARAZO PRADO</t>
  </si>
  <si>
    <t>IRIS Mª BARBOZA VASQUEZ</t>
  </si>
  <si>
    <t>DEYANIRA SOLORZANO GONZALEZ</t>
  </si>
  <si>
    <t>SOLANGE DURAN SEGURA</t>
  </si>
  <si>
    <t>LUCY GOLCHER CARAZO</t>
  </si>
  <si>
    <t>YASMIN ALVARADO ZUÑUGA</t>
  </si>
  <si>
    <t>ZAHYRA CASTRO RODRIGUEZ</t>
  </si>
  <si>
    <t>MIRLEY RAMIREZ CHAVES</t>
  </si>
  <si>
    <t>GILDA MARIA VARGAS LOBO</t>
  </si>
  <si>
    <t>JINETTE MARIN BENAVIDES</t>
  </si>
  <si>
    <t>SYLVIA MA. NUÑEZ CASTILLO</t>
  </si>
  <si>
    <t>MARIA LUZ CHACON RODRIGUEZ</t>
  </si>
  <si>
    <t>KATTHYA PIZARRO ARIAS</t>
  </si>
  <si>
    <t>CARMEN GONZALEZ RIVERA</t>
  </si>
  <si>
    <t>ROSALYN SIBAJA GOMEZ</t>
  </si>
  <si>
    <t>JOSE MANUEL RODRIGUEZ SANDOVAL</t>
  </si>
  <si>
    <t>ALEJANDRA RODRIGUEZ BARRANTES</t>
  </si>
  <si>
    <t>SERGIO BEITA LIZCANO</t>
  </si>
  <si>
    <t>LEIBIS GDO. SANCHEZ JIMENEZ</t>
  </si>
  <si>
    <t>MARIA DEL MILAGRO ROJAS V.</t>
  </si>
  <si>
    <t>MARIA LILLIAM HIDALGO ROJAS</t>
  </si>
  <si>
    <t>EULIN PATRICIA CHACON GAMBOA</t>
  </si>
  <si>
    <t>INGRID GONZALEZ ALVARADO</t>
  </si>
  <si>
    <t>JESSICA VIVIANA VEGA BENAVIDES</t>
  </si>
  <si>
    <t>ANDREY GONZALEZ CRUZ</t>
  </si>
  <si>
    <t>JEIMY CATLON SOLANO</t>
  </si>
  <si>
    <t>LUIS MIGUEL VARGAS ARIAS</t>
  </si>
  <si>
    <t>GRETTEL MENDEZ OVARES</t>
  </si>
  <si>
    <t>FERNANDA PANIAGUA SALAS</t>
  </si>
  <si>
    <t>FRANCISCO JAVIER BADILLA ARAYA</t>
  </si>
  <si>
    <t>MYNOR C. LEITON RAMIREZ</t>
  </si>
  <si>
    <t>LUIS ARMANDO SEQUEIRA OROZCO</t>
  </si>
  <si>
    <t>EMILIA CABRERA GUTIERREZ</t>
  </si>
  <si>
    <t>ALEJANDRA TERAN RIOS</t>
  </si>
  <si>
    <t>RAMON ANTONIO TORRES SANCHEZ</t>
  </si>
  <si>
    <t>NORMA ELIEHT ARAYA ALFARO</t>
  </si>
  <si>
    <t>ROY ANCHIA SOLANO</t>
  </si>
  <si>
    <t>JUANA MARIA FONSECA MONTES</t>
  </si>
  <si>
    <t>NESTOR BLANCO ELIZONDO</t>
  </si>
  <si>
    <t>LUZMILDA RAMIREZ LOPEZ</t>
  </si>
  <si>
    <t>KIMBERLY SALAZAR ARACE</t>
  </si>
  <si>
    <t>ELIANA VELAS MIRANDA</t>
  </si>
  <si>
    <t>YASIR MATARRITA CARAVACA</t>
  </si>
  <si>
    <t>ALONSO D. CASTRO ROMERO</t>
  </si>
  <si>
    <t>CAROLINA DURAN LOBO</t>
  </si>
  <si>
    <t>FRANCISCO MONGE VARGAS</t>
  </si>
  <si>
    <t>GRACIERA VEGA BADILLA</t>
  </si>
  <si>
    <t>HENRY VILLAREAL CARRANZA</t>
  </si>
  <si>
    <t>MILENA JIMENEZ BLANCO</t>
  </si>
  <si>
    <t>WILMER ALVARADO FONSECA</t>
  </si>
  <si>
    <t>MYRIAM RIVERA RAMIREZ</t>
  </si>
  <si>
    <t>ANA BEATRIZ TREJOS PRADO</t>
  </si>
  <si>
    <t>GISELLE CASTRO MENDEZ</t>
  </si>
  <si>
    <t>ELIZABETH MADRIGAL MEZA</t>
  </si>
  <si>
    <t>JOSE ALEJANDRO MORA MORALES</t>
  </si>
  <si>
    <t>JORGE EDUARDO DIAZ GARITA</t>
  </si>
  <si>
    <t>MONSERRATH SANABRIA RIVERA</t>
  </si>
  <si>
    <t>EDA ROXANA MASIS OBANDO</t>
  </si>
  <si>
    <t>MARIA VIRGINIA GARRO ABARCA</t>
  </si>
  <si>
    <t>BRAYNER JOSE BENAVIDES RAMIREZ</t>
  </si>
  <si>
    <t>ANNY DUARTE VALVERDE</t>
  </si>
  <si>
    <t>ALICE VALDERRAMOS CORDERO</t>
  </si>
  <si>
    <t>JOSE LUIS ROJAS GOMEZ</t>
  </si>
  <si>
    <t>YOLANDA MASIS CALVO</t>
  </si>
  <si>
    <t>RANDIN GRANADOS MOYA</t>
  </si>
  <si>
    <t>OSCAR ZU;IGA GOMEZ</t>
  </si>
  <si>
    <t>LILLISM MARGARIT REYES RENAZCO</t>
  </si>
  <si>
    <t>ANA JULIA SANABRIA GARITA</t>
  </si>
  <si>
    <t>MICHAEL SOLANO SANCHEZ</t>
  </si>
  <si>
    <t>MAUREEN ROJAS SANCHEZ</t>
  </si>
  <si>
    <t>LETICIA RODRIGUEZ SIBAJA</t>
  </si>
  <si>
    <t>ANA MORA AGUILAR</t>
  </si>
  <si>
    <t>EVELYN QUIROS ARCE</t>
  </si>
  <si>
    <t>ADRIANA BRENES PARAJELES</t>
  </si>
  <si>
    <t>ROBERTO GUZMAN SANDOVAL</t>
  </si>
  <si>
    <t>TRINCEL DIAZ ASTORGA</t>
  </si>
  <si>
    <t>KARLA BRADE JIMENEZ</t>
  </si>
  <si>
    <t>HERIBERTO ZNIGA SERRANO</t>
  </si>
  <si>
    <t>CAROL CALVO HERNANDEZ</t>
  </si>
  <si>
    <t>OSCAR JIMENEZ RIVERA</t>
  </si>
  <si>
    <t>LILLIANA ARIAS CORELLA</t>
  </si>
  <si>
    <t>MARIBEL CASAL GARCIA</t>
  </si>
  <si>
    <t>JOSE EDUARDO ARCE ZUÑIGA</t>
  </si>
  <si>
    <t>ARACELLY CARVAJAL BRENES</t>
  </si>
  <si>
    <t>VERA CALVO SANCHEZ</t>
  </si>
  <si>
    <t>JACQUELINE BRENES WEST</t>
  </si>
  <si>
    <t>EDWIN ALBERTO GUTIERREZ R.</t>
  </si>
  <si>
    <t>MIRNA DOWNS VALLE</t>
  </si>
  <si>
    <t>RIGOBERTO AGUILAR ALVARADO</t>
  </si>
  <si>
    <t>ELIBETH CHEVEZ BUSTOS</t>
  </si>
  <si>
    <t>HEINER VIALES VARGAS</t>
  </si>
  <si>
    <t>SOCORRO PALOMINO RODRIGUEZ</t>
  </si>
  <si>
    <t>MARIA PARRALES MEDINA</t>
  </si>
  <si>
    <t>HENRY JAVIER SOTO MAYORGA</t>
  </si>
  <si>
    <t>ROSIBEL MEDRANO LOAICIGA</t>
  </si>
  <si>
    <t>PASTOR ANTONIO LOPEZ VICTORIA</t>
  </si>
  <si>
    <t>MARYUN ASTRID RUIZ BRICE;O</t>
  </si>
  <si>
    <t>ADELITA GONZALEZ PE;A</t>
  </si>
  <si>
    <t>MAURICIO ALVAREZ CASTA;EDA</t>
  </si>
  <si>
    <t>YAMILETH GONZALEZ CARMONA</t>
  </si>
  <si>
    <t>MARGOT ENRIQUEZ PEREZA</t>
  </si>
  <si>
    <t>GRACE MADRIGAL NUNEZ</t>
  </si>
  <si>
    <t>MARIA JESUS CRUZ LOPEZ</t>
  </si>
  <si>
    <t>MAYELA VARGAS ESPINOZA</t>
  </si>
  <si>
    <t>IVAN MAURICIO PEREZ PEREZ</t>
  </si>
  <si>
    <t>JOSE JARVIS ROSALES ACOSTA</t>
  </si>
  <si>
    <t>GUSTAVO GUTIERREZ GOMEZ</t>
  </si>
  <si>
    <t>GLENDY SUSANA SOLERA LOPEZ</t>
  </si>
  <si>
    <t>MIGUEL ANDRES ARIAS ESCOBAR</t>
  </si>
  <si>
    <t>INGRID TORRES GUEVARA</t>
  </si>
  <si>
    <t>JORGE LUIS AGUIRRE CARDENAS</t>
  </si>
  <si>
    <t>YOBNAN GAMBOA ZUNIGA</t>
  </si>
  <si>
    <t>MARLEN ILEANA CORONADO GUTIERR</t>
  </si>
  <si>
    <t>XINIA ZUNIGA GUTIERREZ</t>
  </si>
  <si>
    <t>VIVIANA HERRERA RAMIREZ</t>
  </si>
  <si>
    <t>LEDA  MARIA SILES GUEVARA</t>
  </si>
  <si>
    <t>MA.DE LOS ANGELES VALLES JUARE</t>
  </si>
  <si>
    <t>ADRIAN GONZALEZ QUESADA</t>
  </si>
  <si>
    <t>KARINA GRIJALBA CONTRERAS</t>
  </si>
  <si>
    <t>SANDRA SANCHO CARDENAS</t>
  </si>
  <si>
    <t>TERESA VEGA ROJAS</t>
  </si>
  <si>
    <t>YOHANNA ARGUEDAS MATAMOROS</t>
  </si>
  <si>
    <t>DORIS LOPEZ ELIZONDO</t>
  </si>
  <si>
    <t>YORLENY LOPEZ ZAMORA</t>
  </si>
  <si>
    <t>WILBERTH SOLIS NUÑEZ</t>
  </si>
  <si>
    <t>SHEILA ZUÑIGA OBANDO</t>
  </si>
  <si>
    <t>DENIA MORA RAMIREZ</t>
  </si>
  <si>
    <t>ANA LORENA SANCHEZ MARTINEZ</t>
  </si>
  <si>
    <t>GUILLERMO JUAREZ GARCIA</t>
  </si>
  <si>
    <t>YOKSELINE MOYA PEREZ</t>
  </si>
  <si>
    <t>OLGA PATRICIA MONCADA LEDEZMA</t>
  </si>
  <si>
    <t>HILDA M. VILLALOBOS RODRIGUEZ</t>
  </si>
  <si>
    <t>ROBERTO FERNANDEZ FERNANDEZ</t>
  </si>
  <si>
    <t>ANGEL ENRIQUEZ PARRA</t>
  </si>
  <si>
    <t>YASIR LORIA HERRERA</t>
  </si>
  <si>
    <t>ELIZABETH GONZALEZ TORRES</t>
  </si>
  <si>
    <t>ISABEL VASQUEZ CHACON</t>
  </si>
  <si>
    <t>MARIA MORALES GUTIERREZ</t>
  </si>
  <si>
    <t>GONZALO NARVAEZ BLANCO</t>
  </si>
  <si>
    <t>RODOLFO PEREZ MATARRITA</t>
  </si>
  <si>
    <t>YADIRA CONCEPCION BARRANTES</t>
  </si>
  <si>
    <t>CONSUELO TORRES GOMEZ</t>
  </si>
  <si>
    <t>HANNIA MARIA MORAGA MORAGA</t>
  </si>
  <si>
    <t>VIVIAN ARAYA VARELA</t>
  </si>
  <si>
    <t>FLORIDEY SALAZAR URENA</t>
  </si>
  <si>
    <t>MANUEL ZUNIGA ZUNIGA</t>
  </si>
  <si>
    <t>STEPHANIE VILLALOBOS AZOFEIFA</t>
  </si>
  <si>
    <t>LUCIA CORDERO NAVARRO</t>
  </si>
  <si>
    <t>HELLEN GODINEZ MORENO</t>
  </si>
  <si>
    <t>MAYRA GABRIELA CALVO SANCHEZ</t>
  </si>
  <si>
    <t>JUAN GERARDO ESQUIVEL ESPINOZA</t>
  </si>
  <si>
    <t>LILLIANA FALLAS CALDERON</t>
  </si>
  <si>
    <t>MARLENE AVEDNO SIBAJA</t>
  </si>
  <si>
    <t>DENIA MEDINA BATISTA</t>
  </si>
  <si>
    <t>SHERRY MARTINEZ OBANDO</t>
  </si>
  <si>
    <t>TATIANA MORA SANDI</t>
  </si>
  <si>
    <t>MARLY VENEGAS BARRANTES</t>
  </si>
  <si>
    <t>SHIRLEY HIDALGO VILLEGAS</t>
  </si>
  <si>
    <t>ANA YUVEL NAVAS MORALES</t>
  </si>
  <si>
    <t>ISABEL GOMEZ SOLERA</t>
  </si>
  <si>
    <t>PABLO BOLANOS ROSALES</t>
  </si>
  <si>
    <t>ROCIO SOTO VARELA</t>
  </si>
  <si>
    <t>SERGIO PEREZ AYMERICH</t>
  </si>
  <si>
    <t>MAGALY LOPEZ OBANDO</t>
  </si>
  <si>
    <t>VIANEY TORRES TORRES</t>
  </si>
  <si>
    <t>ANA DAYANA JIMENEZ JIMENEZ</t>
  </si>
  <si>
    <t>MARCIAL CHAVARRIA VILLEGAS</t>
  </si>
  <si>
    <t>LUIS OLDEMAR BALTODANO JIMENEZ</t>
  </si>
  <si>
    <t>HECTOR CARRERA RODRIGUEZ</t>
  </si>
  <si>
    <t>LAUREN CUBILLO HERNANDEZ</t>
  </si>
  <si>
    <t>PABLO JIMENEZ NAVARRETE</t>
  </si>
  <si>
    <t>PATRICIA VALVERDE NAVARRO</t>
  </si>
  <si>
    <t>LORENA FERNANDEZ SABALA</t>
  </si>
  <si>
    <t>LILLIAM LAGUNA PEREZ</t>
  </si>
  <si>
    <t>JOSE ENRIQUE ALVARADO QUIROS</t>
  </si>
  <si>
    <t>YESLLIN ACUÑA MESEN</t>
  </si>
  <si>
    <t>KELYN VICTOR SANDOVAL</t>
  </si>
  <si>
    <t>KARLA MENA COREA</t>
  </si>
  <si>
    <t>JOSE LUIS AZOFEIFA MORA</t>
  </si>
  <si>
    <t>ROSALBA JIMENEZ CISNEROS</t>
  </si>
  <si>
    <t>DELIA CAMPOS SANTAMARIA</t>
  </si>
  <si>
    <t>ALEX CASAL BERMUDEZ</t>
  </si>
  <si>
    <t>HENRY RODRIGUEZ VILLALOBOS</t>
  </si>
  <si>
    <t>JAVIER SANCHEZ SALAZAR</t>
  </si>
  <si>
    <t>ANTONIO VALDEZ CONCEPCION</t>
  </si>
  <si>
    <t>YAHAIRA CHAVES PIEDRA</t>
  </si>
  <si>
    <t>ROY JIMENEZ MADRIGAL</t>
  </si>
  <si>
    <t>SILVIA SOLORZANO CHACON</t>
  </si>
  <si>
    <t>ALEX ALFARO LOPEZ</t>
  </si>
  <si>
    <t>DENIA BERMUDEZ ESPINOZA</t>
  </si>
  <si>
    <t>KAROL CHAVARRIA AVILA</t>
  </si>
  <si>
    <t>ALEXIS RODRIGUEZ BADILLA</t>
  </si>
  <si>
    <t>NURY RODRIGUEZ CASTRO</t>
  </si>
  <si>
    <t>MARVIN DELGADO SANDI</t>
  </si>
  <si>
    <t>ANA MARIA CERDAS CORRALES</t>
  </si>
  <si>
    <t>KENDAR NUÑEZ DELGADO</t>
  </si>
  <si>
    <t>FLANDER GONZALEZ SALGADO</t>
  </si>
  <si>
    <t>GUILLERMO ORTEGA CHAVARRIA</t>
  </si>
  <si>
    <t>OVIDIO RODRIGUEZ TORRES</t>
  </si>
  <si>
    <t>CARLOS ALBERTO LOPEZ CUBILLO</t>
  </si>
  <si>
    <t>ROSAIDA VINDAS CHAVES</t>
  </si>
  <si>
    <t>IVANNIA BARRANTES VARGAS</t>
  </si>
  <si>
    <t>OSCAR RAMIREZ BARRANTES</t>
  </si>
  <si>
    <t>MARITZA CHAVES CAMPOS</t>
  </si>
  <si>
    <t>NAPOLEON MORA VARGAS</t>
  </si>
  <si>
    <t>LILLIAM VENEGAS MUÑOZ</t>
  </si>
  <si>
    <t>DAILY ARAYA RAMIREZ</t>
  </si>
  <si>
    <t>ANGELA PARRA MEDINA</t>
  </si>
  <si>
    <t>SHIRLEY ZAMORA CHAVES</t>
  </si>
  <si>
    <t>NERGIVIA CHAVES CRUZ</t>
  </si>
  <si>
    <t>MARIA CRISTINA ORTIZ AVILA</t>
  </si>
  <si>
    <t>JOSE ELIECER MONTERO JIMENEZ</t>
  </si>
  <si>
    <t>JAIRO MURILLO GONZALEZ</t>
  </si>
  <si>
    <t>ALICIA ARAYA DURAN</t>
  </si>
  <si>
    <t>AMADA CORDERO SANCHEZ</t>
  </si>
  <si>
    <t>CAROLINA PIEDRA JIMENEZ</t>
  </si>
  <si>
    <t>JOHANNA NUÑEZ SOLANO</t>
  </si>
  <si>
    <t>JESUS CASCANTE CHAVES</t>
  </si>
  <si>
    <t>ALBERTO CHAVES CASTRO</t>
  </si>
  <si>
    <t>YAMILET SIBAJA SANCHEZ</t>
  </si>
  <si>
    <t>DILMA IVANIA LAZARO MORA</t>
  </si>
  <si>
    <t>JORGE LUIS ZUÑIGA ROJAS</t>
  </si>
  <si>
    <t>ANA LIGIA ALFARO MENDEZ</t>
  </si>
  <si>
    <t>ARACELLY MORALES MONGE</t>
  </si>
  <si>
    <t>JORGE ISAAC BARRIENTOS RIVERA</t>
  </si>
  <si>
    <t>FERNANDO MENDOZA PALACIOS</t>
  </si>
  <si>
    <t>MATILDE SOLORZANO MORA</t>
  </si>
  <si>
    <t>MARITZA LOPEZ ESPINOZA       ´</t>
  </si>
  <si>
    <t>LUIS CARLOS SOLORZANO ARAYA</t>
  </si>
  <si>
    <t>FREDDY BEJARANO RODRIGUEZ</t>
  </si>
  <si>
    <t>JIMMY PERAZA ZU;IGA</t>
  </si>
  <si>
    <t>DAMARIS AGUILAR AVILA</t>
  </si>
  <si>
    <t>YOLANDA SALAZAR SANCHEZ</t>
  </si>
  <si>
    <t>MARIA IRIS GUILLEN GOMEZ</t>
  </si>
  <si>
    <t>ORLANDO LAZARO MAROTO</t>
  </si>
  <si>
    <t>GUISELLE ZUÑIGA ESQUIVEL</t>
  </si>
  <si>
    <t>KATTYA NUÑEZ DURAN</t>
  </si>
  <si>
    <t>MARCOS HENRY ESPINOZA GARCIA</t>
  </si>
  <si>
    <t>JOSE DOLORES ARGUETA RAMIREZ</t>
  </si>
  <si>
    <t>DORIS MARIA PORRAS NUÑEZ</t>
  </si>
  <si>
    <t>FREDDYS MARCHENA VILLEDA</t>
  </si>
  <si>
    <t>VERA FERNANDEZ SOLIS</t>
  </si>
  <si>
    <t>MIRNA OSORNO CAMACHO</t>
  </si>
  <si>
    <t>LUIS E. SAMUDIO SANTAMARIA</t>
  </si>
  <si>
    <t>YERLI SANCHEZ VEGA</t>
  </si>
  <si>
    <t>MIRTHA ORTEGA VASQUEZ</t>
  </si>
  <si>
    <t>ANA LUCIA GARCIA HIGALGO</t>
  </si>
  <si>
    <t>DAMARIS ROBLES ANCHIA</t>
  </si>
  <si>
    <t>ROGER CABRERA ORTIZ</t>
  </si>
  <si>
    <t>ALLAN HERNANDEZ AGÜERO</t>
  </si>
  <si>
    <t>LUIS ROJAS CASTRO</t>
  </si>
  <si>
    <t>JOSE MANUEL VALVERDE ROSALES</t>
  </si>
  <si>
    <t>RONALD MELENDEZ ZUÑIGA</t>
  </si>
  <si>
    <t>EMILCE CRUZ MARTINEZ</t>
  </si>
  <si>
    <t>ELIZABETH ALGUERA SANCHEZ</t>
  </si>
  <si>
    <t>LAURA VANESA HERNANDEZ DIAZ</t>
  </si>
  <si>
    <t>EMPERATRIZ GONZALEZ GUTIERREZ</t>
  </si>
  <si>
    <t>KARINA V. RODRIGUEZ VARGAS</t>
  </si>
  <si>
    <t>NANCY SEGURA BATISTA</t>
  </si>
  <si>
    <t>FELIX ZAPATA CASTRO</t>
  </si>
  <si>
    <t>LIDIETH CUBERO GONZALEZ</t>
  </si>
  <si>
    <t>LOURDES RODRIGUEZ VILLALOBOS</t>
  </si>
  <si>
    <t>MARA VELITT LORIA LOPEZ</t>
  </si>
  <si>
    <t>MARIA LORENA CASTRO CASTRO</t>
  </si>
  <si>
    <t>CECILIA GONZALEZ OBANDO</t>
  </si>
  <si>
    <t>INES VALDEZ CONCEPCION</t>
  </si>
  <si>
    <t>RICARDO MEJIA  CRUZ</t>
  </si>
  <si>
    <t>EFRAIN DIAZ MATARRITA</t>
  </si>
  <si>
    <t>DENNIS HERRERA GOMEZ</t>
  </si>
  <si>
    <t>LUS HANNIA RAMIREZ MARTINEZ</t>
  </si>
  <si>
    <t>GAMALIEL GUTIERREZ PEREZ</t>
  </si>
  <si>
    <t>ZOBEIDA SALINAS SANDI</t>
  </si>
  <si>
    <t>JUAN RAFAEL GARITA ZUÑIGA</t>
  </si>
  <si>
    <t>HERENIA ARAUZ VARGAS</t>
  </si>
  <si>
    <t>JOSE LUIS MORALES VEGA</t>
  </si>
  <si>
    <t>MARIA DE LOS A. VENEGAS A.</t>
  </si>
  <si>
    <t>MITZI GOMEZ MATA</t>
  </si>
  <si>
    <t>SHERAN BAILEY STEWARD</t>
  </si>
  <si>
    <t>BETTY MARTIN BANTON</t>
  </si>
  <si>
    <t>MARIA DEL C. MORALES ROSALES</t>
  </si>
  <si>
    <t>LUZ MARINA ULLOA VINDAS</t>
  </si>
  <si>
    <t>MANUEL CASTELLON SEQUEIRA</t>
  </si>
  <si>
    <t>CIANI BRYAN SKINNER</t>
  </si>
  <si>
    <t>HERMINIA BALDIVIA HERNANDEZ</t>
  </si>
  <si>
    <t>LORENA MORALES JIMENEZ</t>
  </si>
  <si>
    <t>YAHAIRA MORA BLANCO</t>
  </si>
  <si>
    <t>KAREN GABRIELA GARRO VARGAS</t>
  </si>
  <si>
    <t>ANA YANCY RODRIGUEZ JIMENEZ</t>
  </si>
  <si>
    <t>YADIRA CHAVARRIA QUESADA</t>
  </si>
  <si>
    <t>JANNSON QUIROS HERNANDEZ</t>
  </si>
  <si>
    <t>JESSICA BADILLA RODRIGUEZ</t>
  </si>
  <si>
    <t>FATIMA CHAVARRIA MADRIGAL</t>
  </si>
  <si>
    <t>WENDY JIMENEZ BORBON</t>
  </si>
  <si>
    <t>DINA ROCIO MORA MAYORGA</t>
  </si>
  <si>
    <t>RUTH SOLERA DUARTE</t>
  </si>
  <si>
    <t>LOINE PORRAS MARIN</t>
  </si>
  <si>
    <t>MARTA CHACON MARTINEZ</t>
  </si>
  <si>
    <t>COROLINA MENA ROA</t>
  </si>
  <si>
    <t>KENDER ULATE OBANDO</t>
  </si>
  <si>
    <t>IVANNIA PATRICIA DIAZ ROJAS</t>
  </si>
  <si>
    <t>EDUARDO MEDINA PORTUGUEZ</t>
  </si>
  <si>
    <t>MARIBEL ACUÑA QUIROS</t>
  </si>
  <si>
    <t>RUDY VILLALOBOS OVARES</t>
  </si>
  <si>
    <t>HERMES MONGE JIMENEZ</t>
  </si>
  <si>
    <t>RONALD ALVAREZ VARGAS</t>
  </si>
  <si>
    <t>LILLIAM DIAZ QUESADA</t>
  </si>
  <si>
    <t>KARLA VANESSA ARNESTO LEZAMA</t>
  </si>
  <si>
    <t>ANAIS ROMAN GAMBOA</t>
  </si>
  <si>
    <t>FRANKLIN NPORRAS MEJIA</t>
  </si>
  <si>
    <t>VENANCIO MONTEZUMA BEJARANO</t>
  </si>
  <si>
    <t>CARLA VILLALOBOS ARAYA</t>
  </si>
  <si>
    <t>JORGE DAVID ORTIZ MEZA</t>
  </si>
  <si>
    <t>ANA MARIA GUILLEN GOMEZ</t>
  </si>
  <si>
    <t>MARLON SALAS CESPEDES</t>
  </si>
  <si>
    <t>MARIA FERNANDA MADRIGAL GUIDO</t>
  </si>
  <si>
    <t>MIGUEL AGUILAR UREÑA</t>
  </si>
  <si>
    <t>OLGER MORALES SANCHEZ</t>
  </si>
  <si>
    <t>DAMARIS VEGA JIMENEZ</t>
  </si>
  <si>
    <t>ALBERTO RIOS ELIZONDO</t>
  </si>
  <si>
    <t>ALVARO CHACON CHAVEZ</t>
  </si>
  <si>
    <t>VIVIAN VEGA CASTRO</t>
  </si>
  <si>
    <t>WILLIAM RONALD MATA MATA</t>
  </si>
  <si>
    <t>LUIS ENRIQUE LEON MENA</t>
  </si>
  <si>
    <t>XINIA CUBERO VALVERDE</t>
  </si>
  <si>
    <t>MASSIEL CASTRO CAMPOS</t>
  </si>
  <si>
    <t>CINTHIA CASCANTE CAMPOS</t>
  </si>
  <si>
    <t>GREIVIN CHAVARRIA BRIONES</t>
  </si>
  <si>
    <t>YENDRY JUAREZ HIGALGO</t>
  </si>
  <si>
    <t>ANA LOLITA CASTILLO MURILLO</t>
  </si>
  <si>
    <t>GUADALUPE ZUÑIGA NUÑEZ</t>
  </si>
  <si>
    <t>ELVIA MARIA CRUZ CAMACHO</t>
  </si>
  <si>
    <t>ELKY BARRANTES CARVAJAL</t>
  </si>
  <si>
    <t>DALIS SEGURA ABARCA</t>
  </si>
  <si>
    <t>GUILLERMO MORA DURAN</t>
  </si>
  <si>
    <t>MELVIN MARTINEZ SEGURA</t>
  </si>
  <si>
    <t>MIRNA REBECA LOPEZ QUESADA</t>
  </si>
  <si>
    <t>JOSE R. MONTIEL QUINTERO</t>
  </si>
  <si>
    <t>GERARDINA LOPEZ SEGURA</t>
  </si>
  <si>
    <t>LIGIA MARTINEZ NAVARRO</t>
  </si>
  <si>
    <t>ADIS VALVERDE ACUNA</t>
  </si>
  <si>
    <t>MARIVEL CEDENO MORA</t>
  </si>
  <si>
    <t>MARIA ARAGON DURAN</t>
  </si>
  <si>
    <t>ERIKA GONZALEZ QUESADA</t>
  </si>
  <si>
    <t>ROSIBEL GARCIA GUEVARA</t>
  </si>
  <si>
    <t>AMALIA GONZALEZ GODINEZ</t>
  </si>
  <si>
    <t>WILLIAM EDUARTE OVIEDO</t>
  </si>
  <si>
    <t>EDDIE LOAIZA NUNEZ</t>
  </si>
  <si>
    <t>VIANEY ALVAREZ CAMPOS</t>
  </si>
  <si>
    <t>SANTIAGO ARAYA MARTINEZ</t>
  </si>
  <si>
    <t>ZENEIDA HURTECHO MAYORGA</t>
  </si>
  <si>
    <t>ALEXANDER ELIZONDO LOPEZ</t>
  </si>
  <si>
    <t>IVETH LOPEZ ROJAS</t>
  </si>
  <si>
    <t>YENDRY LEON JIMENEZ</t>
  </si>
  <si>
    <t>JASON ANTONIO TREJOS ANGULO</t>
  </si>
  <si>
    <t>WARNER ROJAS ARIAS</t>
  </si>
  <si>
    <t>CLAUDIA BARRIENTOS BONILLA</t>
  </si>
  <si>
    <t>GILBERTO CARRERA RODRIGUEZ</t>
  </si>
  <si>
    <t>JENDRY ALFARO ARAUJO</t>
  </si>
  <si>
    <t>EIDANIA ARIAS LOPEZ</t>
  </si>
  <si>
    <t>ANA LUCIA ZAMORA GUERRERO</t>
  </si>
  <si>
    <t>LILLIANA MORALES RAMIREZ</t>
  </si>
  <si>
    <t>LINETH JIMENEZ SANCHEZ</t>
  </si>
  <si>
    <t>LILIAN CALDERON ROJAS</t>
  </si>
  <si>
    <t>ANA GRETTEL FIGUEROA MORALES</t>
  </si>
  <si>
    <t>JOSE ALONSO LAZARO CALDERON</t>
  </si>
  <si>
    <t>DOLMO ORTIZ SEGURA</t>
  </si>
  <si>
    <t>JOSE DANIEL SALAS SALOMON</t>
  </si>
  <si>
    <t>ANELIS ALVAREZ SANDOVAL</t>
  </si>
  <si>
    <t>MARTA ZUñIGA OBANDO</t>
  </si>
  <si>
    <t>JONATHAN ARCE GONZALEZ</t>
  </si>
  <si>
    <t>RODRIGO VELA LIPI</t>
  </si>
  <si>
    <t>LUZ MARINA QUINTERO RIOS</t>
  </si>
  <si>
    <t>MARCOS VARGAS UVA</t>
  </si>
  <si>
    <t>FANUEL FERNANDEZ MORALES</t>
  </si>
  <si>
    <t>LUIS E. RAMIREZ HERNANDEZ</t>
  </si>
  <si>
    <t>ALBIN RAUL HIDALGO ZUñIGA</t>
  </si>
  <si>
    <t>JUAN A. MARTINEZ MORALES</t>
  </si>
  <si>
    <t>MARIA EUGENIA PEREZ HERNANDEZ</t>
  </si>
  <si>
    <t>URIEL BARRANTES VASQUEZ</t>
  </si>
  <si>
    <t>FANNY HERNANDEZ VILLAREAL</t>
  </si>
  <si>
    <t>De 7 años a menos de 12 años</t>
  </si>
  <si>
    <t>De 12 años a menos de 15 años</t>
  </si>
  <si>
    <t>De 15 años a menos de 18 años</t>
  </si>
  <si>
    <t>Rango de Edad</t>
  </si>
  <si>
    <t>ROBERTO ALVARADO ESPINOZA</t>
  </si>
  <si>
    <t>ALEJANDRA JIMENEZ GODY</t>
  </si>
  <si>
    <t>ROXANA ARAYA CALDERON</t>
  </si>
  <si>
    <t>CINTHIA MORA MORA</t>
  </si>
  <si>
    <t>MARIA MATAMOROS SANCHEZ</t>
  </si>
  <si>
    <t>VINIVIO SOLIS CHAVARRIA</t>
  </si>
  <si>
    <t>SARA MARIA CASCANTE ARIAS</t>
  </si>
  <si>
    <t>MARIA IVETTE ESPINOZA CHAVES</t>
  </si>
  <si>
    <t>ELMER SANDOVAL GALARZA</t>
  </si>
  <si>
    <t>ANABELLE OBANDO CORDERO</t>
  </si>
  <si>
    <t>HENRY MORA ESPINOZA</t>
  </si>
  <si>
    <t>MARIO E. ALFARO RODRIGUEZ</t>
  </si>
  <si>
    <t>HILDA LUCIA NAVARRO MORALES</t>
  </si>
  <si>
    <t>DELVIN CHAVARRIA VALVERDE</t>
  </si>
  <si>
    <t>JENNY SEGURA CASTILLO</t>
  </si>
  <si>
    <t>HENRY ARAYA ARIAS</t>
  </si>
  <si>
    <t>MARIA FERNANDA CAMACHO NAVARRO</t>
  </si>
  <si>
    <t>LISBETH ARCE GRIJALBA</t>
  </si>
  <si>
    <t>HUGO ALBERTO NUÑEZ CALDERON</t>
  </si>
  <si>
    <t>LILLIAM MARTINEZ GARCIA</t>
  </si>
  <si>
    <t>JENNY SOLANO LORIA</t>
  </si>
  <si>
    <t>JUAN H. RODRIGUEZ RODRIGUEZ</t>
  </si>
  <si>
    <t>LUTGARDA LOPEZ CASANOVA</t>
  </si>
  <si>
    <t>MARIA MORALES MORA</t>
  </si>
  <si>
    <t>KATERIN JESSICA GAMBOA URENA</t>
  </si>
  <si>
    <t>MARJORIE VINDAS UMANA</t>
  </si>
  <si>
    <t>EMILY RODRIGUEZ LEIVA</t>
  </si>
  <si>
    <t>SILVIA SALAZAR ESPINOZA</t>
  </si>
  <si>
    <t>PAOLA AGUERO GOMEZ</t>
  </si>
  <si>
    <t>JOSE ALLAN PORRAS QUIROS</t>
  </si>
  <si>
    <t>JESUS QUESADA ALVARADO</t>
  </si>
  <si>
    <t>DENIA QUIROS ARIAS</t>
  </si>
  <si>
    <t>KENNETH LEON ARIAS</t>
  </si>
  <si>
    <t>MARIA GRACIELA HODGSON ANCHIA</t>
  </si>
  <si>
    <t>ANA YANSY VARGAS ABARCA</t>
  </si>
  <si>
    <t>KARLA SEGURA HIDALGO</t>
  </si>
  <si>
    <t>HANNIA VARGAS DUARTE</t>
  </si>
  <si>
    <t>LISA MARIA ARRONIZ NAVARRO</t>
  </si>
  <si>
    <t>KARINA CHAVEZ FONSECA</t>
  </si>
  <si>
    <t>JEANNETTE HERNANDEZ AVILA</t>
  </si>
  <si>
    <t>GRETTEL PEREZ ARIAS</t>
  </si>
  <si>
    <t>ANGEL RICARDO MUNOZ PORRAS</t>
  </si>
  <si>
    <t>BAJO DE LAS BONITAS</t>
  </si>
  <si>
    <t>MIGUEL ANGEL FALLAS FERNANDEZ</t>
  </si>
  <si>
    <t>JESUS AVILA UMANA</t>
  </si>
  <si>
    <t>LORENA MENDEZ UMANA</t>
  </si>
  <si>
    <t>MARCO T. GOMEZ CHAVARRIA</t>
  </si>
  <si>
    <t>LEIDY MORALES MIRANADA</t>
  </si>
  <si>
    <t>ROYNEL ARAYA CUBERO</t>
  </si>
  <si>
    <t>JUAN RETANA GAP</t>
  </si>
  <si>
    <t>CINDY SIDEY ORTIZ</t>
  </si>
  <si>
    <t>HEIDY CASTRO TORRES</t>
  </si>
  <si>
    <t>CALDERON</t>
  </si>
  <si>
    <t>HEIDY ROJAS MENDEZ</t>
  </si>
  <si>
    <t>FREDDY VINICIO ORTIZ MORALES</t>
  </si>
  <si>
    <t>GRETHEL GUADAMUZ MORA</t>
  </si>
  <si>
    <t>JUAN GUTIERREZ NAVAS</t>
  </si>
  <si>
    <t>MINOR PORTUGUEZ URENA</t>
  </si>
  <si>
    <t>SISNEY FABIANA VALDERRAMOS ROJ</t>
  </si>
  <si>
    <t>WENDY LEIVA MORA</t>
  </si>
  <si>
    <t>DANNY GONZALEZ RIVERA</t>
  </si>
  <si>
    <t>EDITH JOHANA RIOS MENDEZ</t>
  </si>
  <si>
    <t>CESAR RODOLFO ORTIZ LEON</t>
  </si>
  <si>
    <t>OMAR LOPEZ RUIZ</t>
  </si>
  <si>
    <t>EDWARD CALDERON VALVERDE</t>
  </si>
  <si>
    <t>SANDRA MARIA VARGAS ARRIETA</t>
  </si>
  <si>
    <t>JOSE JOAQUIN MORA SIBAJA</t>
  </si>
  <si>
    <t>ANDREA BOZA LORIG</t>
  </si>
  <si>
    <t>ROY ISIDRO CHAVES GOMEZ</t>
  </si>
  <si>
    <t>VILMA LEON CASTRO</t>
  </si>
  <si>
    <t>JUAN DIEGO HIDALGO ARIAS</t>
  </si>
  <si>
    <t>MAYELA SOLANO RODRIGUEZ</t>
  </si>
  <si>
    <t>MA. EMILIO CASTELLON VILLEGAS</t>
  </si>
  <si>
    <t>NATALIA GUTIERREZ RUIZ</t>
  </si>
  <si>
    <t>LIBIA MARIA RODRIGUEZ CASTRO</t>
  </si>
  <si>
    <t>CAROL PORTUGUEZ RODRIGUEZ</t>
  </si>
  <si>
    <t>SHIRLEY CASTILLO ROJAS</t>
  </si>
  <si>
    <t>KAREN QUESADA SANDINO</t>
  </si>
  <si>
    <t>FRANCISCO MONGE ARROYO</t>
  </si>
  <si>
    <t>ANGIE BOGANTES ALFARO</t>
  </si>
  <si>
    <t>HAYDEE JIMENEZ CASTRO</t>
  </si>
  <si>
    <t>ELISEO ARREDONDO BLANCO</t>
  </si>
  <si>
    <t>ANABELLE CALVO RODRIGUEZ</t>
  </si>
  <si>
    <t>ALVARO CHACON SABORIO</t>
  </si>
  <si>
    <t>JESUS MARIA CHAVARRIA VEGA</t>
  </si>
  <si>
    <t>ANA IRIS ARAYA BARRANTES</t>
  </si>
  <si>
    <t>DINIA LIZETH DELGADO MENDEZ</t>
  </si>
  <si>
    <t>MARIA ELIZABETH SOTO NAVARRO</t>
  </si>
  <si>
    <t>SILVIA ELENA ESPINOZA ULATE</t>
  </si>
  <si>
    <t>MARIANELA SANCHEZ MORALES</t>
  </si>
  <si>
    <t>SILVIA MARIA MOYA BARQUERO</t>
  </si>
  <si>
    <t>MARIA DEL ROSARIO JARA MOYA</t>
  </si>
  <si>
    <t>SANDY FERNANDEZ JARA</t>
  </si>
  <si>
    <t>MA DEL MILAGRO SOLIS ESTRADA</t>
  </si>
  <si>
    <t>NATALIA MARIA MENDEZ ALFARO</t>
  </si>
  <si>
    <t>MARIA DEL ROCIO VASQUEZ VASQUE</t>
  </si>
  <si>
    <t>NUBIA DAISY ARRIETA ARAYA</t>
  </si>
  <si>
    <t>XINIA BARRERA RODRIGUEZ</t>
  </si>
  <si>
    <t>ANABELLE MONGE CAMBRONERO</t>
  </si>
  <si>
    <t>ECOLOGICA LA TIGRA</t>
  </si>
  <si>
    <t>MILDREY CHACON OVARES</t>
  </si>
  <si>
    <t>DEIKEL MENDEZ MORA</t>
  </si>
  <si>
    <t>CHANNEL CHAVES RODRIGUEZ</t>
  </si>
  <si>
    <t>ARIELA GUTIERREZ SOBRADO</t>
  </si>
  <si>
    <t>LUIS GAMBOA ARAYA</t>
  </si>
  <si>
    <t>ADRIANA ZAMORA ALFARO</t>
  </si>
  <si>
    <t>CLEMENTE MARIN RODRIGUEZ</t>
  </si>
  <si>
    <t>SOFIA RODRIGUEZ RODRIGUEZ</t>
  </si>
  <si>
    <t>JOSE RAUL QUESADA VIQUEZ</t>
  </si>
  <si>
    <t>MARIO ENRIQUE SOLIS SALAZAR</t>
  </si>
  <si>
    <t>MARJORIE RAMIREZ VEGA</t>
  </si>
  <si>
    <t>FREDDY ROJAS MORALES</t>
  </si>
  <si>
    <t>JAIRO ALFARO SOLIS</t>
  </si>
  <si>
    <t>LAURA SANDIGO BARRERA</t>
  </si>
  <si>
    <t>ROXANA PANIAGUA CASTRO</t>
  </si>
  <si>
    <t>ADRIANA SIBAJA RODRIGUEZ</t>
  </si>
  <si>
    <t>ROSAURA GOMEZ ARAYA</t>
  </si>
  <si>
    <t>ERICK UREÑA CHACON</t>
  </si>
  <si>
    <t>KAREN CASCANTE ARTAVIA</t>
  </si>
  <si>
    <t>KEILA MORALES BARQUERO</t>
  </si>
  <si>
    <t>SONIA ALPIZAR CHAVES</t>
  </si>
  <si>
    <t>ANA VICTORIA  SOLIS MENDEZ</t>
  </si>
  <si>
    <t>ROBERTO CASTRO JIMENEZ</t>
  </si>
  <si>
    <t>ILEANA NAVARRO PEREZ</t>
  </si>
  <si>
    <t>CECILIA HURTADO DIAZ</t>
  </si>
  <si>
    <t>MARIBEL CUBILLO VILLARREAL</t>
  </si>
  <si>
    <t>KEYLOR SANDI CHAVARRIA</t>
  </si>
  <si>
    <t>EDOLIA OCAMPO SEQUEIRA</t>
  </si>
  <si>
    <t>SILVIA ELENA ROJAS PANIAGUA</t>
  </si>
  <si>
    <t>MARICELA SOLORZANO DIAZ</t>
  </si>
  <si>
    <t>LORENA SEQUEIRA GARCIA</t>
  </si>
  <si>
    <t>JOSE LUIS CARRILLO CASTILLO</t>
  </si>
  <si>
    <t>MARILYN JARQUIN MENA</t>
  </si>
  <si>
    <t>ALBERTO ACOSTA ARIAS</t>
  </si>
  <si>
    <t>LILLIANA DE LOS A.ORDOÑEZ ANG</t>
  </si>
  <si>
    <t>VICKY CALERO MARIN</t>
  </si>
  <si>
    <t>GEISEL ADRIANA MIRANDA CHAVES</t>
  </si>
  <si>
    <t>YENDRI ROJAS CRUZ</t>
  </si>
  <si>
    <t>LUCIA MESEN BRENES</t>
  </si>
  <si>
    <t>JINNY BARAHONA BLANCO</t>
  </si>
  <si>
    <t>JOCSAN FALLAS MONGE</t>
  </si>
  <si>
    <t>LAURA GUERRERO SORIO</t>
  </si>
  <si>
    <t>MANUEL EDUARDO CHAVES SANCHEZ</t>
  </si>
  <si>
    <t>MARCO ANTONIO GOMEZ ULLOA</t>
  </si>
  <si>
    <t>SILVIA ORTIZ MONGE</t>
  </si>
  <si>
    <t>STECY MATARRITA ORTEGA</t>
  </si>
  <si>
    <t>SHIRLEY MADRIGAL PORTUGUEZ</t>
  </si>
  <si>
    <t>ENRIQUE PACHECO AGUILAR</t>
  </si>
  <si>
    <t>SILVIA ELENA TORRES JIMENEZ</t>
  </si>
  <si>
    <t>IVANNIA SOLIS BARQUERO</t>
  </si>
  <si>
    <t>GUSTAVO ACUÑA ARCE</t>
  </si>
  <si>
    <t>MELVIN ESTRADA RUIZ</t>
  </si>
  <si>
    <t>ARIEL EDUARDO MENDEZ MURILLO</t>
  </si>
  <si>
    <t>VIRGINIA LEITON ARGUEDAS</t>
  </si>
  <si>
    <t>MAUREEN ZUÑIGA SOLANO</t>
  </si>
  <si>
    <t>XIOMARA VELASQUEZ NU;EZ</t>
  </si>
  <si>
    <t>KATTIA ARAYA ANGULO</t>
  </si>
  <si>
    <t>OSCAR QUIROS ZUÑIGA</t>
  </si>
  <si>
    <t>MAINOR JAVIER ARGUELLO ABARCA</t>
  </si>
  <si>
    <t>JAIRO MURILLO ARAYA</t>
  </si>
  <si>
    <t>LA ISLA DE RIO FRIO</t>
  </si>
  <si>
    <t>COLONIA CARTAGENA</t>
  </si>
  <si>
    <t>VERA GARCIA NAVARRETE</t>
  </si>
  <si>
    <t>MARIO ALFREDO RAMOS MARTINEZ</t>
  </si>
  <si>
    <t>JENNY OBANDO OBANDO</t>
  </si>
  <si>
    <t>IVETTE CASTAÑEDA DE LA O</t>
  </si>
  <si>
    <t>ROY DUARTE JIMENEZ</t>
  </si>
  <si>
    <t>MARIA NILA ORTEGA CHAVARRIA</t>
  </si>
  <si>
    <t>ALEXANDER BELMONTE CHAVES</t>
  </si>
  <si>
    <t>ELIZABETH ORTIZ GUTIERREZ</t>
  </si>
  <si>
    <t>MARIANA CABEZAS ARAYA</t>
  </si>
  <si>
    <t>RAQUEL TORU;O JIMENEZ</t>
  </si>
  <si>
    <t>EVELYN QUESADA LOPEZ</t>
  </si>
  <si>
    <t>DR.ED.PAUL GUEVARA RUIZ</t>
  </si>
  <si>
    <t>VICKY RODRIGUEZ BARRANTES</t>
  </si>
  <si>
    <t>ELIETTE CASTELLON JAEN</t>
  </si>
  <si>
    <t>JORGE ALBERTO MOLINA VEGA</t>
  </si>
  <si>
    <t>ZAIDEN AARON BRICEÑO LOPEZ</t>
  </si>
  <si>
    <t>ALBERTO BABBIENTOS OBREGON</t>
  </si>
  <si>
    <t>JACQUELINE MENDEZ CONTRERAS</t>
  </si>
  <si>
    <t>ADRIANA ALVAREZ BRICEÑO</t>
  </si>
  <si>
    <t>DORALIZA VALERIN BONILLA</t>
  </si>
  <si>
    <t>MARIA ELENA JUAREZ COREA</t>
  </si>
  <si>
    <t>ANA VIRGINIA VEGAS SEQUEIRA</t>
  </si>
  <si>
    <t>NEILYN ORDONEZ SOLANO</t>
  </si>
  <si>
    <t>BENJAMIN RUIZ JIMENEZ</t>
  </si>
  <si>
    <t>LISDMOUR HERNANDEZ CRUZ</t>
  </si>
  <si>
    <t>ESMERALDA VEGA JARQUIN</t>
  </si>
  <si>
    <t>WILLY QUIROS PEREZ</t>
  </si>
  <si>
    <t>YAMILETH SILVA MARTINEZ</t>
  </si>
  <si>
    <t>SANTA ROSA LA PALMERA</t>
  </si>
  <si>
    <t>CYNTHIA ALFARO RODRIGUEZ</t>
  </si>
  <si>
    <t>JAIRO MONTOYA VILLAREAL</t>
  </si>
  <si>
    <t>YENDRI CHAVARRIA GOMEZ</t>
  </si>
  <si>
    <t>SARA RODRIGUEZ QUESADA</t>
  </si>
  <si>
    <t>ADRIANA MIRANDA CARDENAS</t>
  </si>
  <si>
    <t>SIANY LORENA CAMPOS ANCHIO</t>
  </si>
  <si>
    <t>LILLIAM SANCHEZ GOMEZ</t>
  </si>
  <si>
    <t>ARTURO CHAVERRI ARGUEDAS</t>
  </si>
  <si>
    <t>YIRLANY CHEVEZ PORRAS</t>
  </si>
  <si>
    <t>MARIA HERRERA ROJAS</t>
  </si>
  <si>
    <t>LUIS GUTIERREZ JAEN</t>
  </si>
  <si>
    <t>MARIA CLOTILDE GUTIERREZ CAMPO</t>
  </si>
  <si>
    <t>ADRIANA HERRERA MEJIA</t>
  </si>
  <si>
    <t>HELLEN BRICENO VELASQUEZ</t>
  </si>
  <si>
    <t>TATIANA MORALES RUIZ</t>
  </si>
  <si>
    <t>EDIS ANDREA MONTERO PORRAS</t>
  </si>
  <si>
    <t>KATTIA FONSECA CHACON</t>
  </si>
  <si>
    <t>JALILA TABASH HERNANDEZ</t>
  </si>
  <si>
    <t>MARTHA DIAZ ACEVEDO</t>
  </si>
  <si>
    <t>JESSON A. VALVERDE VASQUEZ</t>
  </si>
  <si>
    <t>MINOR FONSECA CHAVARRIA</t>
  </si>
  <si>
    <t>SUSAN BERROCAL MORERA</t>
  </si>
  <si>
    <t>MARIA JESUS JUAREZ MUNOZ</t>
  </si>
  <si>
    <t>LILLIAM RODRIGUEZ SALAZAR</t>
  </si>
  <si>
    <t>SARA GONZALEZ FERNANDEZ</t>
  </si>
  <si>
    <t>MARIA CECILIA SOTO ARIAS</t>
  </si>
  <si>
    <t>LUCIA VADO CASTRO</t>
  </si>
  <si>
    <t>OSCAR SOLANO CASCANTE</t>
  </si>
  <si>
    <t>LILIAM GUEVARA ARROYO</t>
  </si>
  <si>
    <t>MAGALY YARIELA JUAREZ CORRALES</t>
  </si>
  <si>
    <t>CARLOS HIDALGO VEGA</t>
  </si>
  <si>
    <t>PAMELA QUESADA BLANCO</t>
  </si>
  <si>
    <t>CARLOS LUIS SALDA;A OBANDO</t>
  </si>
  <si>
    <t>DAVID ALVARADO DUARTE</t>
  </si>
  <si>
    <t>IRENE MORA BADILLA</t>
  </si>
  <si>
    <t>JOSE PABLO JIMENEZ BRENES</t>
  </si>
  <si>
    <t>ROXANA FERNANDEZ VARGAS</t>
  </si>
  <si>
    <t>SIANNY RODRIGUEZ  CHAVARRIA</t>
  </si>
  <si>
    <t>LEILA QUIROS PARRA</t>
  </si>
  <si>
    <t>JESSICA GODINEZ MORENO</t>
  </si>
  <si>
    <t>MARILYN SEQUEIRA ROSALES</t>
  </si>
  <si>
    <t>CRISTHAIN CESPEDES GODINEZ</t>
  </si>
  <si>
    <t>KHARLIN K. ORTEGA PASTRAN</t>
  </si>
  <si>
    <t>DINIA CASTRO ZUÑIGA</t>
  </si>
  <si>
    <t>LA ORIETTA</t>
  </si>
  <si>
    <t>ANALIVE SANCHEZ VARGAS</t>
  </si>
  <si>
    <t>JEANNETTE MORENO MENDOZA</t>
  </si>
  <si>
    <t>JESSICA DIAZ BALTODANO</t>
  </si>
  <si>
    <t>MARIA DEL ROSARIO SANCHEZ R.</t>
  </si>
  <si>
    <t>JOSE ERIC CASTRILLO ALEMAN</t>
  </si>
  <si>
    <t>YANCY PIEDRA MAYORGA</t>
  </si>
  <si>
    <t>EVER ARAYA RAMIREZ</t>
  </si>
  <si>
    <t>ANGELA ZAMORA JIMENEZ</t>
  </si>
  <si>
    <t>WALTER MARTINEZ MEDINA</t>
  </si>
  <si>
    <t>DAYANI CARRERA MADRIZ</t>
  </si>
  <si>
    <t>SILVANA FERNANDEZ CHINCHILLA</t>
  </si>
  <si>
    <t>DANIEL RODRIGUEZ SIBAJA</t>
  </si>
  <si>
    <t>IDA PAPILI CAMPOS</t>
  </si>
  <si>
    <t>YORLENY CEDEÑO NAVARRO</t>
  </si>
  <si>
    <t>LUISA BUSTOS QUIROS</t>
  </si>
  <si>
    <t>REYNIER MEDINA ALVAREZ</t>
  </si>
  <si>
    <t>GUAYMI</t>
  </si>
  <si>
    <t>JENNY JIMENEZ GUSTAVINO</t>
  </si>
  <si>
    <t>JHONSER A. BARRANTES CASTRO</t>
  </si>
  <si>
    <t>JEIMY RODR[IGUEZ GUSTAVINO</t>
  </si>
  <si>
    <t>JAIRON UMAÑA BLANCO</t>
  </si>
  <si>
    <t>YADIRA GARITA ASTUA</t>
  </si>
  <si>
    <t>SARA CALVO CESPEDES</t>
  </si>
  <si>
    <t>MICHAEL R. WILSON WILLIS</t>
  </si>
  <si>
    <t>TATIANA TORRES PLATERO</t>
  </si>
  <si>
    <t>KATHERINE BUSTAMANTE DITTEL</t>
  </si>
  <si>
    <t>RUTH DELGADO VASQUEZ</t>
  </si>
  <si>
    <t>BLANCA QUIROS CUBERO</t>
  </si>
  <si>
    <t>SARA BERGARA BAEZ</t>
  </si>
  <si>
    <t>ANA CORDOBA LOPEZ</t>
  </si>
  <si>
    <t>JUAN CARLOS MEDRANO MARTINEZ</t>
  </si>
  <si>
    <t>GLENDA URBINA GONZALEZ</t>
  </si>
  <si>
    <t>CARBON 1</t>
  </si>
  <si>
    <t>XINIA GARCIA ROSALES</t>
  </si>
  <si>
    <t>NOEMY MORALES VILLANUEVA</t>
  </si>
  <si>
    <t>ELISIA COOPER BENNETH</t>
  </si>
  <si>
    <t>CARLOS GOMEZ CALDERON</t>
  </si>
  <si>
    <t>SONIA GUEVARA ESPINOZA</t>
  </si>
  <si>
    <t>MAGDA OROCU JIMENEZ</t>
  </si>
  <si>
    <t>CRISTINA CORDOBA CORRALES</t>
  </si>
  <si>
    <t>YENDI MU;OZ ORTIZ</t>
  </si>
  <si>
    <t>ANABEL LOPEZ LEANDRO</t>
  </si>
  <si>
    <t>WENDY ORTEGA PORRAS</t>
  </si>
  <si>
    <t>MARIANELLA SOTO RETANA</t>
  </si>
  <si>
    <t>MARIANA CHAVARRIA ARGUEDAS</t>
  </si>
  <si>
    <t>EL PARAMO</t>
  </si>
  <si>
    <t>ELENA PICADO NARANJO</t>
  </si>
  <si>
    <t>ENRIQUE ANDRADE DE GRACIA</t>
  </si>
  <si>
    <t>GILBERTH GONZALEZ MOREIRA</t>
  </si>
  <si>
    <t>SELVIN FALLAS NUNEZ</t>
  </si>
  <si>
    <t>.CELINA VARGAS VALERIN</t>
  </si>
  <si>
    <t>INGRID MARIA ENRIQUEZ OBANDO</t>
  </si>
  <si>
    <t>ALEXANDER FREEMAN SALAZAR</t>
  </si>
  <si>
    <t>RINCON DE LA VIEJA</t>
  </si>
  <si>
    <t>EL JORON</t>
  </si>
  <si>
    <t>RONALD SALAS AZOFEIFA</t>
  </si>
  <si>
    <t>YAMIMA ARGUELLO VAZQUEZ</t>
  </si>
  <si>
    <t>ALEXANDER SANDI SANDI</t>
  </si>
  <si>
    <t>KARLA ANDREA ALVARADO MUÑOZ</t>
  </si>
  <si>
    <t>DAVID SALVADOR VARGAS BARBOZA</t>
  </si>
  <si>
    <t>DUNCAN JARQUIN AMPIE</t>
  </si>
  <si>
    <t>JOSE PABLO ESPINOZA PALACIOS</t>
  </si>
  <si>
    <t>GABRIELA VALENCIANO CARRANZA</t>
  </si>
  <si>
    <t>KAROL FALLAS CASTRO</t>
  </si>
  <si>
    <t>LA CARPIO</t>
  </si>
  <si>
    <t>KARLA ISABEL SEGURA BOLAÑOS</t>
  </si>
  <si>
    <t>SHEKYNA TORRENTES LOPEZ</t>
  </si>
  <si>
    <t>LAURA MELENDEZ MONTERO</t>
  </si>
  <si>
    <t>ARLEY HERRERA UDALGE</t>
  </si>
  <si>
    <t>SONIA MARIA ALFARO QUESADA</t>
  </si>
  <si>
    <t>VILMA MARTINEZ SOLIS</t>
  </si>
  <si>
    <t>NIXIDA DELGADO CHACON</t>
  </si>
  <si>
    <t>DINIA UGALDE PORRAS</t>
  </si>
  <si>
    <t>ESTEBAN ZUNIGA SALAZAR</t>
  </si>
  <si>
    <t>ILEANA MARTINEZ LEIVA</t>
  </si>
  <si>
    <t>ELIZABETH TORRENTES CHAVES</t>
  </si>
  <si>
    <t>REBECA CHINCHILLA CORELLA</t>
  </si>
  <si>
    <t>MARIA DELSIDA ELIZONDO DURAN</t>
  </si>
  <si>
    <t>FREDDY MARTIN ARCE CERDAS</t>
  </si>
  <si>
    <t>EYLEEN MUNOZ CASTRO</t>
  </si>
  <si>
    <t>ALLEN MARCHENA CONTRERAS</t>
  </si>
  <si>
    <t>SANDRA ISABEL DELGADO SANCHEZ</t>
  </si>
  <si>
    <t>ROLANDO SALAZAR NARANJO</t>
  </si>
  <si>
    <t>ENIZABETH MEJIAS CRUZ</t>
  </si>
  <si>
    <t>OLGA BARRERA GALEANO</t>
  </si>
  <si>
    <t>ARNOLDO CUBIAS RIVAS</t>
  </si>
  <si>
    <t>WILFRIDO ACUÑA MADRIGAL</t>
  </si>
  <si>
    <t>FERNANDO BEJARANO CONTRERA</t>
  </si>
  <si>
    <t>ALEJANDRO MARCHENA MU;IZ</t>
  </si>
  <si>
    <t>ENIDIA GRANADOS CHINCHILLA</t>
  </si>
  <si>
    <t>KATTY CARRANZA CHACON</t>
  </si>
  <si>
    <t>LA ROXANA</t>
  </si>
  <si>
    <t>APOLONIA BEJARANO BEJARANO</t>
  </si>
  <si>
    <t>KARLA VANESSA BARAHONA MORALES</t>
  </si>
  <si>
    <t>MARILYN VARGAS SOTO</t>
  </si>
  <si>
    <t>TEOFILO JOSE VARGAS ORTIZ</t>
  </si>
  <si>
    <t>ALEXANDER ORTIZ SOLANO</t>
  </si>
  <si>
    <t>SELIKÖ</t>
  </si>
  <si>
    <t>JESSICA RAMIREZ MEJIAS</t>
  </si>
  <si>
    <t>MARIANELA LARA MENDEZ</t>
  </si>
  <si>
    <t>COOPE ROSALES</t>
  </si>
  <si>
    <t>RIGOBERTO MONTERO SOLANO</t>
  </si>
  <si>
    <t>ALFIDIO CABALLERO CARRERA</t>
  </si>
  <si>
    <t>JUNIOR FERNANDEZ SEGURA</t>
  </si>
  <si>
    <t>FREDDY ZUNIGA ZUNIGA</t>
  </si>
  <si>
    <t>SEIDY BARRANTES RIOS</t>
  </si>
  <si>
    <t>LUIS CARLOS JIMENEZ CAMACHO</t>
  </si>
  <si>
    <t>SHERYLENFIGUEROA MORALES</t>
  </si>
  <si>
    <t>LUIS UVA FERNANDEZ</t>
  </si>
  <si>
    <t>AKÖM</t>
  </si>
  <si>
    <t>ELIECER ZUNIGA ZUNIGA</t>
  </si>
  <si>
    <t>ROSE MARY TORRES BARRIENTOS</t>
  </si>
  <si>
    <t>ISAAC CESPDES LOPES</t>
  </si>
  <si>
    <t>BLUJURIÑAK</t>
  </si>
  <si>
    <t>ROMELIA ARIAS ESPINOZA</t>
  </si>
  <si>
    <t>YAZMIA GARCIA ARREDONDO</t>
  </si>
  <si>
    <t>EDSON CARAVACA ESPINOZA</t>
  </si>
  <si>
    <t>6848</t>
  </si>
  <si>
    <t>04345</t>
  </si>
  <si>
    <t>CHIGO</t>
  </si>
  <si>
    <t>MARIA DEL CARMEN DURAN CALVO</t>
  </si>
  <si>
    <t>DANIEL ESPINOZA VALVEERDE</t>
  </si>
  <si>
    <t>IVETTE VILLALOBOS HERNANDEZ</t>
  </si>
  <si>
    <t>MARTIN MORA JIMENEZ</t>
  </si>
  <si>
    <t>ORIETTA MORA CAMPOS</t>
  </si>
  <si>
    <t>ANTOINE PELON</t>
  </si>
  <si>
    <t>DIOMEDES A. ESTANLY BEJARANO</t>
  </si>
  <si>
    <t>GREHYBEIM CHACON RODRIGUEZ</t>
  </si>
  <si>
    <t>MARIA DEL ROCIO CASTRO ALVARAD</t>
  </si>
  <si>
    <t>LUIS SOTO SANABRIA</t>
  </si>
  <si>
    <t>MAYLIN ARCE BARRANTES</t>
  </si>
  <si>
    <t>OMAR URENA MONGE</t>
  </si>
  <si>
    <t>ERICKA SOLANO NUNEZ</t>
  </si>
  <si>
    <t>KATTIA VELASQUEZ VARGAS</t>
  </si>
  <si>
    <t>SHEIRIS BRENES NAVARRO</t>
  </si>
  <si>
    <t>EVELYN PADILLA SANCHEZ</t>
  </si>
  <si>
    <t>IVETTE ALAN CARRILLO</t>
  </si>
  <si>
    <t>ALEX ANTONIO CALERO LOPEZ</t>
  </si>
  <si>
    <t>SHIRLEY SEGURA CORRALES</t>
  </si>
  <si>
    <t>SHIRLENE MAYELA QUIROS PAVON</t>
  </si>
  <si>
    <t>ROGER MARTINEZ FLORES</t>
  </si>
  <si>
    <t>GREIVIN ALVAREZ SALAZAR</t>
  </si>
  <si>
    <t>SINDY ARAYA SANDOVAL</t>
  </si>
  <si>
    <t>OLGA MONTENEGRO RODRIGUEZ</t>
  </si>
  <si>
    <t>MARIA MONSERRAT ORTIZ MORALES</t>
  </si>
  <si>
    <t>LILLIAM MARCELA MARIN TREJOS</t>
  </si>
  <si>
    <t>MARTIN NAVARRO FERNANDEZ</t>
  </si>
  <si>
    <t>BERNAN QUESADA VALVERDE</t>
  </si>
  <si>
    <t>GABRIELA PEREZ ROJAS</t>
  </si>
  <si>
    <t>WEDEL JIMENEZ GONZALEZ</t>
  </si>
  <si>
    <t>SILVIA GARRO UMANA</t>
  </si>
  <si>
    <t>ZAHYRA GAMBOA VINDAS</t>
  </si>
  <si>
    <t>MARCOS VINICIO AZOFEIFA ALPIZA</t>
  </si>
  <si>
    <t>MARIA ISABEL VARGAS VARGAS</t>
  </si>
  <si>
    <t>KATTIA GONZALEZ CASTRO</t>
  </si>
  <si>
    <t>MARIA AGUERO VENEGAS</t>
  </si>
  <si>
    <t>SONIA LOPEZ RUBI</t>
  </si>
  <si>
    <t>JEANNETTE ARIAS CUBILLO</t>
  </si>
  <si>
    <t>MARCOS FALLAS VALVERDE</t>
  </si>
  <si>
    <t>JUAN ANTONIO PRADO FALLAS</t>
  </si>
  <si>
    <t>NESTOR ALVARADO CUBILLO</t>
  </si>
  <si>
    <t>IRIS ROJAS SANCHEZ</t>
  </si>
  <si>
    <t>JHONNY ALONSO MORA MORA</t>
  </si>
  <si>
    <t>00400</t>
  </si>
  <si>
    <t>0695</t>
  </si>
  <si>
    <t>CARLOS HUMBERTO JIMENEZ OTAROL</t>
  </si>
  <si>
    <t>GUSTAVO AGÜERO BARRANTES</t>
  </si>
  <si>
    <t>CARLOS ESQUIVEL ESPINOZA</t>
  </si>
  <si>
    <t>KENIA BADILLA MARTINEZ</t>
  </si>
  <si>
    <t>ROSA ELENA SOTO AGUERO</t>
  </si>
  <si>
    <t>NATALIA ARAYA NAVARRO</t>
  </si>
  <si>
    <t>LUIS DIEGO MORA RAMIREZ</t>
  </si>
  <si>
    <t>MARIA MORA UREÑA</t>
  </si>
  <si>
    <t>NIDIA CALDERON ROJAS</t>
  </si>
  <si>
    <t>GUADALUPE GONZALEZ SANCHEZ</t>
  </si>
  <si>
    <t>JOSE MIGUEL JIMENEZ PORTUGUEZ</t>
  </si>
  <si>
    <t>GENY BONILLA SOLIS</t>
  </si>
  <si>
    <t>WILLIAM MORALES VARGAS</t>
  </si>
  <si>
    <t>WALTER VARGAS ARIAS</t>
  </si>
  <si>
    <t>PATRICIA HERNANDEZ HERNANDEZ</t>
  </si>
  <si>
    <t>JEANNETHE CASCANTE ROJAS</t>
  </si>
  <si>
    <t>00598</t>
  </si>
  <si>
    <t>1071</t>
  </si>
  <si>
    <t>JUAN CARLOS VALVERDE RIVERA</t>
  </si>
  <si>
    <t>JUAN  HILDALGO VALDERRAMOS</t>
  </si>
  <si>
    <t>JORLEY MARIANY MORALES ELIZOND</t>
  </si>
  <si>
    <t>ROXANA ROJAS MAYORGA</t>
  </si>
  <si>
    <t>KEILA VARGAS GOMEZ</t>
  </si>
  <si>
    <t>HANNIA JUAREZ PEREZ</t>
  </si>
  <si>
    <t>ADRIAN MONGE CALVO</t>
  </si>
  <si>
    <t>RONY PORRAS MEJIAS</t>
  </si>
  <si>
    <t>MARIA MAYORGA ACOSTA</t>
  </si>
  <si>
    <t>ANIA GRANADOS CHAVARRIA</t>
  </si>
  <si>
    <t>LAURA MORALES MORA</t>
  </si>
  <si>
    <t>JEANNETTE ARAYA ARAYA SALAS</t>
  </si>
  <si>
    <t>HUGO CASTRO NAJERA</t>
  </si>
  <si>
    <t>DEILY LEIVA CEDE;O</t>
  </si>
  <si>
    <t>GLORIA MAVISCA ROJAS</t>
  </si>
  <si>
    <t>MARCO MAVISCA ROJAS</t>
  </si>
  <si>
    <t>IVANNIA BARBOZA NAVARRO</t>
  </si>
  <si>
    <t>KEYLIN ROJAS VILLANUEVA</t>
  </si>
  <si>
    <t>JUNIOS LEIVA SEGURA</t>
  </si>
  <si>
    <t>CARLOS MURILLO CHAVES</t>
  </si>
  <si>
    <t>MELANIA MARTEN HERNANDEZ</t>
  </si>
  <si>
    <t>EDUVIGES MARIN ALVARADO</t>
  </si>
  <si>
    <t>JUAN DIEGO VIQUEZ SALAZAR</t>
  </si>
  <si>
    <t>MARIA ROSA NUÑEZ CAMPOS</t>
  </si>
  <si>
    <t>JAYRO JOSE MORA VENEGAS</t>
  </si>
  <si>
    <t>HENRY VARGAS RODRIGUEZ</t>
  </si>
  <si>
    <t>GABRIELA HERRERA GONZALEZ</t>
  </si>
  <si>
    <t>SANDRA OVIEDO MURILLO</t>
  </si>
  <si>
    <t>RANDALL ESPINOZA CHACON</t>
  </si>
  <si>
    <t>ANA DESIDERIA ALFARO VARGAS</t>
  </si>
  <si>
    <t>MARIBELL ANCHIA RODRIGUEZ</t>
  </si>
  <si>
    <t>SIDIANI NAVARRO JIMENEZ</t>
  </si>
  <si>
    <t>SOLANYE SANDOVAL GONZALEZ</t>
  </si>
  <si>
    <t>MAIKOL VARELA ROJAS</t>
  </si>
  <si>
    <t>MARJORIE RODRIGUEZ CARRANZA</t>
  </si>
  <si>
    <t>CLAUDIA P. HERRERA ROLDAN</t>
  </si>
  <si>
    <t>GRACIELA A. GONZALEZ ARRIETA</t>
  </si>
  <si>
    <t>MARVIN ENRIQUE SIBAJA MADRIZ</t>
  </si>
  <si>
    <t>LUIS VINICIO MENDEZ CHACON</t>
  </si>
  <si>
    <t>SHIRLEY MARIA RODRIGUEZ SOLIS</t>
  </si>
  <si>
    <t>YUSETH BOLAÑOS ESQUIVEL</t>
  </si>
  <si>
    <t>GUITZEL CRUZ CHAVARRIA</t>
  </si>
  <si>
    <t>RUTH RODRIGUEZ VALVERDE</t>
  </si>
  <si>
    <t>CINTHIA KARINA URBINA GUZMAN</t>
  </si>
  <si>
    <t>JENNY VILLALOBOS VARELA</t>
  </si>
  <si>
    <t>LISBETH UMAÑA VALVERDE</t>
  </si>
  <si>
    <t>I.D.A. LAS PARCELAS</t>
  </si>
  <si>
    <t>GISELLE VARGAS ZUÑIGA</t>
  </si>
  <si>
    <t>ARACELLY PEREZ MARCHENA</t>
  </si>
  <si>
    <t>REBECA CABRERA SEGURA</t>
  </si>
  <si>
    <t>SONIA VEGA CALDERON</t>
  </si>
  <si>
    <t>JENNY AMPIE MATAMOROS</t>
  </si>
  <si>
    <t>DINIA ROJAS ALFARO</t>
  </si>
  <si>
    <t>MARLEN VICTOR PICHARDO</t>
  </si>
  <si>
    <t>CARMEN MARIA JAIME MEJIA</t>
  </si>
  <si>
    <t>BRENDA RODRIGUEZ SANCHO</t>
  </si>
  <si>
    <t>SEIDY MEDINA SOLANO</t>
  </si>
  <si>
    <t>LILLEANA JIMENEZ VARGAS</t>
  </si>
  <si>
    <t>CIANIE JAMES BRUMLEY</t>
  </si>
  <si>
    <t>ELADIO CORDERO AGÜERO</t>
  </si>
  <si>
    <t>KATHERINE CARRANZA LOPEZ</t>
  </si>
  <si>
    <t>ALEXANDER SARGUEDAS GARCIA</t>
  </si>
  <si>
    <t>LIDIETH SOTO GARCíA</t>
  </si>
  <si>
    <t>SILVIA INES CASTRO LIZANO</t>
  </si>
  <si>
    <t>GUISELLE CERDAS QUESADA</t>
  </si>
  <si>
    <t>ANA PATRICIA QUIROS NAVARRO</t>
  </si>
  <si>
    <t>GABRIELA ARAYA MADRIGAL</t>
  </si>
  <si>
    <t>ALEJANDRA MOLINA BERMUDEZ</t>
  </si>
  <si>
    <t>DIEGO ALFONSO MORA PICADO</t>
  </si>
  <si>
    <t>ALBERTO MONGE ARAYA</t>
  </si>
  <si>
    <t>ALEXANDRA DELGADO LEANDRO</t>
  </si>
  <si>
    <t>LUCRECIA BARQUERO MARIN</t>
  </si>
  <si>
    <t>JUAN SALAS SANABRIA</t>
  </si>
  <si>
    <t>MARTA MARTINEZ MONTOYA</t>
  </si>
  <si>
    <t>LIDIA RUIZ CISNEROS</t>
  </si>
  <si>
    <t>JUAN CARLOS CALVO SOLIS</t>
  </si>
  <si>
    <t>EDUARDO BARRANTES LUNA</t>
  </si>
  <si>
    <t>CLARA INES MORA MIRANDA</t>
  </si>
  <si>
    <t>DIGNA SOLANO MONCADA</t>
  </si>
  <si>
    <t>LAURA PEREIRA PEREIRA</t>
  </si>
  <si>
    <t>LEDA FUENTES ARIAS          O</t>
  </si>
  <si>
    <t>ROCIO BONILLA PORTUGUEZ</t>
  </si>
  <si>
    <t>LIZETH MONGE QUIROS</t>
  </si>
  <si>
    <t>VANESSA CAMPOS CHAVES</t>
  </si>
  <si>
    <t>NOILY ALEJANDRA PITALUA LOPEZ</t>
  </si>
  <si>
    <t>JHON PIERRE ALFARO VALVERDE</t>
  </si>
  <si>
    <t>AIDA XENIA MORA ABARCA</t>
  </si>
  <si>
    <t>SHIRLEYANN WILLIAMS SMITH</t>
  </si>
  <si>
    <t>ANA VIRGINIA BRENES GONZALEZ</t>
  </si>
  <si>
    <t>WAGNER GOMEZ ARAYA</t>
  </si>
  <si>
    <t>ABELARDO CALDERON PICADO</t>
  </si>
  <si>
    <t>DIANA ESQUIVEL FERNANDEZ</t>
  </si>
  <si>
    <t>ALLAN ENRIQUE NUNEZ OVARES</t>
  </si>
  <si>
    <t>ALICE FONSECA VILLEGAS</t>
  </si>
  <si>
    <t>MARIA ADOLIA TORRES MEJIA</t>
  </si>
  <si>
    <t>KARLA COTO CHACON</t>
  </si>
  <si>
    <t>MARITZA ROJAS VINDAS</t>
  </si>
  <si>
    <t>JOHANNA CORDOBA CALVO</t>
  </si>
  <si>
    <t>YESENIA FERNANDEZ BRENES</t>
  </si>
  <si>
    <t>FEDERICO MORA GONZALEZ</t>
  </si>
  <si>
    <t>LIDIETTE SANCHEZ OROZCO</t>
  </si>
  <si>
    <t>YESENIA VARGAS GAMBOA</t>
  </si>
  <si>
    <t>GERARDO CASCANTE MELENDE</t>
  </si>
  <si>
    <t>ROCIO CASTRO SANCHEZ</t>
  </si>
  <si>
    <t>LEDYS YAMILETH TORRES CAMPOS</t>
  </si>
  <si>
    <t>JOHAN MANUELA MORA MUNOZ</t>
  </si>
  <si>
    <t>YAMILETH QUIROS VALVERDE</t>
  </si>
  <si>
    <t>GABRIELA RAMIREZ ROJAS</t>
  </si>
  <si>
    <t>MARIELA ARLEY VEGA</t>
  </si>
  <si>
    <t>MARCELA SOJO ZAMORA</t>
  </si>
  <si>
    <t>HELEN SANCHEZ MENDEZ</t>
  </si>
  <si>
    <t>NOHILE COTO MATA</t>
  </si>
  <si>
    <t>MANUEL CAMPOS SOTO</t>
  </si>
  <si>
    <t>HELBERTH MORA SALMERON</t>
  </si>
  <si>
    <t>JACQUELINE CALVO RIVERA</t>
  </si>
  <si>
    <t>BARRIO FÁTIMA</t>
  </si>
  <si>
    <t>MARíA CALDERÓN ROSALES</t>
  </si>
  <si>
    <t>MARBELLY CUBERO JIMENEZ</t>
  </si>
  <si>
    <t>ISABEL BOGANTES VíQUEZ</t>
  </si>
  <si>
    <t>DENIS SOSÉ PALMA RODRIGUEZ</t>
  </si>
  <si>
    <t>KAROL SOLÍS SÁNCHEZ</t>
  </si>
  <si>
    <t>LA TIRIMBINA</t>
  </si>
  <si>
    <t>CARLOS VALENCIA GAITÁN</t>
  </si>
  <si>
    <t>MARITZA GARCIA MIRANDA</t>
  </si>
  <si>
    <t>ANDREINA GARCIA CHARPENTIER</t>
  </si>
  <si>
    <t>SINDY ARAYA RAMíREZ</t>
  </si>
  <si>
    <t>YORLENY CRUZ ALVARADO</t>
  </si>
  <si>
    <t>LAURA SALAS GUTIÉRREZ</t>
  </si>
  <si>
    <t>ADRIÁN ROJAS VILLALOBOS</t>
  </si>
  <si>
    <t>YENDRY CARMONA CARAVACA</t>
  </si>
  <si>
    <t>YENDRI TATIANA CASTRO MURILLO</t>
  </si>
  <si>
    <t>HAYDEE TRA;A VARGAS</t>
  </si>
  <si>
    <t>FREDDY GUILLERMO CUADRA GUIDO</t>
  </si>
  <si>
    <t>MARIBEL ROMERO ESTRADA</t>
  </si>
  <si>
    <t>KARINA ORDONEZ CRUZ</t>
  </si>
  <si>
    <t>YESSENIA ARAYA CAMACHO</t>
  </si>
  <si>
    <t>MARITZA CARBONERO CARCAMO</t>
  </si>
  <si>
    <t>OSCAR LUIS VILLALOBOS VARGAS</t>
  </si>
  <si>
    <t>CRISTINA GUTIERREZ QUIROS</t>
  </si>
  <si>
    <t>ELKY MARIA CAMARENO LACAYO</t>
  </si>
  <si>
    <t>ANGELA TORRES VILLAREAL</t>
  </si>
  <si>
    <t>MARIA JEANNETTE CAMPOS NOGUERA</t>
  </si>
  <si>
    <t>ADRIANA MATARRITA PORRAS</t>
  </si>
  <si>
    <t>ANDREA D LOS ANGELES ROSALES M</t>
  </si>
  <si>
    <t>ERICK BRIONES JAEN</t>
  </si>
  <si>
    <t>FREDDY GUSTAVO CARRILLO CHACON</t>
  </si>
  <si>
    <t>PAMELA GRANADOS SILVA</t>
  </si>
  <si>
    <t>PILAR MENA OBANDO</t>
  </si>
  <si>
    <t>DORIS MENDEZ VENEGAS</t>
  </si>
  <si>
    <t>MAGALY D L ANGEL PORRAS BREGON</t>
  </si>
  <si>
    <t>HERIBERTO ZUNIGA ZUNIGA</t>
  </si>
  <si>
    <t>ANA CECILIA VAZQUEZ MOLINA</t>
  </si>
  <si>
    <t>JOSE JOAQUIN CHAVEZ ZUNIGA</t>
  </si>
  <si>
    <t>GEISHI LIZETH JIMENEZ MORA</t>
  </si>
  <si>
    <t>ROSA MONTERO SIBAJA</t>
  </si>
  <si>
    <t>NANCY VENEGAS SEQUEIRA</t>
  </si>
  <si>
    <t>SANDRA ZUNIGA GOMEZ</t>
  </si>
  <si>
    <t>CINTHYA SANDOVAL BADILLA</t>
  </si>
  <si>
    <t>KATHERINE SANCHEZ GARCIA</t>
  </si>
  <si>
    <t>JOSE FABIO PANIAGUA OBANDO</t>
  </si>
  <si>
    <t>ZULMA OBANDO ENRIQUEZ</t>
  </si>
  <si>
    <t>ADRIANA ALVAREZ MURILLO</t>
  </si>
  <si>
    <t>DELIA RUIZ ROSALES</t>
  </si>
  <si>
    <t>INGRID VERONICA GARCIA BALTODA</t>
  </si>
  <si>
    <t>LITZA MAYELA BRICEÑO VALERIN</t>
  </si>
  <si>
    <t>YENDRY LOPEZ LEAL</t>
  </si>
  <si>
    <t>MARTHA EUGENIA LOPEZ MATARRITA</t>
  </si>
  <si>
    <t>ALLAN OBREGON LOPEZ</t>
  </si>
  <si>
    <t>DAMARYS HERNANDEZ CASTRO</t>
  </si>
  <si>
    <t>NYDIA MARIA MOYA HERRERA</t>
  </si>
  <si>
    <t>LUIS YANAN COREA TORRES</t>
  </si>
  <si>
    <t>KAREN PINEDA UBAU</t>
  </si>
  <si>
    <t>LILLIANA MOLINA MUNOZ</t>
  </si>
  <si>
    <t>ROSA EMILIA CARRILLO ARIAS</t>
  </si>
  <si>
    <t>MAYELA MAIRENA CRUZ</t>
  </si>
  <si>
    <t>JUAN RAFAEL ORTIZ MAIRENA</t>
  </si>
  <si>
    <t>JULIANA RODRIGUEZ PARRA</t>
  </si>
  <si>
    <t>3903</t>
  </si>
  <si>
    <t>MARY VILLALOBOS SANCHEZ</t>
  </si>
  <si>
    <t>ANA ACEVEDO ACOSTA</t>
  </si>
  <si>
    <t>JENEFFER GUTIERREZ VARGAS</t>
  </si>
  <si>
    <t>LUIS SEQUEIRA RUIZ</t>
  </si>
  <si>
    <t>EITEL LOPEZ MEJIAS</t>
  </si>
  <si>
    <t>INGRID ARIAS HERRERA</t>
  </si>
  <si>
    <t>ALEJANDRA ROJAS BARRANTES</t>
  </si>
  <si>
    <t>ROCIO GUERRERO QUESADA</t>
  </si>
  <si>
    <t>RODJAN CARRILLO FONSECA</t>
  </si>
  <si>
    <t>KEMBLY S. CARVAJAL SOTO</t>
  </si>
  <si>
    <t>MARCELA BRENES NOVOA</t>
  </si>
  <si>
    <t>LANDY ODETTE PICADO NUNEZ</t>
  </si>
  <si>
    <t>MARIA ADELA ULLOA JIMENEZ</t>
  </si>
  <si>
    <t>RODRIGO ANCHIA CAMPOS</t>
  </si>
  <si>
    <t>ERICK ZAMORA BOLAÑOS</t>
  </si>
  <si>
    <t>JESUS FERNANDEZ MONGE</t>
  </si>
  <si>
    <t>SONIA ELENA ALVAREZ CASTRO</t>
  </si>
  <si>
    <t>RAQUEL ENRIQUEZ CAMARENO</t>
  </si>
  <si>
    <t>DIGNA ROJAS MORALES</t>
  </si>
  <si>
    <t>HELLEN RAMOS PAGUAGA</t>
  </si>
  <si>
    <t>KENIA TREJOS RODRIGUEZ</t>
  </si>
  <si>
    <t>ROCIO RAMIREZ DIAZ</t>
  </si>
  <si>
    <t>ANABEL TREJOS CEDEìÑO</t>
  </si>
  <si>
    <t>MA. DE LOS ANGELES ALVARADO V.</t>
  </si>
  <si>
    <t>KARLA CHAVES RETANA</t>
  </si>
  <si>
    <t>ELVIA CORTES GUERRERO</t>
  </si>
  <si>
    <t>ANA PATRICIA GONZALEZ MIRANDA</t>
  </si>
  <si>
    <t>ANA ISABEL REYES ZUÑIGA</t>
  </si>
  <si>
    <t>XIOMARA CORRALES GUTIERREZ</t>
  </si>
  <si>
    <t>KARLA ZAMORA SANDOVAL</t>
  </si>
  <si>
    <t>MARCO ANTONIO FALLAS VALVERDE</t>
  </si>
  <si>
    <t>ESTRELLA AGUILAR RUBI</t>
  </si>
  <si>
    <t>RICARDO CHAVES QUESADA</t>
  </si>
  <si>
    <t>ERICK CASTILLO CASTILLO</t>
  </si>
  <si>
    <t>MARITZA GISELA SEGURA ZIÑIGA</t>
  </si>
  <si>
    <t>BARBUDAL DE PARRITA</t>
  </si>
  <si>
    <t>INGRID RODRIGUEZ QUINTANILLA</t>
  </si>
  <si>
    <t>ADOLFO HIDALGO PARRA</t>
  </si>
  <si>
    <t>NUBIA ANCHIA SOLANO</t>
  </si>
  <si>
    <t>SHIRLEY SOTO ALVAREZ</t>
  </si>
  <si>
    <t>NOEMY LOURDES SANDI JIMENEZ</t>
  </si>
  <si>
    <t>GUIDO DAVID SALAS VELA</t>
  </si>
  <si>
    <t>BONNY ALANIZ ACEVEDO</t>
  </si>
  <si>
    <t>LISMBRO MARIN NARAJO</t>
  </si>
  <si>
    <t>CRISTINA GUEVARA MATARRITA</t>
  </si>
  <si>
    <t>OSCAR JIMENEZ GARRO</t>
  </si>
  <si>
    <t>ZULAY ADRIANA JIMENEZ JAEN</t>
  </si>
  <si>
    <t>CARMEN VALVERDE QUIROS</t>
  </si>
  <si>
    <t>ILEANA MOLINA SIBAJA</t>
  </si>
  <si>
    <t>SIDEY BADILLA PEREZ</t>
  </si>
  <si>
    <t>EMMANUEL SALAS HERNANDEZ</t>
  </si>
  <si>
    <t>NANCY VARGAS RODRIGUEZ</t>
  </si>
  <si>
    <t>REBECA CHAVES CRUZ</t>
  </si>
  <si>
    <t>YERANIA MUÑOZ SAMUDIO</t>
  </si>
  <si>
    <t>ZAIDA RODRIGUEZ MORA</t>
  </si>
  <si>
    <t>MILKA CARDENAL SOTO</t>
  </si>
  <si>
    <t>LEONARDO CUBERO GONZALEZ</t>
  </si>
  <si>
    <t>MARCELA LEON EDUARTE</t>
  </si>
  <si>
    <t>KAROLIN JOSETHE ROJAS NUÑEZ</t>
  </si>
  <si>
    <t>HELLEN JACKSON NUÑEZ</t>
  </si>
  <si>
    <t>MARJORIE THOMPSON DAVIS</t>
  </si>
  <si>
    <t>KENIA GIBBS CASANOVA</t>
  </si>
  <si>
    <t>ELOISA MULLINS LAURENCE</t>
  </si>
  <si>
    <t>NAYUBEL HERNANDEZ HERNANDEZ</t>
  </si>
  <si>
    <t>LILLIAM MCLEAN GAMBOA</t>
  </si>
  <si>
    <t>ALEJANDRA MORA ALFARO</t>
  </si>
  <si>
    <t>ROCIO CASTILLO LEON</t>
  </si>
  <si>
    <t>GRACE CORDERO AGÜERO</t>
  </si>
  <si>
    <t>EVELYN LOPEZ BARRANTES</t>
  </si>
  <si>
    <t>MELVIN SEGURA AMADOR</t>
  </si>
  <si>
    <t>GERMAN HARRIS ZU;IGA</t>
  </si>
  <si>
    <t>NANCY MORA VILLEGAS</t>
  </si>
  <si>
    <t>SONIA MORAGA MORAGA</t>
  </si>
  <si>
    <t>SANDRA GUIDO CORDERO</t>
  </si>
  <si>
    <t>IVY MYRIE MC FARLANE</t>
  </si>
  <si>
    <t>ROSALIA MITCHELL MILLER</t>
  </si>
  <si>
    <t>GUARANI</t>
  </si>
  <si>
    <t>LAURA ESPELETA MORA</t>
  </si>
  <si>
    <t>YUNNIA MORA DELGADO</t>
  </si>
  <si>
    <t>OMAR ZAPATA ARCIA</t>
  </si>
  <si>
    <t>SONIA MORA NAJERA</t>
  </si>
  <si>
    <t>SANDRA CUBILLO AVILA</t>
  </si>
  <si>
    <t>XINIA GOMEZ CESPEDES</t>
  </si>
  <si>
    <t>ANA LORENA CHAVES ROJAS</t>
  </si>
  <si>
    <t>MANUEL RODRIGUEZ SALMERON</t>
  </si>
  <si>
    <t>ROXANA VELASQUEZ NUNEZ</t>
  </si>
  <si>
    <t>WILSON TORRES BATISTA</t>
  </si>
  <si>
    <t>HAZEL VARGAS MORA</t>
  </si>
  <si>
    <t>JULIO VALVO GUIDO</t>
  </si>
  <si>
    <t>MARLYN BADILLA ZAMORA</t>
  </si>
  <si>
    <t>SHIRLEY PATRICIA BADILLA ROJA</t>
  </si>
  <si>
    <t>KAREN OVIEDO VARGAS</t>
  </si>
  <si>
    <t>KAROL VIVIANA ESQUIVEL MORA</t>
  </si>
  <si>
    <t>KRISIA VANESSA OBREGON FAJARDO</t>
  </si>
  <si>
    <t>ABNER  ORTIZ MAYORGA</t>
  </si>
  <si>
    <t>KATTIA OBREGON FAJARDO</t>
  </si>
  <si>
    <t>XINIA BASTOS CARAVANA</t>
  </si>
  <si>
    <t>YAMILETH QUINTANA MORA</t>
  </si>
  <si>
    <t>LAURA SÁNCHEZ HERNÁNDEZ</t>
  </si>
  <si>
    <t>DENIS ESPINOZA ANCHIA</t>
  </si>
  <si>
    <t>KEYLOR CORTES CORELLA</t>
  </si>
  <si>
    <t>IDA LAS MARIAS</t>
  </si>
  <si>
    <t>MARVIN RIOS VILLAMUEVA</t>
  </si>
  <si>
    <t>RENE NUÑEZ QUIROS</t>
  </si>
  <si>
    <t>MARIA FELICIA GODINEZ PRADO</t>
  </si>
  <si>
    <t>JENNIFER DURAN LARA</t>
  </si>
  <si>
    <t>ELIZABETH ZUNIGA FUENTES</t>
  </si>
  <si>
    <t>ERIKA REYES ALEMAN</t>
  </si>
  <si>
    <t>NGÖBEGÜE</t>
  </si>
  <si>
    <t>ANALIVE GUIDO OLIVARES</t>
  </si>
  <si>
    <t>JULIETH AGUILAR CHAVES</t>
  </si>
  <si>
    <t>LEIDY ARGUEDAS ROJAS</t>
  </si>
  <si>
    <t>SONIA NUÑEZ ESPINOZA</t>
  </si>
  <si>
    <t>MAURICIO SANCHEZ SANCHEZ</t>
  </si>
  <si>
    <t>RIGOBERTO MARTíNEZ ARTAVIA</t>
  </si>
  <si>
    <t>LAURA QUESADA GONZALEZ</t>
  </si>
  <si>
    <t>LUCIA CESPEDES VENEGAS</t>
  </si>
  <si>
    <t>JOSE SOTO SANABRIA</t>
  </si>
  <si>
    <t>KATHERINE PARRA VARGAS</t>
  </si>
  <si>
    <t>JOSE FRANCISCO ZUNIGA FERNANDE</t>
  </si>
  <si>
    <t>KATHIA SEGURA MORA</t>
  </si>
  <si>
    <t>YESENIA MURILLO ARGUEDAS</t>
  </si>
  <si>
    <t>ANA YANSSY VARGAS ROJAS</t>
  </si>
  <si>
    <t>DINACK CHACON CERDAS</t>
  </si>
  <si>
    <t>DAVID RODRíGUEZ ROJAS</t>
  </si>
  <si>
    <t>JENNY LOPEZ CORTES</t>
  </si>
  <si>
    <t>YAMILETH PINAR PERAZA</t>
  </si>
  <si>
    <t>LUCAS GARCIA AGUILAR</t>
  </si>
  <si>
    <t>LOURDES MADRIGAL BARBOZA</t>
  </si>
  <si>
    <t>IRENE TREJOS SALAZAR</t>
  </si>
  <si>
    <t>GUSTAVO ADOLFO BENAVIDES GARRO</t>
  </si>
  <si>
    <t>ERLINDO LOAIZA GARRO</t>
  </si>
  <si>
    <t>GERALD JOSE VILLANUEVA VARGAS</t>
  </si>
  <si>
    <t>JONATHAN SMITH LACAYO</t>
  </si>
  <si>
    <t>FLORIBETH HERRERA AGUILAR</t>
  </si>
  <si>
    <t>OSCAR CALDERON GARCIA</t>
  </si>
  <si>
    <t>ANA LORENA PEREZ VILLAFUERTE</t>
  </si>
  <si>
    <t>DAVID VARGAS MAYORGA</t>
  </si>
  <si>
    <t>LIGIA RODRIGUEZ RETANA</t>
  </si>
  <si>
    <t>CECILIA CAICEDO NAVARRO</t>
  </si>
  <si>
    <t>SYLVIA E. RODRIGUEZ RODRIGUEZ</t>
  </si>
  <si>
    <t>LIZETH CARVAJAL RUSSELL</t>
  </si>
  <si>
    <t>MARLEN ARAYA BARRANTES</t>
  </si>
  <si>
    <t>IVANNIA TORRES FERNANDEZ</t>
  </si>
  <si>
    <t>LAURA SALAS GUERRERO</t>
  </si>
  <si>
    <t>DAILYN LAZARO CALDERON</t>
  </si>
  <si>
    <t>HELEN ORTIZ GARCIA</t>
  </si>
  <si>
    <t>JORGE MUNOZ DIAZ</t>
  </si>
  <si>
    <t>FILEMON VARGAS FERNANDEZ</t>
  </si>
  <si>
    <t>VIVIANA HERNANDEZ MARTINEZ</t>
  </si>
  <si>
    <t>ANA YANCI CASTILLO CASTILLO</t>
  </si>
  <si>
    <t>YESENIA GONZALEZ MASIS</t>
  </si>
  <si>
    <t>JARA KICHA</t>
  </si>
  <si>
    <t>DÖRBATA</t>
  </si>
  <si>
    <t>ODILIE ROJAS MORALES</t>
  </si>
  <si>
    <t>ADRIAN NAVARRO DIAZ</t>
  </si>
  <si>
    <t>KEVIN SOLANO CALVO</t>
  </si>
  <si>
    <t>OSCAR SANCHEZ VASQUEZ    O</t>
  </si>
  <si>
    <t>ANA CRISTINA PICADO GARITA</t>
  </si>
  <si>
    <t>DIEGO ALBERTO DELGADO SOLIS</t>
  </si>
  <si>
    <t>RUBEN SALAZAR BANES</t>
  </si>
  <si>
    <t>WALTER MEJIAS ALVAREZ</t>
  </si>
  <si>
    <t>LUIS MUNOZ DIAZ</t>
  </si>
  <si>
    <t>JESSICA MORALES VILLANUEVA</t>
  </si>
  <si>
    <t>KAROL MARTINEZ MORA</t>
  </si>
  <si>
    <t>AURORA SOLANO GUTIERREZ</t>
  </si>
  <si>
    <t>MARIA CHINCHILLA CASTRO</t>
  </si>
  <si>
    <t>DAYSI ZU;IGA ZU;IGA</t>
  </si>
  <si>
    <t>JENNIFER HERNANDEZ MARTINEZ</t>
  </si>
  <si>
    <t>IDANIA MADRIZ MARTINEZ</t>
  </si>
  <si>
    <t>04353</t>
  </si>
  <si>
    <t>6878</t>
  </si>
  <si>
    <t>DUASKLÖ</t>
  </si>
  <si>
    <t>FANNY RIOS BEITA</t>
  </si>
  <si>
    <t>04354</t>
  </si>
  <si>
    <t>6877</t>
  </si>
  <si>
    <t>JU KRIBÄTÄ</t>
  </si>
  <si>
    <t>RUBEN NARANJO RAMOS</t>
  </si>
  <si>
    <t>TO</t>
  </si>
  <si>
    <t>CENSO ESCOLAR 2020 -- INFORME INTERMEDIO</t>
  </si>
  <si>
    <t>Hombres</t>
  </si>
  <si>
    <t>Mujeres</t>
  </si>
  <si>
    <t>3/  Alumnos que ingresaron a la Institución después del 13 de marzo y que estuvieron matriculados en otra Institución.</t>
  </si>
  <si>
    <t>Teléfono:  2258-0764</t>
  </si>
  <si>
    <t>PÚBLICA</t>
  </si>
  <si>
    <t>MARLON MENA BONILLA</t>
  </si>
  <si>
    <t>MARIBEL SOLANO GARBANZO</t>
  </si>
  <si>
    <t>SUBVENCIONADA</t>
  </si>
  <si>
    <t>SUSAN VINDAS MADRIGAL</t>
  </si>
  <si>
    <t>MARIA ELENA BONILLA RODRIGUEZ</t>
  </si>
  <si>
    <t>VILMA JONES SOUT</t>
  </si>
  <si>
    <t>MIRNA GUTIERREZ ALVAREZ</t>
  </si>
  <si>
    <t>WILSON MUÑOZ MONTOYA</t>
  </si>
  <si>
    <t>KATTIA SEGURA SEGURA</t>
  </si>
  <si>
    <t>MARCOS DELGADO BERROCAL</t>
  </si>
  <si>
    <t>MARIA D.JESUS AGUIRRE GONZALEZ</t>
  </si>
  <si>
    <t>SONIA FALLAS SANHEZ</t>
  </si>
  <si>
    <t>MARIBEL CAMBRONERO AGUILAR</t>
  </si>
  <si>
    <t>YOHANDY ULISES VEGA BRICENO</t>
  </si>
  <si>
    <t>KATTIA GUISELLE CRUZ RAMIREZ</t>
  </si>
  <si>
    <t>MANUEL HERNANDEZ ALVARADO</t>
  </si>
  <si>
    <t>NIDIA MUNOZ LLANO</t>
  </si>
  <si>
    <t>LUIS DIEGO JIMENEZ JENKIS</t>
  </si>
  <si>
    <t>BALKISZELEDON D ARCE</t>
  </si>
  <si>
    <t>HELBERT GARRO HIDALGO</t>
  </si>
  <si>
    <t>ANABELLE MORA SOTO</t>
  </si>
  <si>
    <t>INES COWAN MORALES</t>
  </si>
  <si>
    <t>LUIS ALDAIR SEQUEIRA GUTIERREZ</t>
  </si>
  <si>
    <t>CRISTINA JIMENEZ FLORES</t>
  </si>
  <si>
    <t>ROSALYN MONGE VASQUEZ</t>
  </si>
  <si>
    <t>ROSIBEL RAMIREZ ARIAS</t>
  </si>
  <si>
    <t>EVELYN SANCHEZ ROJAS</t>
  </si>
  <si>
    <t>LESTER ROJAS JIMENEZ</t>
  </si>
  <si>
    <t>ANA LORENA MEJIAS SOTO</t>
  </si>
  <si>
    <t>EVELYN JIMENEZ GUTIERREZ</t>
  </si>
  <si>
    <t>HUGO CHAVES QUESADA</t>
  </si>
  <si>
    <t>NATALY CAMPOS HERRERA</t>
  </si>
  <si>
    <t>ALEXANDER NUNEZ CALDERON</t>
  </si>
  <si>
    <t>JULIO CESAR MORALES ZUNIGA</t>
  </si>
  <si>
    <t>JUAN DIEGO MORA SANCHEZ</t>
  </si>
  <si>
    <t>ROGER ANDRES ORTIZ OPORTO</t>
  </si>
  <si>
    <t>JOHEL MORA SALAS</t>
  </si>
  <si>
    <t>ALEXANDRA CRUZ NAVARRO</t>
  </si>
  <si>
    <t>ROSE MARIE SEGURA VARGAS</t>
  </si>
  <si>
    <t>YENORY RUIZ MUÑOZ</t>
  </si>
  <si>
    <t>ELIZABETH ZAMORA CANTILLANO</t>
  </si>
  <si>
    <t>KARINA BARRANTES FONSECA</t>
  </si>
  <si>
    <t>BERNARDITA UGALDE HIDALGO</t>
  </si>
  <si>
    <t>HNA. MARIZ VALERIO GONZALEZ</t>
  </si>
  <si>
    <t>MARVIN VARGAS VALERIO</t>
  </si>
  <si>
    <t>LAURA MARCELA HIDALGO BRENES</t>
  </si>
  <si>
    <t>CINTHYA LIZETH QUIROS FALLAS</t>
  </si>
  <si>
    <t>NORMAN NARANJO MONGE</t>
  </si>
  <si>
    <t>IVANNIA MADRID ALVAREZ</t>
  </si>
  <si>
    <t>ALEXANDER GOMEZ GOMEZ</t>
  </si>
  <si>
    <t>MILSAN DANIEL PICADO LOPEZ</t>
  </si>
  <si>
    <t>JOSE MANUEL BRENES MARIN</t>
  </si>
  <si>
    <t>MARIA ISABEL MEJIAS SOTO</t>
  </si>
  <si>
    <t>CARLOS CASTRO ARTAVIA</t>
  </si>
  <si>
    <t>DAMARIS ALFARO CARRILLO</t>
  </si>
  <si>
    <t>KAROL CRUZ PRADO</t>
  </si>
  <si>
    <t>SEBASTIAN NAVARRO CAÑIZALES</t>
  </si>
  <si>
    <t>MARIELA SOLANO ZUÑIGA</t>
  </si>
  <si>
    <t>GILDA MONTERO SANCHEZ</t>
  </si>
  <si>
    <t>FATIMA LICETTE ROSALES LAGUNA</t>
  </si>
  <si>
    <t>RITA MARIA GAMBOA PORRAS</t>
  </si>
  <si>
    <t>GUSTAVO MONTOYA ALPIZAR</t>
  </si>
  <si>
    <t>LUCIA ACUÑA QUESADA</t>
  </si>
  <si>
    <t>RUJHAMA ELIZONDO CRUZ</t>
  </si>
  <si>
    <t>IVANIA MADRIGAL ACUÑA</t>
  </si>
  <si>
    <t>NANCY MENA GUERRERO</t>
  </si>
  <si>
    <t>JAVIER ALCAZAR ALVARADO</t>
  </si>
  <si>
    <t>LUIS FERNANDO ARIAS SIBAJA</t>
  </si>
  <si>
    <t>MARIA MORA JIMENEZ</t>
  </si>
  <si>
    <t>DAVID GUTIERREZ ESPINOZA</t>
  </si>
  <si>
    <t>LILLIAM DIAZ HERRERA</t>
  </si>
  <si>
    <t>ELIZABETH MURILLO HERRERA</t>
  </si>
  <si>
    <t>KENNETH ANDREY PORRAS MORA</t>
  </si>
  <si>
    <t>FERNANDO SERRANO MORA</t>
  </si>
  <si>
    <t>LUIS A. CHINCHILLA CHINCHILLA</t>
  </si>
  <si>
    <t>YAMILETH PORRAS ALPIZAR</t>
  </si>
  <si>
    <t>GREIVIN VARGAS J.</t>
  </si>
  <si>
    <t>ESTELA FATIMA GRIJALBA JIMENEZ</t>
  </si>
  <si>
    <t>EVELYN MORALES MONTOYA</t>
  </si>
  <si>
    <t>KARLA VANESSA MONTOYA MARIN</t>
  </si>
  <si>
    <t>JIMMY SOLIS RAMIREZ</t>
  </si>
  <si>
    <t>JUAN DIEGO JIMENEZ HERRERA</t>
  </si>
  <si>
    <t>MARIA JESUS ZUMBADO VEGA</t>
  </si>
  <si>
    <t>EDUARDO ARIAS NUÑEZ</t>
  </si>
  <si>
    <t>ROBERT BRABOZA ARAYA</t>
  </si>
  <si>
    <t>FRANCISCO MORAZAN QUESADA</t>
  </si>
  <si>
    <t>HENRY ROMERO RODRIGUEZ</t>
  </si>
  <si>
    <t>SAN RAMON NORTE</t>
  </si>
  <si>
    <t>CLARA HERNANDEZ GAMBOA</t>
  </si>
  <si>
    <t>ADIRANA CALDERON CAMPOS</t>
  </si>
  <si>
    <t>DIEGO MORA VARGAS</t>
  </si>
  <si>
    <t>DANILO BRENES NAVARRO</t>
  </si>
  <si>
    <t>MA. DE LOS ANGELES ESTRADA CH.</t>
  </si>
  <si>
    <t>WETH SANCHEZ MONGE</t>
  </si>
  <si>
    <t>LIGIA ROMAN MEZA</t>
  </si>
  <si>
    <t>JERLIIN GAITAN SANCHEZ</t>
  </si>
  <si>
    <t>SEIDY MORA DUARTE</t>
  </si>
  <si>
    <t>GINETTE GARRO ARIAS</t>
  </si>
  <si>
    <t>KARLA TATIANA MENA ARIAS</t>
  </si>
  <si>
    <t>JOSE RODOLFO FONSECA NAVARRO</t>
  </si>
  <si>
    <t>HEIDY MEJIA TORRES</t>
  </si>
  <si>
    <t>LUISA MORA ELIZONDO</t>
  </si>
  <si>
    <t>EDEN RENE SANTIAGO HIDALGO</t>
  </si>
  <si>
    <t>ANGELICA DELGADO LEITON</t>
  </si>
  <si>
    <t>INGRID QUIROS GAMBOA</t>
  </si>
  <si>
    <t>CARLOS PEREZ LOPEZ</t>
  </si>
  <si>
    <t>ALEXANDER QUIROS ROJAS</t>
  </si>
  <si>
    <t>JOSE BREINDERHOFF</t>
  </si>
  <si>
    <t>CANAAN</t>
  </si>
  <si>
    <t>JOSE JENARO PORRAS CALVO</t>
  </si>
  <si>
    <t>KENLY BONILLA MORA</t>
  </si>
  <si>
    <t>MARISELLA JIMENEZ GARCIA</t>
  </si>
  <si>
    <t>LEON VICTOR ULATE ALFARO</t>
  </si>
  <si>
    <t>OLMAN SALAZAR URENA</t>
  </si>
  <si>
    <t>ROGER FALLAS VALVERDE</t>
  </si>
  <si>
    <t>GRACIELA CAMACHO NAVARRO</t>
  </si>
  <si>
    <t>SHIRLEY VARELA FERNANDEZ</t>
  </si>
  <si>
    <t>SERGIO SOLANO ROJAS</t>
  </si>
  <si>
    <t>NANCY ARIAS JIMENEZ</t>
  </si>
  <si>
    <t>FREDDY UREÑA GODINEZ</t>
  </si>
  <si>
    <t>YOICE BONILLA MORALES</t>
  </si>
  <si>
    <t>ADRIAN BLANCO ROJAS</t>
  </si>
  <si>
    <t>RONALD CORDERO RIVERA</t>
  </si>
  <si>
    <t>EDWIN MARCIA TIOLI</t>
  </si>
  <si>
    <t>BETZABE ALFARO ARIAS</t>
  </si>
  <si>
    <t>MARLEN VARGAS BADILLA</t>
  </si>
  <si>
    <t>MARITZA ISABEL LEITON VEGA</t>
  </si>
  <si>
    <t>ANIA LORENA LEIVA CEDEÑO</t>
  </si>
  <si>
    <t>LEIDY CASTRO ZUNIGA</t>
  </si>
  <si>
    <t>EDSON LAZARO GONZALEZ</t>
  </si>
  <si>
    <t>GABRIELA ORTIZ ARROYO</t>
  </si>
  <si>
    <t>ROSSEMARY PINZON SOLIS</t>
  </si>
  <si>
    <t>CARLOS MONTERO VARELA</t>
  </si>
  <si>
    <t>CARMEN ARAUZ CABRERA</t>
  </si>
  <si>
    <t>WALTER PORRAS ROJAS</t>
  </si>
  <si>
    <t>GEOVANNA ORTIZ MORALES</t>
  </si>
  <si>
    <t>RAFAEL ANGEL VILLANUEVA VILLAL</t>
  </si>
  <si>
    <t>JOSE LUIS PICADO GRANADOS</t>
  </si>
  <si>
    <t>KRISSIA HERRERA AVEDANO</t>
  </si>
  <si>
    <t>ERIKA CHAVARRIA BANCO</t>
  </si>
  <si>
    <t>DENIS AMADOR DELGADO</t>
  </si>
  <si>
    <t>YENDRY VALVERDE MORA</t>
  </si>
  <si>
    <t>STEFANNY QUESADA ESTRADA</t>
  </si>
  <si>
    <t>KATTIA CASTILLO DIAZ</t>
  </si>
  <si>
    <t>ROSIBEL SANCHEZ ZAMAORA</t>
  </si>
  <si>
    <t>VIRGINIA CORDOBA MURILLO</t>
  </si>
  <si>
    <t>YACO MANUEL VEGA LACAYO</t>
  </si>
  <si>
    <t>CINTYA MEZA SUAREZ</t>
  </si>
  <si>
    <t>ANA LAURA RODRIGUEZ CRUZ</t>
  </si>
  <si>
    <t>JOHNNY SANCHEZ SOLANO</t>
  </si>
  <si>
    <t>MARTIN ALFARO ROJAS</t>
  </si>
  <si>
    <t>RODRIGO ANTONIO LOPEZ CHAVES</t>
  </si>
  <si>
    <t>YORLENY SERRANO BONILLA</t>
  </si>
  <si>
    <t>HELLEN ARTAVIA MORA</t>
  </si>
  <si>
    <t>MAGISTER GUILLEN E. VASQUEZ JI</t>
  </si>
  <si>
    <t>MARIA ISABEL MENDEZ ARROLLO</t>
  </si>
  <si>
    <t>ALICIA HERRERA ALFARO</t>
  </si>
  <si>
    <t>SAUL MADRIGAL FIGUEROA</t>
  </si>
  <si>
    <t>LAURA MOREIRA CARVAJAL</t>
  </si>
  <si>
    <t>OLENDIA IRIAS MENA</t>
  </si>
  <si>
    <t>MARIA GUERRERO CASTILLO</t>
  </si>
  <si>
    <t>M. DEL MILAGRO MURILLO HERRERA</t>
  </si>
  <si>
    <t>RANDALL ROJAS PIEDRA</t>
  </si>
  <si>
    <t>ANA GABRIELA MONTOYA JIMENEZ</t>
  </si>
  <si>
    <t>ROSELA ARRIETA JARA</t>
  </si>
  <si>
    <t>GERARDO RODRIGUEZ CUBERO</t>
  </si>
  <si>
    <t>YADIRA PORRAS GONZALEZ</t>
  </si>
  <si>
    <t>GEOVANNA RODRIGUEZ ARAYA</t>
  </si>
  <si>
    <t>VILMA MUÑOZ ALVARADO</t>
  </si>
  <si>
    <t>KARLA CASTRO ROJAS</t>
  </si>
  <si>
    <t>MELINA GONZALEZ RODRIGUEZ</t>
  </si>
  <si>
    <t>GUSTAVO MANUEL CESPEDES PORRAS</t>
  </si>
  <si>
    <t>LUIS FELIPE GATJENS VARGAS</t>
  </si>
  <si>
    <t>CARMEN ALVAREZ CASTRO</t>
  </si>
  <si>
    <t>GRETHEL AVILA VARGAS</t>
  </si>
  <si>
    <t>MARIA GABRIELA SALAS DELGADO</t>
  </si>
  <si>
    <t>LOURDES FALLAS CEDEÑO</t>
  </si>
  <si>
    <t>MINDER JIMENEZ MENDEZ</t>
  </si>
  <si>
    <t>MARIA DE LOS A.VENEGAS LEON</t>
  </si>
  <si>
    <t>EMILIANO PRADO MARTINEZ</t>
  </si>
  <si>
    <t>ANA CRISTINA PEREZ REYES</t>
  </si>
  <si>
    <t>KAREN ARIAS FERNANDEZ</t>
  </si>
  <si>
    <t>FRANCIS ROBLERO RODRIGUEZ</t>
  </si>
  <si>
    <t>KENDALL OBANDO MATARRITA</t>
  </si>
  <si>
    <t>LILEY SOTO DELGADO</t>
  </si>
  <si>
    <t>JORGE RAMIREZ BOLAÑOS</t>
  </si>
  <si>
    <t>CINDY MARIA VARGAS BARBOZA</t>
  </si>
  <si>
    <t>XENIA MARIA MORALRES MURILLO</t>
  </si>
  <si>
    <t>MAGDALENA DIAZ SOLANO</t>
  </si>
  <si>
    <t>JESUS GONZALEZ CARDENAS</t>
  </si>
  <si>
    <t>ANA ESTHER URPI LEDEZMA</t>
  </si>
  <si>
    <t>LAURA MURILLO LOPEZ</t>
  </si>
  <si>
    <t>ANA SIREY ALPIZAR MURILLO</t>
  </si>
  <si>
    <t>DAYNIN LEDEZMA CORDERO</t>
  </si>
  <si>
    <t>CINDY ARAYA ALVAREZ</t>
  </si>
  <si>
    <t>PATRICIA NAVARRO QUIROS</t>
  </si>
  <si>
    <t>CRISTIAN GUTIERREZ MENDOZA</t>
  </si>
  <si>
    <t>MARIA EUGENIA ARAYA SEGURA</t>
  </si>
  <si>
    <t>ANDREY EMILIO CHACON ZUÑIGA</t>
  </si>
  <si>
    <t>CARMEN MEJIAS OVARES</t>
  </si>
  <si>
    <t>JEISON ENRIQUE JIMENEZ CAMPOS</t>
  </si>
  <si>
    <t>YEUDY GRACIELA RODRIGUEZ RAMIR</t>
  </si>
  <si>
    <t>IZAYANA SEQUIERA FLORES</t>
  </si>
  <si>
    <t>MELANIA SOLORZANO JIMENEZ</t>
  </si>
  <si>
    <t>DEILYN RODRIGUEZ RAMIREZ</t>
  </si>
  <si>
    <t>JEANNETTE CORRALES VARGAS</t>
  </si>
  <si>
    <t>HEIDY BLANCO HERNANDEZ</t>
  </si>
  <si>
    <t>LILLIANA CARVAJAL GONZALEZ</t>
  </si>
  <si>
    <t>ANA FRESSIA QUESADA RAMIREZ</t>
  </si>
  <si>
    <t>WILBERTH UMAÑA GONZALEZ</t>
  </si>
  <si>
    <t>MAGALY GOMEZ PORTUGUEZ</t>
  </si>
  <si>
    <t>MAYLIN ROJAS VIQUEZ</t>
  </si>
  <si>
    <t>LOURDES MONTERO CASCANTE</t>
  </si>
  <si>
    <t>VIVIANA MORA VARGAS</t>
  </si>
  <si>
    <t>ROXANA RODRIGUEZ ARAGONES</t>
  </si>
  <si>
    <t>HEYNER ARIAS OGUENDO</t>
  </si>
  <si>
    <t>ROSA BARRANTES CORONADO</t>
  </si>
  <si>
    <t>MELISA OTOYA CHAVES</t>
  </si>
  <si>
    <t>HELBER GUEVARA ESPINOZA</t>
  </si>
  <si>
    <t>RAQUEL VILLALTA ARAYA</t>
  </si>
  <si>
    <t>MARIA ANAIS ARAYA JIMENEZ</t>
  </si>
  <si>
    <t>MAROS PORRAS MARTINEZ</t>
  </si>
  <si>
    <t>GUSTAVO A.CAMPOS VILLALOBOS</t>
  </si>
  <si>
    <t>GIOVANNI VALVERDE GARCIA</t>
  </si>
  <si>
    <t>ANA RITA VILLALOBOS CAMPOS</t>
  </si>
  <si>
    <t>RONALD PORRAS ARRIETA</t>
  </si>
  <si>
    <t>LILLIANA ALFARO ROJAS</t>
  </si>
  <si>
    <t>NAIRON ALVARADO SALAS</t>
  </si>
  <si>
    <t>CAROLINA MENA LEITON</t>
  </si>
  <si>
    <t>NANCY JOMENEZ TORRES</t>
  </si>
  <si>
    <t>NIDIA ALFARO ALPIZAR</t>
  </si>
  <si>
    <t>MARLEN ADRIANA SALAS CHIROLDES</t>
  </si>
  <si>
    <t>CARMEN LIDIA QUIROS CORRALES</t>
  </si>
  <si>
    <t>JAIME VINICIA MIRANDA ARIAS</t>
  </si>
  <si>
    <t>MARCO TULIO ROJAS VARGAS</t>
  </si>
  <si>
    <t>ARELIS MOLINA MENDEZ</t>
  </si>
  <si>
    <t>EVELYN MENDEZ MUÑOZ</t>
  </si>
  <si>
    <t>MAX CLAUDIO ZUÑIGA HUERTAS</t>
  </si>
  <si>
    <t>ROXANA MARADIAGA FONSECA</t>
  </si>
  <si>
    <t>EILYN PANIAGUA VALLADARES</t>
  </si>
  <si>
    <t>JENNIFER LOZANO VICTOR</t>
  </si>
  <si>
    <t>REYNA FLORES TORRES</t>
  </si>
  <si>
    <t>FELIX ARTURO MIRANDA CHAVES</t>
  </si>
  <si>
    <t>MANUEL CATON TORRES</t>
  </si>
  <si>
    <t>MA.D.CARMEN SALVATIERRA ALEMAN</t>
  </si>
  <si>
    <t>EDUARDO AMADOR TAISIGUE</t>
  </si>
  <si>
    <t>JUAN ANGULO CRUZ</t>
  </si>
  <si>
    <t>ILEANA SERRANO GARCIA</t>
  </si>
  <si>
    <t>FLORIBETH SALAZAR CHAVES</t>
  </si>
  <si>
    <t>ENELDA PARRALES AGUIRRE</t>
  </si>
  <si>
    <t>JEANNETTE GUERRERO BALTODANO</t>
  </si>
  <si>
    <t>PEDRO JOSE VALLE MOLINA</t>
  </si>
  <si>
    <t>CINDY ROCIO HERNANDEZ CENTENO</t>
  </si>
  <si>
    <t>NORY RODRIGUEZ CEBALLOS</t>
  </si>
  <si>
    <t>ADDRIAN CAMPOS CHAVES</t>
  </si>
  <si>
    <t>ALEXANDRA BARRERA GALEANO</t>
  </si>
  <si>
    <t>JANNIA VILLALOBOS GUZMAN</t>
  </si>
  <si>
    <t>JOHNNY LUNA ORDOÑEZ</t>
  </si>
  <si>
    <t>KAROL MENDEZ CALDERON</t>
  </si>
  <si>
    <t>RITA MARCELLY UMA;A VALVERDE</t>
  </si>
  <si>
    <t>EMIGDIO CRUZ ELIZONDO</t>
  </si>
  <si>
    <t>ESPERANZA LOPEZ RUIZ</t>
  </si>
  <si>
    <t>JAVIER ALONSO RUIZ CONTRETRAS</t>
  </si>
  <si>
    <t>MARIO GOMEZ SILVA</t>
  </si>
  <si>
    <t>ANDREA ALFARO CORRALES</t>
  </si>
  <si>
    <t>ADRIANA VARGAS RAMOS</t>
  </si>
  <si>
    <t>ADIXA ESQUIVEL RODRIGUEZ</t>
  </si>
  <si>
    <t>CLARIBETH VALENCIANO ARIAS</t>
  </si>
  <si>
    <t>GREYLIN CECILIA ZUÑIGA URBINA</t>
  </si>
  <si>
    <t>IBO CALDERON VALVERDE</t>
  </si>
  <si>
    <t>MELODY GOZALEZ CRUZ</t>
  </si>
  <si>
    <t>IVEL MARIA FERNANDEZ JIMENEZ</t>
  </si>
  <si>
    <t>ROXANA CRUZ NAVARRO</t>
  </si>
  <si>
    <t>LUIS OLDEMAR CORDERO SOLANO</t>
  </si>
  <si>
    <t>MARIO BONILLA ESPINOZA</t>
  </si>
  <si>
    <t>LAURA ANGULO QUIROS</t>
  </si>
  <si>
    <t>NABIL MARIA PORRAS FALLAS</t>
  </si>
  <si>
    <t>CARMEN LIDIA NAVARRO CORDERO</t>
  </si>
  <si>
    <t>JOVITA JIMENEZ GAMBOA</t>
  </si>
  <si>
    <t>BRYAN LEANDRO PIEDRA VARGAS</t>
  </si>
  <si>
    <t>ANNIA CHACON CASTILLO</t>
  </si>
  <si>
    <t>FABIO MATA CORDERO</t>
  </si>
  <si>
    <t>OCTAVIO VARGAS URENA</t>
  </si>
  <si>
    <t>ROGER LOPEZ RODRIGUEZ</t>
  </si>
  <si>
    <t>HELLEN CARLOTA MORENO FONSECA</t>
  </si>
  <si>
    <t>MARIA JOSE FALLAS CERDAS</t>
  </si>
  <si>
    <t>LENNY ALBERT GOMEZ RODRIGUEZ</t>
  </si>
  <si>
    <t>GABRIEL CHAVES SANCHEZ</t>
  </si>
  <si>
    <t>ELVIA LEITON SOLORZANO</t>
  </si>
  <si>
    <t>MARTIN RIVERA MOLINA</t>
  </si>
  <si>
    <t>ESTEBAN MARIN MADRIGAL</t>
  </si>
  <si>
    <t>KAREN SANCHEZ FLORES</t>
  </si>
  <si>
    <t>BEATRIZ CAMACHO MARTINEZ</t>
  </si>
  <si>
    <t>MARIA ISABEL MADRIZ GUILLEN</t>
  </si>
  <si>
    <t>DAMARIS ELIETH CASASOLA SANCHE</t>
  </si>
  <si>
    <t>KINYEN RAMIREZ VARGAS</t>
  </si>
  <si>
    <t>DUNIA GARITA ELIZONDO</t>
  </si>
  <si>
    <t>BETTY MARIA DAVILA VALLES</t>
  </si>
  <si>
    <t>KATIA ARAYA ARAYA</t>
  </si>
  <si>
    <t>ALVARO SALGADO MORA</t>
  </si>
  <si>
    <t>CHRISTHOPER CASERES MADRIGAL</t>
  </si>
  <si>
    <t>LAURA MONTERO MORALES</t>
  </si>
  <si>
    <t>SERGIO ANDRES BRENES MENA</t>
  </si>
  <si>
    <t>JERSON JOSE MORA CALDERON</t>
  </si>
  <si>
    <t>SIOMARA OVIEDO MORA</t>
  </si>
  <si>
    <t>LIZBETH MORA SEQUEIRA</t>
  </si>
  <si>
    <t>ADRIANA PEREIRA AGUILAR</t>
  </si>
  <si>
    <t>INGRID ROBLES BATISTA</t>
  </si>
  <si>
    <t>SANDRA VARGAS MORALES</t>
  </si>
  <si>
    <t>MARCELLY ALVARADO CHAVES</t>
  </si>
  <si>
    <t>ROCIO ASTROGA SOLIS</t>
  </si>
  <si>
    <t>CARLOS MATA ROJAS</t>
  </si>
  <si>
    <t>JORGE LUIS CAMPOS LEON</t>
  </si>
  <si>
    <t>CARLA TATIANA SANCHEZ LOAIZA</t>
  </si>
  <si>
    <t>SANDRA SALAZAR ALCARADO</t>
  </si>
  <si>
    <t>LUIS MARTINEZ VEGA</t>
  </si>
  <si>
    <t>KAREN ARAYA SEGURA</t>
  </si>
  <si>
    <t>ROSITA VARGAS SAENZ</t>
  </si>
  <si>
    <t>EVELYN VEGA MONTERO</t>
  </si>
  <si>
    <t>JOHAN MONTERO VEGA</t>
  </si>
  <si>
    <t>KAREN VELASQUEZ VASQUEZ</t>
  </si>
  <si>
    <t>RUFINA PEREZ SANABRIA</t>
  </si>
  <si>
    <t>CINTHY MONGE GOMEZ</t>
  </si>
  <si>
    <t>MARIANA ARAYA FUENTES</t>
  </si>
  <si>
    <t>MARCO A. SANDOVAL SANCHEZ</t>
  </si>
  <si>
    <t>BERNIN NOVOA NUNEZ</t>
  </si>
  <si>
    <t>ROY ODIO IBARRA</t>
  </si>
  <si>
    <t>ANDREA ZAMORA RUBI</t>
  </si>
  <si>
    <t>VERA QUESADA QUESADA</t>
  </si>
  <si>
    <t>GRETTEL MENDEZ ARTAVIA</t>
  </si>
  <si>
    <t>CARLOS KENT CORRALES BUSTOS</t>
  </si>
  <si>
    <t>MYRIAM BONILLA VILCHEZ</t>
  </si>
  <si>
    <t>REBECA QUESADA GONZALEZ</t>
  </si>
  <si>
    <t>LUCRECIA AVILA LEON</t>
  </si>
  <si>
    <t>ELVIN JIMENEZ PEREZ</t>
  </si>
  <si>
    <t>MELVIN GERARDO CHAVES MORA</t>
  </si>
  <si>
    <t>JEANNETTE CHAVES GOMEZ</t>
  </si>
  <si>
    <t>THAIS LUCRECIA QUESADA VALVERD</t>
  </si>
  <si>
    <t>MAGALI MAYELA HERNANDEZ GUZMAN</t>
  </si>
  <si>
    <t>KATYA HUERTAS ARAYA</t>
  </si>
  <si>
    <t>OBDULIA LOPEZ ORDUÑEZ</t>
  </si>
  <si>
    <t>BEATRIZ CHAVES PANIGUA</t>
  </si>
  <si>
    <t>Mª GABRIELA MATAMOROS L.</t>
  </si>
  <si>
    <t>SUELEN SANCHEZ RAMIREZ</t>
  </si>
  <si>
    <t>MARJORIE DUARTE PEDROZA</t>
  </si>
  <si>
    <t>LUCRECIA ZAMORA RODRIGUEZ</t>
  </si>
  <si>
    <t>Mª ANTONIETA GRIJALBA JIMENEZ</t>
  </si>
  <si>
    <t>ENRIQUE JARQIN HUETE</t>
  </si>
  <si>
    <t>TRUDY POYSER JONNSON</t>
  </si>
  <si>
    <t>MAYELA SANCHEZ RAMIREZ</t>
  </si>
  <si>
    <t>FANNY CANO SALAZAR</t>
  </si>
  <si>
    <t>JOSE LUIS HERNANDEZ RODRIGUEZ</t>
  </si>
  <si>
    <t>Mª DEL CARMEN ZAMORA GONZALEZ</t>
  </si>
  <si>
    <t>ANA MERCEDES AVENDAÑO ALVARADO</t>
  </si>
  <si>
    <t>ELVETIA ARLLERY MONGE MEDINA</t>
  </si>
  <si>
    <t>JASON CANALES ZUÑIGA</t>
  </si>
  <si>
    <t>CARLOS ENRIQUE GARCIA DAVILA</t>
  </si>
  <si>
    <t>KATIA TORRES FALLAS</t>
  </si>
  <si>
    <t>EDITH PERALTA JIMENEZ</t>
  </si>
  <si>
    <t>ANNIE QUESADA GUILLEN</t>
  </si>
  <si>
    <t>OSCAR HERNANDEZ GONZALEZ</t>
  </si>
  <si>
    <t>RORIS PIMENTEL BATISTA</t>
  </si>
  <si>
    <t>MARIA GOMEZ JIMENEZ</t>
  </si>
  <si>
    <t>MARIA ROCHA OLIVAS</t>
  </si>
  <si>
    <t>MARIA ELENA SOLIS UGALDE</t>
  </si>
  <si>
    <t>JAZMIN GOMEZ ALFARO</t>
  </si>
  <si>
    <t>KAREN JIMENEZ ZUÑIGA</t>
  </si>
  <si>
    <t>SILVIA ELENA GOMEZ ALFARO</t>
  </si>
  <si>
    <t>JOSE FRANCISCO MONGE CASTILLO</t>
  </si>
  <si>
    <t>ALEXANDER SANCHEZ CAMACHO</t>
  </si>
  <si>
    <t>NIDIA UMAÑA RAMOS</t>
  </si>
  <si>
    <t>ODIR ANTONIO BELTRAN RODRIGUEZ</t>
  </si>
  <si>
    <t>ROCIO LEFEBRE ARAYA</t>
  </si>
  <si>
    <t>HYACINTH GAYLE BROWN</t>
  </si>
  <si>
    <t>CORINA GOMEZ MEZA</t>
  </si>
  <si>
    <t>YORLENY TORRES ARAYA</t>
  </si>
  <si>
    <t>GABRIELA RODRIGUEZ CASTILLO</t>
  </si>
  <si>
    <t>KATIA YASMINA COLLADO VANEGAS</t>
  </si>
  <si>
    <t>JENNIFER LARA RODRIGUEZ</t>
  </si>
  <si>
    <t>CESAR PIMENTEL BATISTA</t>
  </si>
  <si>
    <t>JENARO ZU;IGA RODRIGUEZ</t>
  </si>
  <si>
    <t>ROSITA ELENA MAIRENA LANZA</t>
  </si>
  <si>
    <t>HILDA MARIA PICHARDO SEGURA</t>
  </si>
  <si>
    <t>SANDRA MAYELA BALTODANO ABARCA</t>
  </si>
  <si>
    <t>SUSSAN KARINA DIAZ CERDAS</t>
  </si>
  <si>
    <t>MARIO FLORES CHAVARRIA</t>
  </si>
  <si>
    <t>JOSE NAPOLEON BUSTOS BUSTOS</t>
  </si>
  <si>
    <t>JEANNETTE VANESSA MURILLO CORT</t>
  </si>
  <si>
    <t>MARCELA HERNANDEZ BALTODANO</t>
  </si>
  <si>
    <t>MARCELA VANEGAS VANEGAS</t>
  </si>
  <si>
    <t>YINERI ESPINOZ SANDOVAL</t>
  </si>
  <si>
    <t>RINCON DE LA CRUZ</t>
  </si>
  <si>
    <t>YORLENY CONTRERAS FLORES</t>
  </si>
  <si>
    <t>ROBERTO ELIAS MOLINA ROSALES</t>
  </si>
  <si>
    <t>CIARA VIRGINIA SANCHEZ GOMEZ</t>
  </si>
  <si>
    <t>HEIDY FERNANDEZ CHAVARRIA</t>
  </si>
  <si>
    <t>RONALD SANCHEZ URIETA</t>
  </si>
  <si>
    <t>ADALIETH VILLAGRA MENDEZ</t>
  </si>
  <si>
    <t>ANDREA SUAREZ MADRIZ</t>
  </si>
  <si>
    <t>MAYRA AGUERO FALLAS</t>
  </si>
  <si>
    <t>VERONICA CHINCHILLA CERDAS</t>
  </si>
  <si>
    <t>DMARIS SOLORZANO SOLORZANO</t>
  </si>
  <si>
    <t>YERLIN MARIA VARGAS SANCHEZ</t>
  </si>
  <si>
    <t>MARIO GUARTE AGUIRRE</t>
  </si>
  <si>
    <t>MARTA MATARRITA BALTODANO</t>
  </si>
  <si>
    <t>VICTOR MANUEL NUNEZ LOPEZ</t>
  </si>
  <si>
    <t>JOSE EDUARDO VILLAGRA QUIROS</t>
  </si>
  <si>
    <t>ANA RITA BADILLA ALVARADO</t>
  </si>
  <si>
    <t>GEOVANNA LORIA ALPIZAR</t>
  </si>
  <si>
    <t>GRETEL RAMOS ESPINOZA</t>
  </si>
  <si>
    <t>XINIA ALEMAN CASTRILLO</t>
  </si>
  <si>
    <t>ANA ROSA RAMIREZ VILLAFUERTE</t>
  </si>
  <si>
    <t>MARISOL MORA MONTENEGRO</t>
  </si>
  <si>
    <t>HAZEL GOMEZ GUEVARA</t>
  </si>
  <si>
    <t>ANA BELA AVELLAN CHAVARRIA</t>
  </si>
  <si>
    <t>KATTIA VANESA HERNANDEZ VIALEZ</t>
  </si>
  <si>
    <t>ANA GABRIELA ALEMAN JIMENEZ</t>
  </si>
  <si>
    <t>ANA ISABEL CARRERA GUTIERREZ</t>
  </si>
  <si>
    <t>MELISSA RAMIREZ BONILLA</t>
  </si>
  <si>
    <t>ANA VIRGINIA CARRILLO CARRANZA</t>
  </si>
  <si>
    <t>MARIA MIGDALY GRIJALBA CAMPOS</t>
  </si>
  <si>
    <t>GISSELA BRICENO BARRANTES</t>
  </si>
  <si>
    <t>CARMEN VIALES ALVAREZ</t>
  </si>
  <si>
    <t>M EUGENIA HERNANDEZ HERNANDEZ</t>
  </si>
  <si>
    <t>EDWIN CARRILLO VICTOR</t>
  </si>
  <si>
    <t>BEDYN ALVAREZ MORAGA</t>
  </si>
  <si>
    <t>ASTRID VILLEGAS MENDEZ</t>
  </si>
  <si>
    <t>ALFONSO MOLINA GUEVARA</t>
  </si>
  <si>
    <t>MARIBEL MARIN BRICENO</t>
  </si>
  <si>
    <t>SANDRA ISABEL GARCIA CAMPOS</t>
  </si>
  <si>
    <t>KATTIA RODRIGUEZ VILLAREAL</t>
  </si>
  <si>
    <t>SEIRO OROZCO MUÑOZ</t>
  </si>
  <si>
    <t>ZEIDY CORONADO RODR[IGUEZ</t>
  </si>
  <si>
    <t>JUANA MURILLO FLETES</t>
  </si>
  <si>
    <t>ORLANDO ROMERO SANTANA</t>
  </si>
  <si>
    <t>KENYA CHAVEZ BRICEÑO</t>
  </si>
  <si>
    <t>MARJORIE RUIZ RODRIGUEZ</t>
  </si>
  <si>
    <t>MARLENY SOTO OCAMPO</t>
  </si>
  <si>
    <t>NEREYIDA RUIZ PEREZ</t>
  </si>
  <si>
    <t>GABRIELA ROJAS BARRANTES</t>
  </si>
  <si>
    <t>GRETTEL JARA SALAS</t>
  </si>
  <si>
    <t>DULEY JOSE MEJIA SEQUEIRA</t>
  </si>
  <si>
    <t>EDWIN SALGADO SALAZAR</t>
  </si>
  <si>
    <t>MARLENE VALLE VILLALOBOS</t>
  </si>
  <si>
    <t>ADRIELA CASTILLO DIAZ</t>
  </si>
  <si>
    <t>MANUEL BELLO MENDEZ</t>
  </si>
  <si>
    <t>ROSEMERY QUIROS CESPEDES</t>
  </si>
  <si>
    <t>ELENA IVANNIA SOLANO QUESADA</t>
  </si>
  <si>
    <t>CARMEN ABREU CORONADO0</t>
  </si>
  <si>
    <t>KENNETH SEQUEIRA CASCANTE</t>
  </si>
  <si>
    <t>ELSIE ESPINOZA MATARRITA</t>
  </si>
  <si>
    <t>MERCEDES JUARES CASTRO</t>
  </si>
  <si>
    <t>DORIS CARRANZA MONTERO</t>
  </si>
  <si>
    <t>ERICK GONZALEZ ALVAREZ</t>
  </si>
  <si>
    <t>KATTIA CASTILLO SOLANO</t>
  </si>
  <si>
    <t>MAX ARIAS MARTINEZ</t>
  </si>
  <si>
    <t>JULIRTS LSZO ALVARADO</t>
  </si>
  <si>
    <t>RANDALL HERRERA ARROYO</t>
  </si>
  <si>
    <t>YOLANDA YORUNO CRUZ</t>
  </si>
  <si>
    <t>EDIE BUSTOS DURAN</t>
  </si>
  <si>
    <t>YEIMY SOTO BRICENO</t>
  </si>
  <si>
    <t>ANA MURILLO CHACON</t>
  </si>
  <si>
    <t>ANGIE MESEN VARELA</t>
  </si>
  <si>
    <t>MA. DEL CARMEN ROCHA VALLEJOS</t>
  </si>
  <si>
    <t>ELENA A. NAVARRO SANCHEZ</t>
  </si>
  <si>
    <t>LIGIA MIRANDA RAMIREZ</t>
  </si>
  <si>
    <t>GAUDY RODRIGUEZ NOVOA</t>
  </si>
  <si>
    <t>LUCIA HERNANDEZ MORALES</t>
  </si>
  <si>
    <t>ELENA ARGUEDAS SANCHEZ</t>
  </si>
  <si>
    <t>ZEYLA ZUÑIGA JIMENEZ</t>
  </si>
  <si>
    <t>XIOMARA JIMENEZ SUAREZ</t>
  </si>
  <si>
    <t>LORGIE PRISCILA MENDOZA LOPEZ</t>
  </si>
  <si>
    <t>LILLIANA GABR. JIMENEZ SALAS</t>
  </si>
  <si>
    <t>JAVIER GOMEZ CHACON</t>
  </si>
  <si>
    <t>MARIANELLA BARRERA JIRON</t>
  </si>
  <si>
    <t>GABRIELA RODRIGUEZ ARTAVIA</t>
  </si>
  <si>
    <t>IGNACIO GUEVARA VIALES</t>
  </si>
  <si>
    <t>MARIANELA SEGURA SANCHEZ</t>
  </si>
  <si>
    <t>VIVIAN MIRANDA PARAJELES</t>
  </si>
  <si>
    <t>LAURA SUAREZ BUSTOS</t>
  </si>
  <si>
    <t>WILLIAM HERNANDEZ ELIZONDO</t>
  </si>
  <si>
    <t>YORLENY SANCHEZ RODRIGUEZ</t>
  </si>
  <si>
    <t>YESENIA JIMENEZ GONZALEZ</t>
  </si>
  <si>
    <t>RONALD RODRIGUEZ GARRO</t>
  </si>
  <si>
    <t>YADIRA NUNEZ LOPEZ</t>
  </si>
  <si>
    <t>KAROL PATRICIA DELGADO POVEDA</t>
  </si>
  <si>
    <t>YORLENI RAMOS JIMENEZ</t>
  </si>
  <si>
    <t>CARLA AJU MONTERO</t>
  </si>
  <si>
    <t>YARELYN MORA ROJAS</t>
  </si>
  <si>
    <t>MEYBELEN CASTRO CASANOVA</t>
  </si>
  <si>
    <t>GIOVANNI GOMEZ MATARRITA</t>
  </si>
  <si>
    <t>ARLIN MARCHENA MARTINEZ</t>
  </si>
  <si>
    <t>GEINER RETANA TORRES</t>
  </si>
  <si>
    <t>MAGALLY YARIELA JUAREZ CORRALE</t>
  </si>
  <si>
    <t>VIVIANA CORTES PEREZ</t>
  </si>
  <si>
    <t>GREYSIS DINORA ARRIETA DIAZ</t>
  </si>
  <si>
    <t>ZURIELLY ALVAREZ GOMEZ</t>
  </si>
  <si>
    <t>SAILEEN GONZALEZ MAYORGA</t>
  </si>
  <si>
    <t>LAURA ROJAS CANTILLO</t>
  </si>
  <si>
    <t>VIANA LOBO VEGA</t>
  </si>
  <si>
    <t>VANESSA UGALDE ARROYO</t>
  </si>
  <si>
    <t>GRETTEL CARRILLO CASTRO</t>
  </si>
  <si>
    <t>DELIA RIVERA BENAVIDES</t>
  </si>
  <si>
    <t>ANA MARCELA MATARRITA AGUILAR</t>
  </si>
  <si>
    <t>MIGUEL TORRES VILLAREAL</t>
  </si>
  <si>
    <t>MARIA ISABEL UGALDE GARCIA</t>
  </si>
  <si>
    <t>SURISADAY GARAY ARAUZ</t>
  </si>
  <si>
    <t>NAYUDEL HERNANDEZ DEL VALLE</t>
  </si>
  <si>
    <t>ANDREA CASCANTE ORDOÑEZ</t>
  </si>
  <si>
    <t>MATILDE XINIA CASTILLO RIVERA</t>
  </si>
  <si>
    <t>DANELIA ACEVEDO RUIZ</t>
  </si>
  <si>
    <t>LUCINIA HERMANDEZ LOBO</t>
  </si>
  <si>
    <t>RAMON BARQUERO VALVERDE</t>
  </si>
  <si>
    <t>GERLIN LOPEZ VEGA</t>
  </si>
  <si>
    <t>MARGARITA MORALES GAMBOA</t>
  </si>
  <si>
    <t>KAREN NAVARRO BARBOZA</t>
  </si>
  <si>
    <t>ROSAURA BARQUERO SALAZAR</t>
  </si>
  <si>
    <t>MARJORIEY MORA GUTIERREZ</t>
  </si>
  <si>
    <t>YEFFRY CANALES CARMONA</t>
  </si>
  <si>
    <t>NALLELY AGUILAR MESEN</t>
  </si>
  <si>
    <t>MAURICIO CORDOVA CHAVES</t>
  </si>
  <si>
    <t>MARCOS COTO SEQUEIRA</t>
  </si>
  <si>
    <t>ILENA PIROLA AGUILAR</t>
  </si>
  <si>
    <t>GRETEL LOPEZ NUNEZ</t>
  </si>
  <si>
    <t>GRELLIN ARAUZ AZOFEIFA</t>
  </si>
  <si>
    <t>LOS ANGELES DE DRAKE</t>
  </si>
  <si>
    <t>LEICIA MATARRITA MORENO</t>
  </si>
  <si>
    <t>DAUBER MARTIN CAMPOS LEON</t>
  </si>
  <si>
    <t>JARDIEL CASTRO QUIROS</t>
  </si>
  <si>
    <t>LIDIETH RODRIGUEZ MONTERO</t>
  </si>
  <si>
    <t>FIVI BALTODANO BRICEÑO</t>
  </si>
  <si>
    <t>ALBA ROSA BATRES CONCEPCION</t>
  </si>
  <si>
    <t>DENEY JIMENEZ JIMENEZ</t>
  </si>
  <si>
    <t>LILIANA MORALES OBANDO</t>
  </si>
  <si>
    <t>LIGIA M. GONZALEZ RODRIGUEZ</t>
  </si>
  <si>
    <t>KATTIA RUIZ ARIAS</t>
  </si>
  <si>
    <t>MARIA DE LOS A. VILLALOBOS B.</t>
  </si>
  <si>
    <t>REBECA MARTINEZ PANIAGUA</t>
  </si>
  <si>
    <t>GUISELLE D. CORDERO BADILLA</t>
  </si>
  <si>
    <t>XINIA MARIA ROSALES BARQUERO</t>
  </si>
  <si>
    <t>MINOR GUTIERREZ GONZALEZ</t>
  </si>
  <si>
    <t>IBETH DIAZ GUTIERREZ</t>
  </si>
  <si>
    <t>VIRGINIA VILLALOBOS ELIZONDO</t>
  </si>
  <si>
    <t>KATTIA VILLALOBOS VALDEZ</t>
  </si>
  <si>
    <t>XINIA OREAMUNO ORTEGA</t>
  </si>
  <si>
    <t>GERARDO JOSE JIMENEZ ESQUIVEL</t>
  </si>
  <si>
    <t>BLANCA OLIVA PIÑAR SEQUEIRA</t>
  </si>
  <si>
    <t>CARLOS ALBERTO LOPEZ HERNANDEZ</t>
  </si>
  <si>
    <t>ERICK JIMENEZ MADRIGAL</t>
  </si>
  <si>
    <t>LOIDA MORALES VEGA</t>
  </si>
  <si>
    <t>YENDRY VARGAS TREJOS</t>
  </si>
  <si>
    <t>MARIA GABRIELA DELGADO ZAMORA</t>
  </si>
  <si>
    <t>EDITH MARIA DELGADO SANTOS</t>
  </si>
  <si>
    <t>TATIANA DE LOS A. RICHARD S.</t>
  </si>
  <si>
    <t>MARIA GABRIELA MORALES SANDI</t>
  </si>
  <si>
    <t>JOSELYN CORDERO MARTINEZ</t>
  </si>
  <si>
    <t>ERICKA HERNANDEZ ORTIZ</t>
  </si>
  <si>
    <t>IVANNIA SOLANO ROJAS</t>
  </si>
  <si>
    <t>JUAN CARLOS ZAMORA MONTERO</t>
  </si>
  <si>
    <t>FANNY PEREZ AGUILAR</t>
  </si>
  <si>
    <t>XINIA MAYELA CASTRO CHACON</t>
  </si>
  <si>
    <t>BLANCA LEDA SANCHEZ GUTIERREZ</t>
  </si>
  <si>
    <t>CESAR VEGA BARRIOS</t>
  </si>
  <si>
    <t>EIRA ENITH ZAPATA CASTRO</t>
  </si>
  <si>
    <t>SONIA ZUÑIGA CORDERO</t>
  </si>
  <si>
    <t>ANA GISELLE CABALLERO CEDEÑO</t>
  </si>
  <si>
    <t>ARIEL GOMEZ CHAVARRIA</t>
  </si>
  <si>
    <t>STEFANNIE COLE VARELA</t>
  </si>
  <si>
    <t>STACY JOHNSON MC KENZIE</t>
  </si>
  <si>
    <t>JOSELINE ANDREA CAMPOS CHACON</t>
  </si>
  <si>
    <t>ERIKA MARIA MIGHTY DIAZ</t>
  </si>
  <si>
    <t>ROSAISELA NELSON HUDSON</t>
  </si>
  <si>
    <t>LUIS PASTOR URBINA</t>
  </si>
  <si>
    <t>ANGIE HILARION ALLEN</t>
  </si>
  <si>
    <t>NARDA REID JONES</t>
  </si>
  <si>
    <t>MARCIA ROBINSON HERMAN</t>
  </si>
  <si>
    <t>ELBER NOEL MARTINEZ IGLESIAS</t>
  </si>
  <si>
    <t>PABLO CESAR MORA VALVERDE</t>
  </si>
  <si>
    <t>HAROLD MATA PEREIRA</t>
  </si>
  <si>
    <t>OMAR LUIS CERVANTES MENDEZ</t>
  </si>
  <si>
    <t>DIANA KARINA SOLORZANO MORA</t>
  </si>
  <si>
    <t>MIRNA SOTO MONTERO</t>
  </si>
  <si>
    <t>OSVALDO GOMEZ PEREZ</t>
  </si>
  <si>
    <t>MRINA ZAPATA CHAVES</t>
  </si>
  <si>
    <t>ANA YANEI MORA OROZCO</t>
  </si>
  <si>
    <t>YESENIA GUILLEN SERRANO</t>
  </si>
  <si>
    <t>ROSALBA CASARES MORALES</t>
  </si>
  <si>
    <t>ADA CALVO CESPEDES</t>
  </si>
  <si>
    <t>DINNIA M. MESEN AZOFEIFA</t>
  </si>
  <si>
    <t>KARINA SALAZAR CHAVARRIA</t>
  </si>
  <si>
    <t>IVANIA ANGULO ANGULO</t>
  </si>
  <si>
    <t>ROGER REYES HERNANDEZ</t>
  </si>
  <si>
    <t>NANCY MURILLO CORRALES</t>
  </si>
  <si>
    <t>BORDON LILAN</t>
  </si>
  <si>
    <t>FLOR MORALES CHACON</t>
  </si>
  <si>
    <t>MERCEDES CORTES OBREGON</t>
  </si>
  <si>
    <t>DANA REECHE JOHNSON</t>
  </si>
  <si>
    <t>LEIDY LAURA MORA SANDI</t>
  </si>
  <si>
    <t>CAROLINA DURAN RUIZ</t>
  </si>
  <si>
    <t>SEYDEL YUNUE MORUN GARRO</t>
  </si>
  <si>
    <t>ROSA JARQUIN VEGA</t>
  </si>
  <si>
    <t>JENNY DURAN SANCHEZ</t>
  </si>
  <si>
    <t>MARITZA TORRES SERRANO</t>
  </si>
  <si>
    <t>DANIEL SEQUEIRA ESPINOZA</t>
  </si>
  <si>
    <t>JAVIER GERARDO LEON VALVERDE</t>
  </si>
  <si>
    <t>SHIRLEY RODRIGUEZ ALFARO</t>
  </si>
  <si>
    <t>DELIA AGUILAR RODRIGUEZ</t>
  </si>
  <si>
    <t>ZAIDA REBECA CASTRO RODRIGUEZ</t>
  </si>
  <si>
    <t>MARTIN VILLANUEVA LOPEZ</t>
  </si>
  <si>
    <t>LUCIA MORA MORALES</t>
  </si>
  <si>
    <t>SANDRA MILEYDI REYES PALMA</t>
  </si>
  <si>
    <t>MAYRA VARGAS BENAVIDES</t>
  </si>
  <si>
    <t>MARCELO DURAN BONILLA</t>
  </si>
  <si>
    <t>JEYNERS CORRALES BADILLA</t>
  </si>
  <si>
    <t>RAQUEL MANCIA ELIZONDO</t>
  </si>
  <si>
    <t>SANDRA PEREZ BADILLA</t>
  </si>
  <si>
    <t>MAGALLY RODRIGUEZ MONGE</t>
  </si>
  <si>
    <t>CARLOS FARGUHARSON FONSECA</t>
  </si>
  <si>
    <t>KATTYA SUSANA CAMPOS CHACON</t>
  </si>
  <si>
    <t>CARLOS MENDES JIMENEZ</t>
  </si>
  <si>
    <t>OLGER ZU;IGA GOMEZ</t>
  </si>
  <si>
    <t>KEYLA MARIA GUILLEN MATARRITA</t>
  </si>
  <si>
    <t>MARGIE ANN WRIGHT GONZALEZ</t>
  </si>
  <si>
    <t>SHIRLEY PEREZ MARIN</t>
  </si>
  <si>
    <t>ROXANA BOLAÑOS SALAS</t>
  </si>
  <si>
    <t>MARIA ISABEL BLANCO SANCHO</t>
  </si>
  <si>
    <t>MARIANELLA CHAVARRIA SOTO</t>
  </si>
  <si>
    <t>LILLIANA VALVERDE SOLIS</t>
  </si>
  <si>
    <t>ALVARO LAINES REYES</t>
  </si>
  <si>
    <t>LUIS ESTEBAN ESQUIVEL CRUZ</t>
  </si>
  <si>
    <t>ORIELA BARRANTES CASTRO</t>
  </si>
  <si>
    <t>EDITH MAYORGA CASCANTE</t>
  </si>
  <si>
    <t>MARIA MELANIA DIAZ CHAVARRIA</t>
  </si>
  <si>
    <t>EMIDEY ARIAS HERNANDEZ</t>
  </si>
  <si>
    <t>LUIS ALBERTO RAMIREZ QUESADA</t>
  </si>
  <si>
    <t>MAIKOL CAMPOS JAEN</t>
  </si>
  <si>
    <t>PAULA RODRIGUEZ VARGAS</t>
  </si>
  <si>
    <t>YOLANDA SANTOS ABARCA</t>
  </si>
  <si>
    <t>INGRID ELENA BLANCO RAMIREZ</t>
  </si>
  <si>
    <t>JOSUE RODRIGUEZ RODRIGUEZ</t>
  </si>
  <si>
    <t>ROBERTO ENRIQUE DUARTE DUARTE</t>
  </si>
  <si>
    <t>EVELYN CARVAJAL CASCANTE</t>
  </si>
  <si>
    <t>ANAYURI CABRERA AVILA</t>
  </si>
  <si>
    <t>JESI CJIMCHILLA ALVARADO</t>
  </si>
  <si>
    <t>KATHIA RAMOS GUZMAN</t>
  </si>
  <si>
    <t>FRANCIS GOMEZ NAVARRO</t>
  </si>
  <si>
    <t>XENIA RODRIGUEZ BONILLA</t>
  </si>
  <si>
    <t>JOHANNA JIMENEZ SEGURA</t>
  </si>
  <si>
    <t>MINOR UREÑA VENEGAS</t>
  </si>
  <si>
    <t>VIVIANA LARA MARTINEZ</t>
  </si>
  <si>
    <t>SILVIA QUESADA ROJAS</t>
  </si>
  <si>
    <t>JORGE ENRIQUE FLORES NUÑEZ</t>
  </si>
  <si>
    <t>MARIA A. VALVERDE MAYORGA</t>
  </si>
  <si>
    <t>GABRIELA PICADO ZUNIGA</t>
  </si>
  <si>
    <t>ANGELA BARRIOS ARCE</t>
  </si>
  <si>
    <t>SANDRA CORDERO CESPEDES</t>
  </si>
  <si>
    <t>NURIA ARRIETA SEGURA</t>
  </si>
  <si>
    <t>ISAAC DANIEL CASCANTE PEREZ</t>
  </si>
  <si>
    <t>EMILCE MONTEZUMA PEDROL</t>
  </si>
  <si>
    <t>KIMBERLI PAOLA RAMOS VARGAS</t>
  </si>
  <si>
    <t>ZAIDA ALFARO ESQUIVEL</t>
  </si>
  <si>
    <t>ANA PATRICIA BLANCO ALFARO</t>
  </si>
  <si>
    <t>LILLIANA CALDERON HIDALGO</t>
  </si>
  <si>
    <t>SHIRLEY CAHVES FALLAS</t>
  </si>
  <si>
    <t>MAYRA BUSTOS PEREZ</t>
  </si>
  <si>
    <t>YOLANDA ZARATE VARGAS</t>
  </si>
  <si>
    <t>DORIS ELISA FERNANDEZ SOLIS</t>
  </si>
  <si>
    <t>JEYN MIKE CHACON QUINTERO</t>
  </si>
  <si>
    <t>ANGIE ZUNIGA LOBO</t>
  </si>
  <si>
    <t>MARIA LUISA FIGUEROA MIRANDA</t>
  </si>
  <si>
    <t>JONATHAN MUNOZ VILLANUEVA</t>
  </si>
  <si>
    <t>JUAN JOSE ZUNIGA BERMUDEZ</t>
  </si>
  <si>
    <t>LUIS ANGEL CHAVARRIA ALFARO</t>
  </si>
  <si>
    <t>ANA ISABEL VALVERDE CHINCHILLA</t>
  </si>
  <si>
    <t>NOLLY GUTIERREZ ZUNIGA</t>
  </si>
  <si>
    <t>ALVARO RICARDO ARCE ACUÑA</t>
  </si>
  <si>
    <t>HEIDY BONILLA ALVAREZ</t>
  </si>
  <si>
    <t>CARMEN MARIA QUESADA GUTIERREZ</t>
  </si>
  <si>
    <t>CINDY HIDALGO ALVAREZ</t>
  </si>
  <si>
    <t>YORLE MONTOYA MONTERO</t>
  </si>
  <si>
    <t>DINIA ALEXANDRA LEIVA VALVERDE</t>
  </si>
  <si>
    <t>MARIA BERNARDITA FALLAS VARGAS</t>
  </si>
  <si>
    <t>ALEJANDRA BRAVO NAVARRO</t>
  </si>
  <si>
    <t>JESSICA TORRES NELSON</t>
  </si>
  <si>
    <t>YUSTILA ARAYA CASTILLO</t>
  </si>
  <si>
    <t>SANDRA ANDERSON CUMMINGS</t>
  </si>
  <si>
    <t>MAGALLY SOTO VARELA</t>
  </si>
  <si>
    <t>FEDERICO GARBANZO OBREGON</t>
  </si>
  <si>
    <t>DUBAN ALBERTO QUESADA MUNOZ</t>
  </si>
  <si>
    <t>MIXI CAMACHO SEQUEIRA</t>
  </si>
  <si>
    <t>ALEX BRANDON PEREZ JIMENEZ</t>
  </si>
  <si>
    <t>ANA LORENA GUTIERREZ ALVAREZ</t>
  </si>
  <si>
    <t>JEANELA CRUZ NARANJO</t>
  </si>
  <si>
    <t>JOHAN MENA MENA</t>
  </si>
  <si>
    <t>CRISTIAN CHAVES CHACON</t>
  </si>
  <si>
    <t>MEYLIN ESPONOZA TOLEDO</t>
  </si>
  <si>
    <t>MIREYA CORRALES CALDERON</t>
  </si>
  <si>
    <t>BETTINA CARMONA ARRIETA</t>
  </si>
  <si>
    <t>KATTIA CAMPOS ABADIA</t>
  </si>
  <si>
    <t>ELENA MARTINEZ MOLINA</t>
  </si>
  <si>
    <t>YALILE MURILLO UGALDE</t>
  </si>
  <si>
    <t>FRESSIA NAVARRO ARIAS</t>
  </si>
  <si>
    <t>CINDIA OVARES ARAYA</t>
  </si>
  <si>
    <t>DORA APONTE QUIROS</t>
  </si>
  <si>
    <t>ESTELA GABRIELA NAVARRETE C.</t>
  </si>
  <si>
    <t>GINETTE JIMENEZ QUESADA</t>
  </si>
  <si>
    <t>JEIMY CARVAJAL GUILLEN</t>
  </si>
  <si>
    <t>MARIA EUGENIA CASCANTE VARGAS</t>
  </si>
  <si>
    <t>ANA PATRICIA MONTERO RAMOS</t>
  </si>
  <si>
    <t>EVELYN CHAVARRIA VASQUEZ</t>
  </si>
  <si>
    <t>WILBERT CALDERON DURAN</t>
  </si>
  <si>
    <t>CARLOS EDUARDO GONZALEZ SALAS</t>
  </si>
  <si>
    <t>ARLENE AZOFEIFA MURILLO</t>
  </si>
  <si>
    <t>JOSE LUIS GUZMAN SEGURA</t>
  </si>
  <si>
    <t>BALVANERA CAMPOS MONGE</t>
  </si>
  <si>
    <t>JOSE ALEJANDRO LOPEZ NUÑEZ</t>
  </si>
  <si>
    <t>MARLENE BARRANTES MORA</t>
  </si>
  <si>
    <t>I.D.A. JORON</t>
  </si>
  <si>
    <t>RENE RAMIREZ MORAGA</t>
  </si>
  <si>
    <t>CAROL CALVO QUIROS</t>
  </si>
  <si>
    <t>INES MARIA DIAZ MESEN</t>
  </si>
  <si>
    <t>ANA LUCIA CHAMORRO BONILLA</t>
  </si>
  <si>
    <t>XENIA MARIA CHINCHILLA GARITA</t>
  </si>
  <si>
    <t>GRETTEL CALDERON FUENTES</t>
  </si>
  <si>
    <t>KATTIA HAVARRIA RUIZ</t>
  </si>
  <si>
    <t>WILSON VILLALOBOS MORA</t>
  </si>
  <si>
    <t>GABRIELA SALAZAR QUESADA</t>
  </si>
  <si>
    <t>CARMEN MORAGA ESPINALES</t>
  </si>
  <si>
    <t>ELIZABETH CHACON MADRIGAL</t>
  </si>
  <si>
    <t>ELENIO RODRIGUEZ PICADO</t>
  </si>
  <si>
    <t>JULIANA ANDRADE MONTEZUMA</t>
  </si>
  <si>
    <t>ROY VALVERDE ACUNA</t>
  </si>
  <si>
    <t>REBECA CESPEDES NUNEZ</t>
  </si>
  <si>
    <t>ELIZABETH BEITA BEITA</t>
  </si>
  <si>
    <t>FLORIBETH MORA SANABRIA</t>
  </si>
  <si>
    <t>INES AGUILAR GARCIA</t>
  </si>
  <si>
    <t>JOAT SANCHEZ PINEDA</t>
  </si>
  <si>
    <t>JOHANZEL CHIING GOMEZ</t>
  </si>
  <si>
    <t>ASHLY YERLENE UMA;A CORDERO</t>
  </si>
  <si>
    <t>NOEMY RIVERA BEITA</t>
  </si>
  <si>
    <t>KATLEEN PALACIOS MENA</t>
  </si>
  <si>
    <t>MINOR TOBIAS SUAREZ DELGADO</t>
  </si>
  <si>
    <t>GRACE EUBICE SALAZAR TORUNO</t>
  </si>
  <si>
    <t>JUANDE DIOS HIDALGO HIDALGO</t>
  </si>
  <si>
    <t>MINOR LEIVA MORALES</t>
  </si>
  <si>
    <t>HUGGETTE VELLUTI BOLAÑOS</t>
  </si>
  <si>
    <t>WILSON ALEXANDER SALAS FUENTES</t>
  </si>
  <si>
    <t>ANA GABRIELA GUEVARA CHAVARRIA</t>
  </si>
  <si>
    <t>EUGENIO MORQA ACEVEDO</t>
  </si>
  <si>
    <t>BLADIMIR CESPEDES MORALES</t>
  </si>
  <si>
    <t>DANNY CORRALES MARTINEZ</t>
  </si>
  <si>
    <t>DAVID E. MORA RODRIGUEZ</t>
  </si>
  <si>
    <t>GENER JIMENEZ CHAVARRIA</t>
  </si>
  <si>
    <t>LLENDECIRE GUZMAN AGüERO</t>
  </si>
  <si>
    <t>RICKY SANCHEZ ALVAREZ</t>
  </si>
  <si>
    <t>MRÜSARA</t>
  </si>
  <si>
    <t>ANDRES BEJARANO FLORES</t>
  </si>
  <si>
    <t>ILEANA GUTIERREZ SEQUEIRA</t>
  </si>
  <si>
    <t>HERNAN BARTON GARCIA</t>
  </si>
  <si>
    <t>EDER ADIEL MORALES MORALES</t>
  </si>
  <si>
    <t>ANA PATRICIA UREÑA MONGE</t>
  </si>
  <si>
    <t>HEINER ACOSTA CONTRERAS</t>
  </si>
  <si>
    <t>ARJERIE VARGAS HERNANDEZ</t>
  </si>
  <si>
    <t>MARIA ESTHER ARAYA CASTILLO</t>
  </si>
  <si>
    <t>EILYN PATRICIA MONTERO LUMBI</t>
  </si>
  <si>
    <t>JACKELINNE MATARRITA RAMIREZ</t>
  </si>
  <si>
    <t>IVANNIA REYES ZAMORA</t>
  </si>
  <si>
    <t>ARLENE PEREZ SANABRIA</t>
  </si>
  <si>
    <t>ELIECER ADRIAN ZU;IGA GOMEZ</t>
  </si>
  <si>
    <t>SONIA MORA QUIROS</t>
  </si>
  <si>
    <t>SHARON PIEDRA FALLAS</t>
  </si>
  <si>
    <t>BLANCA ROSA JIMENEZ JIMENEZ</t>
  </si>
  <si>
    <t>GRISEL GUTIERREZ DUARTE</t>
  </si>
  <si>
    <t>SANDRA LIZANO MORA</t>
  </si>
  <si>
    <t>MARIA ANTONIETA GONZALEZ DURAN</t>
  </si>
  <si>
    <t>FARLIN ARTAVIA PINO</t>
  </si>
  <si>
    <t>ADRIANARUTH REYES HIDALGO</t>
  </si>
  <si>
    <t>WILBERTH SALAZAR CESPEDES</t>
  </si>
  <si>
    <t>DEINER FERNANDEZ MORALES</t>
  </si>
  <si>
    <t>PATRICIA SALAZAR SALAZAR</t>
  </si>
  <si>
    <t>LUIS DIEGO RAMIREZ GARCIA</t>
  </si>
  <si>
    <t>HERMINIA FLORES REYES</t>
  </si>
  <si>
    <t>MAIKOL SALAZAR CESPEDES</t>
  </si>
  <si>
    <t>PERSILES AGUILAR JIMENEZ</t>
  </si>
  <si>
    <t>ALBA ROSA SEGURA MORALES</t>
  </si>
  <si>
    <t>MARILIANA MATARRITA CESPEDES</t>
  </si>
  <si>
    <t>GUISELLE MARTINEZ CECILIANO</t>
  </si>
  <si>
    <t>ANA JULIA BARBOZA PICADO</t>
  </si>
  <si>
    <t>CRARLOS JUAREZ SANABRIA</t>
  </si>
  <si>
    <t>SAIDA ROJAS REYES</t>
  </si>
  <si>
    <t>JEYLIN MORALES MORALES</t>
  </si>
  <si>
    <t>KEYSIL ALVAREZ SANDOVAL</t>
  </si>
  <si>
    <t>FAUSTINA SEGURA MORALES</t>
  </si>
  <si>
    <t>MAYELA ROJAS MONTERO</t>
  </si>
  <si>
    <t>ANA LORENA MARTINEZ CHAVARRIA</t>
  </si>
  <si>
    <t>LIDIETH MUÑOZ MUÑOZ</t>
  </si>
  <si>
    <t>CARLOS JAIRO LEIVA CEDEÑO</t>
  </si>
  <si>
    <t>mi_2020</t>
  </si>
  <si>
    <r>
      <t xml:space="preserve">“La información aquí certificada por el Director del Centro Educativo la hace bajo la fe y la palabra de certeza, conociendo que cualquier inexactitud o falsedad estaría incurriendo en las responsabilidades administrativas disciplinarias, sin perjuicio de las acciones civiles”. </t>
    </r>
    <r>
      <rPr>
        <sz val="10"/>
        <color theme="1"/>
        <rFont val="Cambria"/>
        <family val="1"/>
        <scheme val="major"/>
      </rPr>
      <t>(Legislación vinculante a la legitimidad de la información: Ley de Administración Pública (Artículo 4 y 65), Estatuto de Servicio Civil (Artículo 39), Ley de Control Interno (Artículo 39) y Ley Contra la Corrupción y el Enriquecimiento Ilícito en la Función Pública (Artículo3).</t>
    </r>
  </si>
  <si>
    <r>
      <t xml:space="preserve">ESTUDIANTES </t>
    </r>
    <r>
      <rPr>
        <b/>
        <u val="double"/>
        <sz val="14"/>
        <color theme="1"/>
        <rFont val="Cambria"/>
        <family val="1"/>
        <scheme val="major"/>
      </rPr>
      <t>MENORES DE 18 AÑOS</t>
    </r>
    <r>
      <rPr>
        <b/>
        <sz val="14"/>
        <color theme="1"/>
        <rFont val="Cambria"/>
        <family val="1"/>
        <scheme val="major"/>
      </rPr>
      <t xml:space="preserve"> QUE ESTUDIAN Y TRABAJAN ACTUALMENTE,</t>
    </r>
  </si>
  <si>
    <r>
      <t xml:space="preserve">Actividad Realizada
</t>
    </r>
    <r>
      <rPr>
        <b/>
        <i/>
        <sz val="11"/>
        <color indexed="8"/>
        <rFont val="Cambria"/>
        <family val="1"/>
        <scheme val="major"/>
      </rPr>
      <t xml:space="preserve">(Si un alumno o alumna realiza más de una actividad, por ejemplo Agricultura y Ganadería, 
registrarlo en cada una de las actividades)        </t>
    </r>
    <r>
      <rPr>
        <b/>
        <i/>
        <sz val="10"/>
        <color indexed="8"/>
        <rFont val="Cambria"/>
        <family val="1"/>
        <scheme val="major"/>
      </rPr>
      <t xml:space="preserve">                         </t>
    </r>
  </si>
  <si>
    <r>
      <t xml:space="preserve">1.  </t>
    </r>
    <r>
      <rPr>
        <sz val="11"/>
        <color theme="1"/>
        <rFont val="Cambria"/>
        <family val="1"/>
        <scheme val="major"/>
      </rPr>
      <t>Actividades Domésticas (en el hogar -no formativas-)</t>
    </r>
  </si>
  <si>
    <r>
      <t xml:space="preserve">2. </t>
    </r>
    <r>
      <rPr>
        <sz val="11"/>
        <color indexed="8"/>
        <rFont val="Cambria"/>
        <family val="1"/>
        <scheme val="major"/>
      </rPr>
      <t xml:space="preserve"> Agricultura</t>
    </r>
  </si>
  <si>
    <r>
      <t xml:space="preserve">3.  </t>
    </r>
    <r>
      <rPr>
        <sz val="11"/>
        <color indexed="8"/>
        <rFont val="Cambria"/>
        <family val="1"/>
        <scheme val="major"/>
      </rPr>
      <t>Empaque y traslado de mercaderías</t>
    </r>
  </si>
  <si>
    <r>
      <t xml:space="preserve">4.  </t>
    </r>
    <r>
      <rPr>
        <sz val="11"/>
        <color indexed="8"/>
        <rFont val="Cambria"/>
        <family val="1"/>
        <scheme val="major"/>
      </rPr>
      <t>Explotación sexual comercial infantil</t>
    </r>
  </si>
  <si>
    <r>
      <t xml:space="preserve">5.  </t>
    </r>
    <r>
      <rPr>
        <sz val="11"/>
        <color indexed="8"/>
        <rFont val="Cambria"/>
        <family val="1"/>
        <scheme val="major"/>
      </rPr>
      <t>Ganadería</t>
    </r>
  </si>
  <si>
    <r>
      <t xml:space="preserve">6.  </t>
    </r>
    <r>
      <rPr>
        <sz val="11"/>
        <color indexed="8"/>
        <rFont val="Cambria"/>
        <family val="1"/>
        <scheme val="major"/>
      </rPr>
      <t xml:space="preserve">Mendicidad </t>
    </r>
    <r>
      <rPr>
        <i/>
        <sz val="11"/>
        <color indexed="8"/>
        <rFont val="Cambria"/>
        <family val="1"/>
        <scheme val="major"/>
      </rPr>
      <t>(pedir limosna, cantar en buses)</t>
    </r>
  </si>
  <si>
    <r>
      <t xml:space="preserve">7.  </t>
    </r>
    <r>
      <rPr>
        <sz val="11"/>
        <color indexed="8"/>
        <rFont val="Cambria"/>
        <family val="1"/>
        <scheme val="major"/>
      </rPr>
      <t>Pesca y extracción de moluscos</t>
    </r>
  </si>
  <si>
    <r>
      <t xml:space="preserve">8.  </t>
    </r>
    <r>
      <rPr>
        <sz val="11"/>
        <color indexed="8"/>
        <rFont val="Cambria"/>
        <family val="1"/>
        <scheme val="major"/>
      </rPr>
      <t xml:space="preserve">Servicios </t>
    </r>
    <r>
      <rPr>
        <i/>
        <sz val="11"/>
        <color indexed="8"/>
        <rFont val="Cambria"/>
        <family val="1"/>
        <scheme val="major"/>
      </rPr>
      <t>(lava carros, cuida carros, halar bolsas en el mercado, trabajo doméstico en casas de terceros)</t>
    </r>
  </si>
  <si>
    <r>
      <t xml:space="preserve">9.  </t>
    </r>
    <r>
      <rPr>
        <sz val="11"/>
        <color indexed="8"/>
        <rFont val="Cambria"/>
        <family val="1"/>
        <scheme val="major"/>
      </rPr>
      <t>Trabajo en Construcción</t>
    </r>
  </si>
  <si>
    <r>
      <t>10.</t>
    </r>
    <r>
      <rPr>
        <b/>
        <sz val="11"/>
        <color indexed="8"/>
        <rFont val="Cambria"/>
        <family val="1"/>
        <scheme val="major"/>
      </rPr>
      <t xml:space="preserve"> </t>
    </r>
    <r>
      <rPr>
        <sz val="11"/>
        <color indexed="8"/>
        <rFont val="Cambria"/>
        <family val="1"/>
        <scheme val="major"/>
      </rPr>
      <t>Trabajo en lugares donde se expenden bebidas alcohólicas</t>
    </r>
  </si>
  <si>
    <r>
      <t xml:space="preserve">11. </t>
    </r>
    <r>
      <rPr>
        <sz val="11"/>
        <color indexed="8"/>
        <rFont val="Cambria"/>
        <family val="1"/>
        <scheme val="major"/>
      </rPr>
      <t>Venta de drogas y estupefacientes</t>
    </r>
  </si>
  <si>
    <r>
      <t>12.</t>
    </r>
    <r>
      <rPr>
        <b/>
        <sz val="11"/>
        <color indexed="8"/>
        <rFont val="Cambria"/>
        <family val="1"/>
        <scheme val="major"/>
      </rPr>
      <t xml:space="preserve"> </t>
    </r>
    <r>
      <rPr>
        <sz val="11"/>
        <color indexed="8"/>
        <rFont val="Cambria"/>
        <family val="1"/>
        <scheme val="major"/>
      </rPr>
      <t>Ventas en las ferias del agricultor</t>
    </r>
  </si>
  <si>
    <r>
      <t>13.</t>
    </r>
    <r>
      <rPr>
        <b/>
        <sz val="11"/>
        <color indexed="8"/>
        <rFont val="Cambria"/>
        <family val="1"/>
        <scheme val="major"/>
      </rPr>
      <t xml:space="preserve"> </t>
    </r>
    <r>
      <rPr>
        <sz val="11"/>
        <color indexed="8"/>
        <rFont val="Cambria"/>
        <family val="1"/>
        <scheme val="major"/>
      </rPr>
      <t>Ventas en locales comerciales</t>
    </r>
  </si>
  <si>
    <r>
      <t>14.</t>
    </r>
    <r>
      <rPr>
        <b/>
        <sz val="11"/>
        <color indexed="8"/>
        <rFont val="Cambria"/>
        <family val="1"/>
        <scheme val="major"/>
      </rPr>
      <t xml:space="preserve"> </t>
    </r>
    <r>
      <rPr>
        <sz val="11"/>
        <color indexed="8"/>
        <rFont val="Cambria"/>
        <family val="1"/>
        <scheme val="major"/>
      </rPr>
      <t xml:space="preserve">Ventas vía pública </t>
    </r>
    <r>
      <rPr>
        <i/>
        <sz val="11"/>
        <color indexed="8"/>
        <rFont val="Cambria"/>
        <family val="1"/>
        <scheme val="major"/>
      </rPr>
      <t>(flores, periódicos, lapiceros, chicles, comidas, otros)</t>
    </r>
  </si>
  <si>
    <r>
      <t xml:space="preserve">15. </t>
    </r>
    <r>
      <rPr>
        <sz val="11"/>
        <color indexed="8"/>
        <rFont val="Cambria"/>
        <family val="1"/>
        <scheme val="major"/>
      </rPr>
      <t xml:space="preserve">Otras.  </t>
    </r>
    <r>
      <rPr>
        <i/>
        <sz val="11"/>
        <color indexed="8"/>
        <rFont val="Cambria"/>
        <family val="1"/>
        <scheme val="major"/>
      </rPr>
      <t>Especifíque las otras actividades realizadas en el área de Observaciones.</t>
    </r>
  </si>
  <si>
    <r>
      <t xml:space="preserve">ESTUDIANTES </t>
    </r>
    <r>
      <rPr>
        <b/>
        <u val="double"/>
        <sz val="14"/>
        <color theme="1"/>
        <rFont val="Cambria"/>
        <family val="1"/>
        <scheme val="major"/>
      </rPr>
      <t>MENORES DE 18 AÑOS</t>
    </r>
    <r>
      <rPr>
        <b/>
        <sz val="14"/>
        <color theme="1"/>
        <rFont val="Cambria"/>
        <family val="1"/>
        <scheme val="major"/>
      </rPr>
      <t xml:space="preserve"> QUE ESTUDIAN Y TRABAJAN ACTUALMENTE </t>
    </r>
    <r>
      <rPr>
        <b/>
        <vertAlign val="superscript"/>
        <sz val="14"/>
        <color theme="1"/>
        <rFont val="Cambria"/>
        <family val="1"/>
        <scheme val="major"/>
      </rPr>
      <t>1/</t>
    </r>
  </si>
  <si>
    <r>
      <t xml:space="preserve">ESTUDIANTES QUE ABANDONARON (DESERTARON) POR MOTIVOS DE TRABAJO </t>
    </r>
    <r>
      <rPr>
        <b/>
        <vertAlign val="superscript"/>
        <sz val="14"/>
        <color theme="1"/>
        <rFont val="Cambria"/>
        <family val="1"/>
        <scheme val="major"/>
      </rPr>
      <t>1/</t>
    </r>
  </si>
  <si>
    <r>
      <t xml:space="preserve">1/  </t>
    </r>
    <r>
      <rPr>
        <b/>
        <sz val="11"/>
        <color indexed="8"/>
        <rFont val="Cambria"/>
        <family val="1"/>
        <scheme val="major"/>
      </rPr>
      <t>De los reportados como abandonos en el Cuadro 1, indique en este cuadro cuántos lo hicieron (dejaron los estudios) por motivos de trabajo.</t>
    </r>
  </si>
  <si>
    <r>
      <t xml:space="preserve">Matrícula Inicial  </t>
    </r>
    <r>
      <rPr>
        <b/>
        <vertAlign val="superscript"/>
        <sz val="12"/>
        <rFont val="Cambria"/>
        <family val="1"/>
        <scheme val="major"/>
      </rPr>
      <t>1/</t>
    </r>
  </si>
  <si>
    <r>
      <t xml:space="preserve">Nuevos Ingresos  </t>
    </r>
    <r>
      <rPr>
        <vertAlign val="superscript"/>
        <sz val="11"/>
        <color indexed="8"/>
        <rFont val="Cambria"/>
        <family val="1"/>
        <scheme val="major"/>
      </rPr>
      <t>2/</t>
    </r>
  </si>
  <si>
    <r>
      <t xml:space="preserve">Provenientes de otras Instituciones </t>
    </r>
    <r>
      <rPr>
        <vertAlign val="superscript"/>
        <sz val="11"/>
        <color indexed="8"/>
        <rFont val="Cambria"/>
        <family val="1"/>
        <scheme val="major"/>
      </rPr>
      <t>3/</t>
    </r>
  </si>
  <si>
    <r>
      <t xml:space="preserve">Traslados a otras instituciones </t>
    </r>
    <r>
      <rPr>
        <vertAlign val="superscript"/>
        <sz val="11"/>
        <color indexed="8"/>
        <rFont val="Cambria"/>
        <family val="1"/>
        <scheme val="major"/>
      </rPr>
      <t>4/</t>
    </r>
  </si>
  <si>
    <r>
      <t>Abandonos (deserción)</t>
    </r>
    <r>
      <rPr>
        <vertAlign val="superscript"/>
        <sz val="11"/>
        <color indexed="8"/>
        <rFont val="Cambria"/>
        <family val="1"/>
        <scheme val="major"/>
      </rPr>
      <t xml:space="preserve"> 5/</t>
    </r>
  </si>
  <si>
    <r>
      <t xml:space="preserve">Matrícula Actual </t>
    </r>
    <r>
      <rPr>
        <vertAlign val="superscript"/>
        <sz val="12"/>
        <color indexed="8"/>
        <rFont val="Cambria"/>
        <family val="1"/>
        <scheme val="major"/>
      </rPr>
      <t>6/</t>
    </r>
  </si>
  <si>
    <r>
      <t xml:space="preserve">1/  Matrícula Inicial al 13 de marzo, reportada en el formulario </t>
    </r>
    <r>
      <rPr>
        <b/>
        <i/>
        <sz val="11"/>
        <color indexed="8"/>
        <rFont val="Cambria"/>
        <family val="1"/>
        <scheme val="major"/>
      </rPr>
      <t>Censo Escolar 2020 - Informe Inicial</t>
    </r>
    <r>
      <rPr>
        <sz val="11"/>
        <color indexed="8"/>
        <rFont val="Cambria"/>
        <family val="1"/>
        <scheme val="major"/>
      </rPr>
      <t>.</t>
    </r>
  </si>
  <si>
    <r>
      <t xml:space="preserve">2/  Alumnos que ingresaron a la Institución después del 13 de marzo y que </t>
    </r>
    <r>
      <rPr>
        <i/>
        <sz val="11"/>
        <color indexed="8"/>
        <rFont val="Cambria"/>
        <family val="1"/>
        <scheme val="major"/>
      </rPr>
      <t>NO</t>
    </r>
    <r>
      <rPr>
        <sz val="11"/>
        <color indexed="8"/>
        <rFont val="Cambria"/>
        <family val="1"/>
        <scheme val="major"/>
      </rPr>
      <t xml:space="preserve"> estuvieron matriculados en ninguna otra Institución.</t>
    </r>
  </si>
  <si>
    <r>
      <t xml:space="preserve">6/  Matrícula Actual = matrícula inicial </t>
    </r>
    <r>
      <rPr>
        <b/>
        <sz val="11"/>
        <color indexed="8"/>
        <rFont val="Cambria"/>
        <family val="1"/>
        <scheme val="major"/>
      </rPr>
      <t>+</t>
    </r>
    <r>
      <rPr>
        <sz val="11"/>
        <color indexed="8"/>
        <rFont val="Cambria"/>
        <family val="1"/>
        <scheme val="major"/>
      </rPr>
      <t xml:space="preserve"> nuevos ingresos </t>
    </r>
    <r>
      <rPr>
        <b/>
        <sz val="11"/>
        <color indexed="8"/>
        <rFont val="Cambria"/>
        <family val="1"/>
        <scheme val="major"/>
      </rPr>
      <t>+</t>
    </r>
    <r>
      <rPr>
        <sz val="11"/>
        <color indexed="8"/>
        <rFont val="Cambria"/>
        <family val="1"/>
        <scheme val="major"/>
      </rPr>
      <t xml:space="preserve"> provenientes de otras instituciones</t>
    </r>
    <r>
      <rPr>
        <b/>
        <sz val="11"/>
        <color indexed="8"/>
        <rFont val="Cambria"/>
        <family val="1"/>
        <scheme val="major"/>
      </rPr>
      <t xml:space="preserve"> –</t>
    </r>
    <r>
      <rPr>
        <sz val="11"/>
        <color indexed="8"/>
        <rFont val="Cambria"/>
        <family val="1"/>
        <scheme val="major"/>
      </rPr>
      <t xml:space="preserve"> traslados a otras instituciones </t>
    </r>
    <r>
      <rPr>
        <b/>
        <sz val="11"/>
        <color indexed="8"/>
        <rFont val="Cambria"/>
        <family val="1"/>
        <scheme val="major"/>
      </rPr>
      <t>–</t>
    </r>
    <r>
      <rPr>
        <sz val="11"/>
        <color indexed="8"/>
        <rFont val="Cambria"/>
        <family val="1"/>
        <scheme val="major"/>
      </rPr>
      <t xml:space="preserve"> Fallecidos </t>
    </r>
    <r>
      <rPr>
        <b/>
        <sz val="11"/>
        <color indexed="8"/>
        <rFont val="Cambria"/>
        <family val="1"/>
        <scheme val="major"/>
      </rPr>
      <t>–</t>
    </r>
    <r>
      <rPr>
        <sz val="11"/>
        <color indexed="8"/>
        <rFont val="Cambria"/>
        <family val="1"/>
        <scheme val="major"/>
      </rPr>
      <t xml:space="preserve"> abandonos.</t>
    </r>
  </si>
  <si>
    <t>(al 24 de agosto, inclusive)</t>
  </si>
  <si>
    <r>
      <t xml:space="preserve">1/  Se refiere a niños y niñas que estudian y que también trabajan (ambas) y que </t>
    </r>
    <r>
      <rPr>
        <b/>
        <u/>
        <sz val="11"/>
        <color theme="1"/>
        <rFont val="Cambria"/>
        <family val="1"/>
        <scheme val="major"/>
      </rPr>
      <t>permanecen en el Centro Educativo al 24 de Agosto</t>
    </r>
    <r>
      <rPr>
        <b/>
        <sz val="11"/>
        <color theme="1"/>
        <rFont val="Cambria"/>
        <family val="1"/>
        <scheme val="maj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</si>
</sst>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69" x14ac:knownFonts="1">
    <font>
      <sz val="11"/>
      <color theme="1"/>
      <name val="Calibri"/>
      <family val="2"/>
      <scheme val="minor"/>
    </font>
    <font>
      <u/>
      <sz val="12"/>
      <color theme="1"/>
      <name val="Cambria"/>
      <family val="1"/>
      <scheme val="major"/>
    </font>
    <font>
      <sz val="11"/>
      <color rgb="FFFF0000"/>
      <name val="Calibri"/>
      <family val="2"/>
      <scheme val="minor"/>
    </font>
    <font>
      <i/>
      <sz val="11"/>
      <color rgb="FF7F7F7F"/>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mbria"/>
      <family val="1"/>
      <scheme val="major"/>
    </font>
    <font>
      <sz val="11"/>
      <color theme="1"/>
      <name val="Cambria"/>
      <family val="1"/>
      <scheme val="major"/>
    </font>
    <font>
      <b/>
      <sz val="36"/>
      <color theme="1"/>
      <name val="Cambria"/>
      <family val="1"/>
      <scheme val="major"/>
    </font>
    <font>
      <sz val="12"/>
      <color theme="1"/>
      <name val="Cambria"/>
      <family val="1"/>
      <scheme val="major"/>
    </font>
    <font>
      <sz val="10"/>
      <color theme="1"/>
      <name val="Cambria"/>
      <family val="1"/>
      <scheme val="major"/>
    </font>
    <font>
      <i/>
      <sz val="9"/>
      <color theme="1"/>
      <name val="Cambria"/>
      <family val="1"/>
      <scheme val="major"/>
    </font>
    <font>
      <i/>
      <sz val="10"/>
      <color theme="1"/>
      <name val="Cambria"/>
      <family val="1"/>
      <scheme val="major"/>
    </font>
    <font>
      <i/>
      <sz val="12"/>
      <color theme="1"/>
      <name val="Cambria"/>
      <family val="1"/>
      <scheme val="major"/>
    </font>
    <font>
      <i/>
      <sz val="28"/>
      <name val="Cambria"/>
      <family val="1"/>
      <scheme val="major"/>
    </font>
    <font>
      <sz val="11"/>
      <name val="Cambria"/>
      <family val="1"/>
      <scheme val="major"/>
    </font>
    <font>
      <i/>
      <sz val="28"/>
      <color theme="1"/>
      <name val="Cambria"/>
      <family val="1"/>
      <scheme val="major"/>
    </font>
    <font>
      <b/>
      <sz val="18"/>
      <name val="Cambria"/>
      <family val="1"/>
      <scheme val="major"/>
    </font>
    <font>
      <b/>
      <sz val="11"/>
      <name val="Cambria"/>
      <family val="1"/>
      <scheme val="major"/>
    </font>
    <font>
      <i/>
      <sz val="11"/>
      <name val="Cambria"/>
      <family val="1"/>
      <scheme val="major"/>
    </font>
    <font>
      <sz val="10"/>
      <color theme="0"/>
      <name val="Cambria"/>
      <family val="1"/>
      <scheme val="major"/>
    </font>
    <font>
      <b/>
      <i/>
      <sz val="12"/>
      <color rgb="FF002060"/>
      <name val="Cambria"/>
      <family val="1"/>
      <scheme val="major"/>
    </font>
    <font>
      <i/>
      <sz val="11"/>
      <color theme="1"/>
      <name val="Cambria"/>
      <family val="1"/>
      <scheme val="major"/>
    </font>
    <font>
      <i/>
      <sz val="10"/>
      <color theme="0" tint="-0.499984740745262"/>
      <name val="Cambria"/>
      <family val="1"/>
      <scheme val="major"/>
    </font>
    <font>
      <i/>
      <sz val="11"/>
      <color theme="0" tint="-0.499984740745262"/>
      <name val="Cambria"/>
      <family val="1"/>
      <scheme val="major"/>
    </font>
    <font>
      <b/>
      <i/>
      <sz val="10"/>
      <color theme="1"/>
      <name val="Cambria"/>
      <family val="1"/>
      <scheme val="major"/>
    </font>
    <font>
      <b/>
      <sz val="14"/>
      <color theme="1"/>
      <name val="Cambria"/>
      <family val="1"/>
      <scheme val="major"/>
    </font>
    <font>
      <b/>
      <u val="double"/>
      <sz val="14"/>
      <color theme="1"/>
      <name val="Cambria"/>
      <family val="1"/>
      <scheme val="major"/>
    </font>
    <font>
      <b/>
      <i/>
      <sz val="14"/>
      <color indexed="8"/>
      <name val="Cambria"/>
      <family val="1"/>
      <scheme val="major"/>
    </font>
    <font>
      <b/>
      <i/>
      <sz val="12"/>
      <name val="Cambria"/>
      <family val="1"/>
      <scheme val="major"/>
    </font>
    <font>
      <b/>
      <i/>
      <sz val="11"/>
      <color indexed="8"/>
      <name val="Cambria"/>
      <family val="1"/>
      <scheme val="major"/>
    </font>
    <font>
      <b/>
      <i/>
      <sz val="10"/>
      <color indexed="8"/>
      <name val="Cambria"/>
      <family val="1"/>
      <scheme val="major"/>
    </font>
    <font>
      <b/>
      <sz val="10"/>
      <color theme="1"/>
      <name val="Cambria"/>
      <family val="1"/>
      <scheme val="major"/>
    </font>
    <font>
      <b/>
      <sz val="11"/>
      <color theme="1"/>
      <name val="Cambria"/>
      <family val="1"/>
      <scheme val="major"/>
    </font>
    <font>
      <b/>
      <sz val="11"/>
      <color rgb="FFFF0000"/>
      <name val="Cambria"/>
      <family val="1"/>
      <scheme val="major"/>
    </font>
    <font>
      <sz val="10"/>
      <name val="Cambria"/>
      <family val="1"/>
      <scheme val="major"/>
    </font>
    <font>
      <sz val="11"/>
      <color indexed="8"/>
      <name val="Cambria"/>
      <family val="1"/>
      <scheme val="major"/>
    </font>
    <font>
      <i/>
      <sz val="11"/>
      <color indexed="8"/>
      <name val="Cambria"/>
      <family val="1"/>
      <scheme val="major"/>
    </font>
    <font>
      <b/>
      <sz val="11"/>
      <color indexed="8"/>
      <name val="Cambria"/>
      <family val="1"/>
      <scheme val="major"/>
    </font>
    <font>
      <b/>
      <sz val="11"/>
      <color theme="0"/>
      <name val="Cambria"/>
      <family val="1"/>
      <scheme val="major"/>
    </font>
    <font>
      <b/>
      <vertAlign val="superscript"/>
      <sz val="14"/>
      <color theme="1"/>
      <name val="Cambria"/>
      <family val="1"/>
      <scheme val="major"/>
    </font>
    <font>
      <b/>
      <i/>
      <sz val="11"/>
      <color theme="1"/>
      <name val="Cambria"/>
      <family val="1"/>
      <scheme val="major"/>
    </font>
    <font>
      <b/>
      <i/>
      <sz val="10"/>
      <color rgb="FFFF0000"/>
      <name val="Cambria"/>
      <family val="1"/>
      <scheme val="major"/>
    </font>
    <font>
      <b/>
      <u/>
      <sz val="11"/>
      <color theme="1"/>
      <name val="Cambria"/>
      <family val="1"/>
      <scheme val="major"/>
    </font>
    <font>
      <b/>
      <i/>
      <sz val="12"/>
      <color theme="1"/>
      <name val="Cambria"/>
      <family val="1"/>
      <scheme val="major"/>
    </font>
    <font>
      <b/>
      <sz val="10"/>
      <color theme="0"/>
      <name val="Cambria"/>
      <family val="1"/>
      <scheme val="major"/>
    </font>
    <font>
      <b/>
      <i/>
      <sz val="14"/>
      <color theme="1"/>
      <name val="Cambria"/>
      <family val="1"/>
      <scheme val="major"/>
    </font>
    <font>
      <b/>
      <sz val="12"/>
      <name val="Cambria"/>
      <family val="1"/>
      <scheme val="major"/>
    </font>
    <font>
      <b/>
      <vertAlign val="superscript"/>
      <sz val="12"/>
      <name val="Cambria"/>
      <family val="1"/>
      <scheme val="major"/>
    </font>
    <font>
      <vertAlign val="superscript"/>
      <sz val="11"/>
      <color indexed="8"/>
      <name val="Cambria"/>
      <family val="1"/>
      <scheme val="major"/>
    </font>
    <font>
      <vertAlign val="superscript"/>
      <sz val="12"/>
      <color indexed="8"/>
      <name val="Cambria"/>
      <family val="1"/>
      <scheme val="major"/>
    </font>
    <font>
      <b/>
      <sz val="12"/>
      <color rgb="FFFF0000"/>
      <name val="Cambria"/>
      <family val="1"/>
      <scheme val="major"/>
    </font>
    <font>
      <b/>
      <i/>
      <sz val="12"/>
      <color rgb="FFFF0000"/>
      <name val="Cambria"/>
      <family val="1"/>
      <scheme val="major"/>
    </font>
    <font>
      <sz val="9"/>
      <color theme="1"/>
      <name val="Cambria"/>
      <family val="1"/>
      <scheme val="major"/>
    </font>
    <font>
      <sz val="11"/>
      <color rgb="FFFF0000"/>
      <name val="Cambria"/>
      <family val="1"/>
      <scheme val="major"/>
    </font>
    <font>
      <sz val="10"/>
      <color theme="1"/>
      <name val="Calibri"/>
      <family val="2"/>
      <scheme val="minor"/>
    </font>
  </fonts>
  <fills count="36">
    <fill>
      <patternFill patternType="none"/>
    </fill>
    <fill>
      <patternFill patternType="gray125"/>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s>
  <borders count="95">
    <border>
      <left/>
      <right/>
      <top/>
      <bottom/>
      <diagonal/>
    </border>
    <border>
      <left/>
      <right style="thick">
        <color indexed="64"/>
      </right>
      <top style="thick">
        <color indexed="64"/>
      </top>
      <bottom/>
      <diagonal/>
    </border>
    <border>
      <left/>
      <right style="thick">
        <color indexed="64"/>
      </right>
      <top/>
      <bottom style="thick">
        <color indexed="64"/>
      </bottom>
      <diagonal/>
    </border>
    <border>
      <left/>
      <right/>
      <top style="dashDotDot">
        <color auto="1"/>
      </top>
      <bottom/>
      <diagonal/>
    </border>
    <border>
      <left/>
      <right/>
      <top style="thick">
        <color indexed="64"/>
      </top>
      <bottom/>
      <diagonal/>
    </border>
    <border>
      <left/>
      <right/>
      <top/>
      <bottom style="dashDotDot">
        <color auto="1"/>
      </bottom>
      <diagonal/>
    </border>
    <border>
      <left/>
      <right/>
      <top/>
      <bottom style="thin">
        <color indexed="64"/>
      </bottom>
      <diagonal/>
    </border>
    <border>
      <left style="thick">
        <color indexed="64"/>
      </left>
      <right/>
      <top/>
      <bottom style="thick">
        <color indexed="64"/>
      </bottom>
      <diagonal/>
    </border>
    <border>
      <left style="thick">
        <color indexed="64"/>
      </left>
      <right/>
      <top style="thick">
        <color auto="1"/>
      </top>
      <bottom style="thin">
        <color indexed="64"/>
      </bottom>
      <diagonal/>
    </border>
    <border>
      <left/>
      <right/>
      <top style="thick">
        <color auto="1"/>
      </top>
      <bottom style="thin">
        <color indexed="64"/>
      </bottom>
      <diagonal/>
    </border>
    <border>
      <left/>
      <right/>
      <top style="medium">
        <color auto="1"/>
      </top>
      <bottom/>
      <diagonal/>
    </border>
    <border>
      <left/>
      <right/>
      <top/>
      <bottom style="medium">
        <color auto="1"/>
      </bottom>
      <diagonal/>
    </border>
    <border>
      <left/>
      <right/>
      <top/>
      <bottom style="thick">
        <color indexed="64"/>
      </bottom>
      <diagonal/>
    </border>
    <border>
      <left style="medium">
        <color indexed="64"/>
      </left>
      <right/>
      <top/>
      <bottom style="thick">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ck">
        <color indexed="64"/>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auto="1"/>
      </right>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dotted">
        <color indexed="64"/>
      </right>
      <top style="medium">
        <color indexed="64"/>
      </top>
      <bottom/>
      <diagonal/>
    </border>
    <border>
      <left style="thick">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style="dotted">
        <color indexed="64"/>
      </right>
      <top/>
      <bottom style="thick">
        <color indexed="64"/>
      </bottom>
      <diagonal/>
    </border>
    <border>
      <left style="dotted">
        <color indexed="64"/>
      </left>
      <right style="dotted">
        <color indexed="64"/>
      </right>
      <top/>
      <bottom/>
      <diagonal/>
    </border>
    <border>
      <left style="dotted">
        <color indexed="64"/>
      </left>
      <right style="dotted">
        <color indexed="64"/>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top style="medium">
        <color indexed="64"/>
      </top>
      <bottom style="thick">
        <color rgb="FF000000"/>
      </bottom>
      <diagonal/>
    </border>
    <border>
      <left style="medium">
        <color indexed="64"/>
      </left>
      <right/>
      <top style="medium">
        <color indexed="64"/>
      </top>
      <bottom style="thick">
        <color rgb="FF000000"/>
      </bottom>
      <diagonal/>
    </border>
    <border>
      <left/>
      <right style="thick">
        <color indexed="64"/>
      </right>
      <top/>
      <bottom style="thick">
        <color rgb="FF000000"/>
      </bottom>
      <diagonal/>
    </border>
    <border>
      <left/>
      <right/>
      <top/>
      <bottom style="thick">
        <color rgb="FF000000"/>
      </bottom>
      <diagonal/>
    </border>
    <border>
      <left/>
      <right style="medium">
        <color indexed="64"/>
      </right>
      <top/>
      <bottom style="thick">
        <color rgb="FF000000"/>
      </bottom>
      <diagonal/>
    </border>
    <border>
      <left style="dotted">
        <color indexed="64"/>
      </left>
      <right style="dotted">
        <color indexed="64"/>
      </right>
      <top/>
      <bottom style="thick">
        <color rgb="FF000000"/>
      </bottom>
      <diagonal/>
    </border>
    <border>
      <left/>
      <right style="thick">
        <color indexed="64"/>
      </right>
      <top/>
      <bottom style="dotted">
        <color indexed="64"/>
      </bottom>
      <diagonal/>
    </border>
    <border>
      <left style="thick">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slantDashDot">
        <color indexed="64"/>
      </top>
      <bottom style="medium">
        <color indexed="64"/>
      </bottom>
      <diagonal/>
    </border>
    <border>
      <left/>
      <right style="thick">
        <color indexed="64"/>
      </right>
      <top style="dotted">
        <color indexed="64"/>
      </top>
      <bottom style="dotted">
        <color indexed="64"/>
      </bottom>
      <diagonal/>
    </border>
    <border>
      <left/>
      <right style="thick">
        <color indexed="64"/>
      </right>
      <top style="thick">
        <color indexed="64"/>
      </top>
      <bottom style="thin">
        <color auto="1"/>
      </bottom>
      <diagonal/>
    </border>
    <border>
      <left style="medium">
        <color indexed="64"/>
      </left>
      <right/>
      <top style="thick">
        <color indexed="64"/>
      </top>
      <bottom style="thin">
        <color indexed="64"/>
      </bottom>
      <diagonal/>
    </border>
    <border>
      <left/>
      <right style="medium">
        <color indexed="64"/>
      </right>
      <top style="thick">
        <color indexed="64"/>
      </top>
      <bottom style="thin">
        <color indexed="64"/>
      </bottom>
      <diagonal/>
    </border>
    <border>
      <left style="dotted">
        <color indexed="64"/>
      </left>
      <right style="dotted">
        <color indexed="64"/>
      </right>
      <top/>
      <bottom style="dotted">
        <color indexed="64"/>
      </bottom>
      <diagonal/>
    </border>
    <border>
      <left style="thick">
        <color indexed="64"/>
      </left>
      <right style="dotted">
        <color indexed="64"/>
      </right>
      <top style="medium">
        <color indexed="64"/>
      </top>
      <bottom/>
      <diagonal/>
    </border>
    <border>
      <left style="thick">
        <color indexed="64"/>
      </left>
      <right style="dotted">
        <color indexed="64"/>
      </right>
      <top/>
      <bottom style="dotted">
        <color indexed="64"/>
      </bottom>
      <diagonal/>
    </border>
    <border>
      <left style="dotted">
        <color indexed="64"/>
      </left>
      <right style="thick">
        <color indexed="64"/>
      </right>
      <top style="medium">
        <color indexed="64"/>
      </top>
      <bottom/>
      <diagonal/>
    </border>
    <border>
      <left style="dotted">
        <color indexed="64"/>
      </left>
      <right style="thick">
        <color indexed="64"/>
      </right>
      <top/>
      <bottom style="dotted">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tted">
        <color indexed="64"/>
      </left>
      <right style="dotted">
        <color indexed="64"/>
      </right>
      <top style="dotted">
        <color indexed="64"/>
      </top>
      <bottom/>
      <diagonal/>
    </border>
    <border>
      <left style="thick">
        <color indexed="64"/>
      </left>
      <right style="dotted">
        <color indexed="64"/>
      </right>
      <top style="dotted">
        <color indexed="64"/>
      </top>
      <bottom/>
      <diagonal/>
    </border>
    <border>
      <left style="dotted">
        <color indexed="64"/>
      </left>
      <right style="thick">
        <color indexed="64"/>
      </right>
      <top style="dotted">
        <color indexed="64"/>
      </top>
      <bottom/>
      <diagonal/>
    </border>
    <border>
      <left style="dotted">
        <color indexed="64"/>
      </left>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thick">
        <color indexed="64"/>
      </left>
      <right style="dotted">
        <color indexed="64"/>
      </right>
      <top/>
      <bottom style="medium">
        <color indexed="64"/>
      </bottom>
      <diagonal/>
    </border>
    <border>
      <left style="dotted">
        <color indexed="64"/>
      </left>
      <right style="thick">
        <color indexed="64"/>
      </right>
      <top/>
      <bottom style="medium">
        <color indexed="64"/>
      </bottom>
      <diagonal/>
    </border>
    <border>
      <left style="dotted">
        <color indexed="64"/>
      </left>
      <right/>
      <top/>
      <bottom style="medium">
        <color indexed="64"/>
      </bottom>
      <diagonal/>
    </border>
    <border>
      <left/>
      <right/>
      <top style="dotted">
        <color indexed="64"/>
      </top>
      <bottom style="thick">
        <color auto="1"/>
      </bottom>
      <diagonal/>
    </border>
    <border>
      <left/>
      <right style="thick">
        <color indexed="64"/>
      </right>
      <top/>
      <bottom/>
      <diagonal/>
    </border>
    <border>
      <left/>
      <right/>
      <top style="thick">
        <color rgb="FF000000"/>
      </top>
      <bottom/>
      <diagonal/>
    </border>
    <border>
      <left style="thick">
        <color indexed="64"/>
      </left>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medium">
        <color auto="1"/>
      </left>
      <right/>
      <top style="dotted">
        <color indexed="64"/>
      </top>
      <bottom style="thick">
        <color indexed="64"/>
      </bottom>
      <diagonal/>
    </border>
    <border>
      <left/>
      <right style="medium">
        <color indexed="64"/>
      </right>
      <top style="dotted">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dashed">
        <color theme="0" tint="-0.34998626667073579"/>
      </top>
      <bottom/>
      <diagonal/>
    </border>
    <border>
      <left/>
      <right style="thick">
        <color indexed="64"/>
      </right>
      <top/>
      <bottom style="medium">
        <color indexed="64"/>
      </bottom>
      <diagonal/>
    </border>
    <border>
      <left style="dotted">
        <color indexed="64"/>
      </left>
      <right style="medium">
        <color indexed="64"/>
      </right>
      <top style="thin">
        <color indexed="64"/>
      </top>
      <bottom style="thick">
        <color indexed="64"/>
      </bottom>
      <diagonal/>
    </border>
    <border>
      <left style="medium">
        <color indexed="64"/>
      </left>
      <right/>
      <top/>
      <bottom style="thin">
        <color indexed="64"/>
      </bottom>
      <diagonal/>
    </border>
    <border>
      <left style="dotted">
        <color indexed="64"/>
      </left>
      <right/>
      <top style="dotted">
        <color indexed="64"/>
      </top>
      <bottom style="thick">
        <color indexed="64"/>
      </bottom>
      <diagonal/>
    </border>
  </borders>
  <cellStyleXfs count="42">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6" fillId="0" borderId="36" applyNumberFormat="0" applyFill="0" applyAlignment="0" applyProtection="0"/>
    <xf numFmtId="0" fontId="7" fillId="0" borderId="37" applyNumberFormat="0" applyFill="0" applyAlignment="0" applyProtection="0"/>
    <xf numFmtId="0" fontId="8" fillId="0" borderId="38"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39" applyNumberFormat="0" applyAlignment="0" applyProtection="0"/>
    <xf numFmtId="0" fontId="13" fillId="7" borderId="40" applyNumberFormat="0" applyAlignment="0" applyProtection="0"/>
    <xf numFmtId="0" fontId="14" fillId="7" borderId="39" applyNumberFormat="0" applyAlignment="0" applyProtection="0"/>
    <xf numFmtId="0" fontId="15" fillId="0" borderId="41" applyNumberFormat="0" applyFill="0" applyAlignment="0" applyProtection="0"/>
    <xf numFmtId="0" fontId="16" fillId="8" borderId="42" applyNumberFormat="0" applyAlignment="0" applyProtection="0"/>
    <xf numFmtId="0" fontId="2" fillId="0" borderId="0" applyNumberFormat="0" applyFill="0" applyBorder="0" applyAlignment="0" applyProtection="0"/>
    <xf numFmtId="0" fontId="4" fillId="9" borderId="43" applyNumberFormat="0" applyFont="0" applyAlignment="0" applyProtection="0"/>
    <xf numFmtId="0" fontId="17" fillId="0" borderId="44" applyNumberFormat="0" applyFill="0" applyAlignment="0" applyProtection="0"/>
    <xf numFmtId="0" fontId="18"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8" fillId="33" borderId="0" applyNumberFormat="0" applyBorder="0" applyAlignment="0" applyProtection="0"/>
  </cellStyleXfs>
  <cellXfs count="273">
    <xf numFmtId="0" fontId="0" fillId="0" borderId="0" xfId="0"/>
    <xf numFmtId="0" fontId="19" fillId="0" borderId="0" xfId="0" applyFont="1" applyProtection="1">
      <protection hidden="1"/>
    </xf>
    <xf numFmtId="0" fontId="20" fillId="0" borderId="0" xfId="0" applyFont="1" applyProtection="1">
      <protection hidden="1"/>
    </xf>
    <xf numFmtId="0" fontId="22" fillId="0" borderId="0" xfId="0" applyFont="1" applyProtection="1">
      <protection hidden="1"/>
    </xf>
    <xf numFmtId="0" fontId="23" fillId="0" borderId="0" xfId="0" applyFont="1" applyProtection="1">
      <protection hidden="1"/>
    </xf>
    <xf numFmtId="0" fontId="24" fillId="0" borderId="0" xfId="0" applyFont="1" applyAlignment="1" applyProtection="1">
      <alignment horizontal="centerContinuous" vertical="center"/>
      <protection hidden="1"/>
    </xf>
    <xf numFmtId="0" fontId="25" fillId="0" borderId="0" xfId="0" applyFont="1" applyAlignment="1" applyProtection="1">
      <alignment horizontal="centerContinuous" vertical="center"/>
      <protection hidden="1"/>
    </xf>
    <xf numFmtId="0" fontId="26" fillId="0" borderId="0" xfId="0" applyFont="1" applyBorder="1" applyAlignment="1" applyProtection="1">
      <protection hidden="1"/>
    </xf>
    <xf numFmtId="0" fontId="28" fillId="0" borderId="0" xfId="0" applyFont="1" applyProtection="1">
      <protection hidden="1"/>
    </xf>
    <xf numFmtId="0" fontId="23" fillId="0" borderId="0" xfId="0" applyFont="1" applyAlignment="1" applyProtection="1">
      <alignment vertical="center"/>
      <protection hidden="1"/>
    </xf>
    <xf numFmtId="0" fontId="20" fillId="0" borderId="0" xfId="0" applyFont="1" applyBorder="1" applyAlignment="1" applyProtection="1">
      <alignment horizontal="right" vertical="center"/>
      <protection hidden="1"/>
    </xf>
    <xf numFmtId="49" fontId="30" fillId="34" borderId="23" xfId="0" applyNumberFormat="1" applyFont="1" applyFill="1" applyBorder="1" applyAlignment="1" applyProtection="1">
      <alignment horizontal="center" vertical="center"/>
      <protection locked="0"/>
    </xf>
    <xf numFmtId="0" fontId="20" fillId="0" borderId="0" xfId="0" applyFont="1" applyAlignment="1" applyProtection="1">
      <alignment vertical="center"/>
      <protection hidden="1"/>
    </xf>
    <xf numFmtId="49" fontId="31" fillId="0" borderId="0" xfId="0" applyNumberFormat="1" applyFont="1" applyFill="1" applyBorder="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Border="1" applyAlignment="1" applyProtection="1">
      <alignment horizontal="right" vertical="center"/>
      <protection hidden="1"/>
    </xf>
    <xf numFmtId="0" fontId="28" fillId="0" borderId="0" xfId="0" applyFont="1" applyFill="1" applyBorder="1" applyAlignment="1" applyProtection="1">
      <alignment horizontal="center" vertical="center"/>
      <protection hidden="1"/>
    </xf>
    <xf numFmtId="0" fontId="20" fillId="0" borderId="0" xfId="0" applyFont="1" applyAlignment="1" applyProtection="1">
      <alignment horizontal="right" vertical="center"/>
      <protection hidden="1"/>
    </xf>
    <xf numFmtId="164" fontId="32" fillId="34" borderId="23" xfId="0" applyNumberFormat="1" applyFont="1" applyFill="1" applyBorder="1" applyAlignment="1" applyProtection="1">
      <alignment horizontal="center" vertical="center" shrinkToFit="1"/>
      <protection locked="0" hidden="1"/>
    </xf>
    <xf numFmtId="0" fontId="20" fillId="0" borderId="0" xfId="0" applyFont="1" applyFill="1" applyAlignment="1" applyProtection="1">
      <alignment horizontal="right" vertical="center"/>
      <protection hidden="1"/>
    </xf>
    <xf numFmtId="0" fontId="33" fillId="0" borderId="0" xfId="0" applyFont="1" applyFill="1" applyAlignment="1" applyProtection="1">
      <alignment horizontal="right" vertical="center"/>
      <protection hidden="1"/>
    </xf>
    <xf numFmtId="0" fontId="32" fillId="0" borderId="0" xfId="0" applyFont="1" applyFill="1" applyBorder="1" applyAlignment="1" applyProtection="1">
      <alignment horizontal="left" vertical="center"/>
      <protection hidden="1"/>
    </xf>
    <xf numFmtId="0" fontId="23" fillId="0" borderId="0" xfId="0" applyFont="1" applyFill="1" applyProtection="1">
      <protection hidden="1"/>
    </xf>
    <xf numFmtId="0" fontId="23" fillId="0"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center" vertical="center" shrinkToFit="1"/>
      <protection locked="0" hidden="1"/>
    </xf>
    <xf numFmtId="0" fontId="23" fillId="0" borderId="0" xfId="0" applyFont="1" applyFill="1" applyAlignment="1" applyProtection="1">
      <alignment horizontal="right" vertical="center"/>
      <protection hidden="1"/>
    </xf>
    <xf numFmtId="0" fontId="34" fillId="0" borderId="0" xfId="0" applyFont="1" applyFill="1" applyAlignment="1" applyProtection="1">
      <alignment horizontal="left" vertical="center"/>
      <protection hidden="1"/>
    </xf>
    <xf numFmtId="0" fontId="20" fillId="0" borderId="5" xfId="0" applyFont="1" applyFill="1" applyBorder="1" applyAlignment="1" applyProtection="1">
      <alignment vertical="center"/>
      <protection hidden="1"/>
    </xf>
    <xf numFmtId="0" fontId="20" fillId="0" borderId="5" xfId="0" applyFont="1" applyFill="1" applyBorder="1" applyAlignment="1" applyProtection="1">
      <alignment horizontal="right" vertical="center"/>
      <protection hidden="1"/>
    </xf>
    <xf numFmtId="0" fontId="32" fillId="0" borderId="5" xfId="0" applyFont="1" applyFill="1" applyBorder="1" applyAlignment="1" applyProtection="1">
      <alignment horizontal="left" vertical="center"/>
      <protection hidden="1"/>
    </xf>
    <xf numFmtId="0" fontId="23" fillId="0" borderId="3" xfId="0" applyFont="1" applyBorder="1" applyAlignment="1" applyProtection="1">
      <alignment horizontal="right" vertical="center"/>
      <protection hidden="1"/>
    </xf>
    <xf numFmtId="0" fontId="23" fillId="0" borderId="3" xfId="0" applyFont="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0" xfId="0" applyFont="1" applyFill="1" applyProtection="1">
      <protection hidden="1"/>
    </xf>
    <xf numFmtId="164" fontId="32" fillId="34" borderId="23" xfId="0" applyNumberFormat="1" applyFont="1" applyFill="1" applyBorder="1" applyAlignment="1" applyProtection="1">
      <alignment horizontal="center" vertical="center" shrinkToFit="1"/>
      <protection locked="0"/>
    </xf>
    <xf numFmtId="164" fontId="32" fillId="0" borderId="0" xfId="0" applyNumberFormat="1" applyFont="1" applyFill="1" applyBorder="1" applyAlignment="1" applyProtection="1">
      <alignment vertical="center" shrinkToFit="1"/>
      <protection locked="0"/>
    </xf>
    <xf numFmtId="0" fontId="23" fillId="0" borderId="0" xfId="0" applyFont="1" applyFill="1" applyBorder="1" applyAlignment="1" applyProtection="1">
      <alignment vertical="center"/>
      <protection hidden="1"/>
    </xf>
    <xf numFmtId="0" fontId="36" fillId="0" borderId="0" xfId="0" applyNumberFormat="1" applyFont="1" applyBorder="1" applyAlignment="1" applyProtection="1">
      <alignment horizontal="center"/>
    </xf>
    <xf numFmtId="0" fontId="38" fillId="0" borderId="14" xfId="0" applyFont="1" applyBorder="1" applyAlignment="1" applyProtection="1">
      <alignment horizontal="left" vertical="center"/>
    </xf>
    <xf numFmtId="0" fontId="23" fillId="0" borderId="15" xfId="0" applyFont="1" applyBorder="1" applyProtection="1">
      <protection hidden="1"/>
    </xf>
    <xf numFmtId="0" fontId="23" fillId="0" borderId="16" xfId="0" applyFont="1" applyBorder="1" applyProtection="1">
      <protection hidden="1"/>
    </xf>
    <xf numFmtId="0" fontId="24" fillId="0" borderId="0" xfId="0" applyFont="1" applyBorder="1" applyAlignment="1" applyProtection="1">
      <alignment vertical="center" wrapText="1"/>
    </xf>
    <xf numFmtId="0" fontId="39" fillId="0" borderId="0" xfId="0" applyFont="1" applyAlignment="1">
      <alignment horizontal="left" vertical="center" indent="4"/>
    </xf>
    <xf numFmtId="0" fontId="20" fillId="0" borderId="0" xfId="0" applyFont="1"/>
    <xf numFmtId="0" fontId="39" fillId="0" borderId="0" xfId="0" applyFont="1" applyAlignment="1">
      <alignment horizontal="left" vertical="center" wrapText="1" indent="4"/>
    </xf>
    <xf numFmtId="0" fontId="41" fillId="0" borderId="0" xfId="0" applyFont="1" applyAlignment="1">
      <alignment horizontal="left" vertical="center" wrapText="1" indent="4"/>
    </xf>
    <xf numFmtId="0" fontId="45" fillId="0" borderId="7" xfId="0" applyFont="1" applyBorder="1" applyAlignment="1">
      <alignment horizontal="center" wrapText="1"/>
    </xf>
    <xf numFmtId="0" fontId="45" fillId="0" borderId="35" xfId="0" applyFont="1" applyBorder="1" applyAlignment="1">
      <alignment horizontal="center" wrapText="1"/>
    </xf>
    <xf numFmtId="0" fontId="45" fillId="0" borderId="12" xfId="0" applyFont="1" applyBorder="1" applyAlignment="1">
      <alignment horizontal="center" wrapText="1"/>
    </xf>
    <xf numFmtId="0" fontId="22" fillId="0" borderId="0" xfId="0" applyFont="1"/>
    <xf numFmtId="0" fontId="46" fillId="0" borderId="0" xfId="0" applyFont="1" applyBorder="1" applyAlignment="1">
      <alignment horizontal="left" vertical="center" wrapText="1" indent="1"/>
    </xf>
    <xf numFmtId="0" fontId="47" fillId="0" borderId="4" xfId="0" applyFont="1" applyBorder="1" applyAlignment="1" applyProtection="1">
      <alignment horizontal="center" wrapText="1"/>
      <protection hidden="1"/>
    </xf>
    <xf numFmtId="0" fontId="47" fillId="0" borderId="82" xfId="0" applyFont="1" applyBorder="1" applyAlignment="1" applyProtection="1">
      <alignment horizontal="center" vertical="center" wrapText="1"/>
      <protection hidden="1"/>
    </xf>
    <xf numFmtId="0" fontId="48" fillId="0" borderId="22" xfId="0" applyFont="1" applyBorder="1" applyAlignment="1" applyProtection="1">
      <alignment horizontal="center" vertical="center" wrapText="1"/>
      <protection hidden="1"/>
    </xf>
    <xf numFmtId="0" fontId="48" fillId="34" borderId="34" xfId="0" applyFont="1" applyFill="1" applyBorder="1" applyAlignment="1" applyProtection="1">
      <alignment horizontal="center" vertical="center" wrapText="1"/>
      <protection locked="0"/>
    </xf>
    <xf numFmtId="0" fontId="48" fillId="34" borderId="0" xfId="0" applyFont="1" applyFill="1" applyBorder="1" applyAlignment="1" applyProtection="1">
      <alignment horizontal="center" vertical="center" wrapText="1"/>
      <protection locked="0"/>
    </xf>
    <xf numFmtId="0" fontId="46" fillId="0" borderId="25" xfId="0" applyFont="1" applyBorder="1" applyAlignment="1">
      <alignment horizontal="left" vertical="center" wrapText="1" indent="1"/>
    </xf>
    <xf numFmtId="0" fontId="47" fillId="0" borderId="25" xfId="0" applyFont="1" applyBorder="1" applyAlignment="1" applyProtection="1">
      <alignment horizontal="center" wrapText="1"/>
      <protection hidden="1"/>
    </xf>
    <xf numFmtId="0" fontId="47" fillId="0" borderId="56" xfId="0" applyFont="1" applyBorder="1" applyAlignment="1" applyProtection="1">
      <alignment horizontal="center" vertical="center" wrapText="1"/>
      <protection hidden="1"/>
    </xf>
    <xf numFmtId="0" fontId="48" fillId="0" borderId="30" xfId="0" applyFont="1" applyBorder="1" applyAlignment="1" applyProtection="1">
      <alignment horizontal="center" vertical="center" wrapText="1"/>
      <protection hidden="1"/>
    </xf>
    <xf numFmtId="0" fontId="48" fillId="34" borderId="23" xfId="0" applyFont="1" applyFill="1" applyBorder="1" applyAlignment="1" applyProtection="1">
      <alignment horizontal="center" vertical="center" wrapText="1"/>
      <protection locked="0"/>
    </xf>
    <xf numFmtId="0" fontId="48" fillId="34" borderId="25" xfId="0" applyFont="1" applyFill="1" applyBorder="1" applyAlignment="1" applyProtection="1">
      <alignment horizontal="center" vertical="center" wrapText="1"/>
      <protection locked="0"/>
    </xf>
    <xf numFmtId="0" fontId="20" fillId="0" borderId="0" xfId="0" applyFont="1" applyBorder="1" applyProtection="1">
      <protection hidden="1"/>
    </xf>
    <xf numFmtId="0" fontId="52" fillId="0" borderId="0" xfId="0" applyFont="1" applyBorder="1" applyAlignment="1" applyProtection="1">
      <alignment horizontal="center" vertical="center"/>
      <protection hidden="1"/>
    </xf>
    <xf numFmtId="0" fontId="46" fillId="0" borderId="81" xfId="0" applyFont="1" applyBorder="1" applyAlignment="1">
      <alignment horizontal="left" vertical="center" wrapText="1" indent="1"/>
    </xf>
    <xf numFmtId="0" fontId="48" fillId="0" borderId="84" xfId="0" applyFont="1" applyBorder="1" applyAlignment="1" applyProtection="1">
      <alignment horizontal="center" vertical="center" wrapText="1"/>
      <protection hidden="1"/>
    </xf>
    <xf numFmtId="0" fontId="48" fillId="34" borderId="85" xfId="0" applyFont="1" applyFill="1" applyBorder="1" applyAlignment="1" applyProtection="1">
      <alignment horizontal="center" vertical="center" wrapText="1"/>
      <protection locked="0"/>
    </xf>
    <xf numFmtId="0" fontId="48" fillId="34" borderId="81" xfId="0" applyFont="1" applyFill="1" applyBorder="1" applyAlignment="1" applyProtection="1">
      <alignment horizontal="center" vertical="center" wrapText="1"/>
      <protection locked="0"/>
    </xf>
    <xf numFmtId="0" fontId="47" fillId="0" borderId="4" xfId="0" applyFont="1" applyBorder="1" applyAlignment="1" applyProtection="1">
      <alignment horizontal="center" vertical="top" wrapText="1"/>
      <protection hidden="1"/>
    </xf>
    <xf numFmtId="0" fontId="46" fillId="0" borderId="0" xfId="0" applyFont="1" applyBorder="1" applyAlignment="1" applyProtection="1">
      <alignment horizontal="left" vertical="center" wrapText="1"/>
      <protection hidden="1"/>
    </xf>
    <xf numFmtId="0" fontId="46" fillId="0" borderId="0" xfId="0" applyFont="1" applyBorder="1" applyAlignment="1" applyProtection="1">
      <alignment horizontal="left" wrapText="1"/>
      <protection hidden="1"/>
    </xf>
    <xf numFmtId="0" fontId="48" fillId="0" borderId="0" xfId="0" applyFont="1" applyBorder="1" applyAlignment="1" applyProtection="1">
      <alignment horizontal="center" vertical="center" wrapText="1"/>
      <protection hidden="1"/>
    </xf>
    <xf numFmtId="0" fontId="48" fillId="0" borderId="0" xfId="0" applyFont="1" applyFill="1" applyBorder="1" applyAlignment="1" applyProtection="1">
      <alignment horizontal="center" vertical="center" wrapText="1"/>
      <protection hidden="1"/>
    </xf>
    <xf numFmtId="0" fontId="46" fillId="0" borderId="0" xfId="0" applyFont="1" applyFill="1" applyBorder="1" applyAlignment="1">
      <alignment horizontal="left"/>
    </xf>
    <xf numFmtId="0" fontId="19" fillId="0" borderId="0" xfId="0" applyFont="1" applyBorder="1" applyProtection="1"/>
    <xf numFmtId="0" fontId="22" fillId="0" borderId="0" xfId="0" applyFont="1" applyFill="1" applyBorder="1" applyAlignment="1" applyProtection="1">
      <alignment wrapText="1"/>
    </xf>
    <xf numFmtId="0" fontId="20" fillId="0" borderId="0" xfId="0" applyFont="1" applyAlignment="1"/>
    <xf numFmtId="0" fontId="23" fillId="0" borderId="0" xfId="0" applyNumberFormat="1" applyFont="1" applyBorder="1" applyAlignment="1">
      <alignment vertical="top" wrapText="1"/>
    </xf>
    <xf numFmtId="0" fontId="20" fillId="0" borderId="0" xfId="0" applyFont="1" applyAlignment="1" applyProtection="1">
      <alignment vertical="center"/>
    </xf>
    <xf numFmtId="0" fontId="42" fillId="0" borderId="12" xfId="0" applyFont="1" applyBorder="1" applyAlignment="1" applyProtection="1">
      <alignment horizontal="left" vertical="center" indent="3"/>
    </xf>
    <xf numFmtId="0" fontId="19" fillId="0" borderId="12" xfId="0" applyFont="1" applyBorder="1" applyAlignment="1" applyProtection="1">
      <alignment horizontal="left" vertical="center" indent="3"/>
    </xf>
    <xf numFmtId="0" fontId="45" fillId="0" borderId="12" xfId="0" applyFont="1" applyBorder="1" applyAlignment="1" applyProtection="1">
      <alignment horizontal="center" wrapText="1"/>
    </xf>
    <xf numFmtId="0" fontId="45" fillId="0" borderId="28" xfId="0" applyFont="1" applyBorder="1" applyAlignment="1" applyProtection="1">
      <alignment horizontal="center" wrapText="1"/>
    </xf>
    <xf numFmtId="0" fontId="45" fillId="0" borderId="13" xfId="0" applyFont="1" applyBorder="1" applyAlignment="1" applyProtection="1">
      <alignment horizontal="center" wrapText="1"/>
    </xf>
    <xf numFmtId="0" fontId="45" fillId="0" borderId="27" xfId="0" applyFont="1" applyBorder="1" applyAlignment="1" applyProtection="1">
      <alignment horizontal="center" wrapText="1"/>
    </xf>
    <xf numFmtId="0" fontId="54" fillId="0" borderId="11" xfId="0" applyFont="1" applyBorder="1" applyAlignment="1" applyProtection="1">
      <alignment horizontal="left" vertical="center" wrapText="1"/>
    </xf>
    <xf numFmtId="3" fontId="23" fillId="0" borderId="52" xfId="0" applyNumberFormat="1" applyFont="1" applyBorder="1" applyAlignment="1" applyProtection="1">
      <alignment horizontal="center" vertical="center" wrapText="1"/>
    </xf>
    <xf numFmtId="3" fontId="23" fillId="0" borderId="55" xfId="0" applyNumberFormat="1" applyFont="1" applyBorder="1" applyAlignment="1" applyProtection="1">
      <alignment horizontal="center" vertical="center" wrapText="1"/>
    </xf>
    <xf numFmtId="3" fontId="23" fillId="0" borderId="11" xfId="0" applyNumberFormat="1" applyFont="1" applyBorder="1" applyAlignment="1" applyProtection="1">
      <alignment horizontal="center" vertical="center" wrapText="1"/>
    </xf>
    <xf numFmtId="3" fontId="23" fillId="0" borderId="53" xfId="0" applyNumberFormat="1" applyFont="1" applyBorder="1" applyAlignment="1" applyProtection="1">
      <alignment horizontal="center" vertical="center" wrapText="1"/>
    </xf>
    <xf numFmtId="3" fontId="23" fillId="0" borderId="54" xfId="0" applyNumberFormat="1" applyFont="1" applyBorder="1" applyAlignment="1" applyProtection="1">
      <alignment horizontal="center" vertical="center" wrapText="1"/>
    </xf>
    <xf numFmtId="0" fontId="46" fillId="0" borderId="25" xfId="0" applyFont="1" applyBorder="1" applyAlignment="1" applyProtection="1">
      <alignment horizontal="left" vertical="center" indent="2"/>
    </xf>
    <xf numFmtId="3" fontId="23" fillId="0" borderId="30" xfId="0" applyNumberFormat="1" applyFont="1" applyBorder="1" applyAlignment="1" applyProtection="1">
      <alignment horizontal="center" vertical="center" wrapText="1"/>
    </xf>
    <xf numFmtId="3" fontId="23" fillId="0" borderId="23" xfId="0" applyNumberFormat="1" applyFont="1" applyFill="1" applyBorder="1" applyAlignment="1" applyProtection="1">
      <alignment horizontal="center" vertical="center" wrapText="1"/>
    </xf>
    <xf numFmtId="3" fontId="23" fillId="0" borderId="25" xfId="0" applyNumberFormat="1" applyFont="1" applyFill="1" applyBorder="1" applyAlignment="1" applyProtection="1">
      <alignment horizontal="center" vertical="center" wrapText="1"/>
    </xf>
    <xf numFmtId="3" fontId="23" fillId="0" borderId="31" xfId="0" applyNumberFormat="1" applyFont="1" applyFill="1" applyBorder="1" applyAlignment="1" applyProtection="1">
      <alignment horizontal="center" vertical="center" wrapText="1"/>
    </xf>
    <xf numFmtId="3" fontId="23" fillId="34" borderId="23" xfId="0" applyNumberFormat="1" applyFont="1" applyFill="1" applyBorder="1" applyAlignment="1" applyProtection="1">
      <alignment horizontal="center" vertical="center" wrapText="1"/>
      <protection locked="0"/>
    </xf>
    <xf numFmtId="3" fontId="23" fillId="34" borderId="32" xfId="0" applyNumberFormat="1" applyFont="1" applyFill="1" applyBorder="1" applyAlignment="1" applyProtection="1">
      <alignment horizontal="center" vertical="center" wrapText="1"/>
      <protection locked="0"/>
    </xf>
    <xf numFmtId="3" fontId="23" fillId="34" borderId="24" xfId="0" applyNumberFormat="1" applyFont="1" applyFill="1" applyBorder="1" applyAlignment="1" applyProtection="1">
      <alignment horizontal="center" vertical="center" wrapText="1"/>
      <protection locked="0"/>
    </xf>
    <xf numFmtId="0" fontId="46" fillId="0" borderId="81" xfId="0" applyFont="1" applyBorder="1" applyAlignment="1" applyProtection="1">
      <alignment horizontal="left" vertical="center" indent="2"/>
    </xf>
    <xf numFmtId="3" fontId="23" fillId="0" borderId="84" xfId="0" applyNumberFormat="1" applyFont="1" applyBorder="1" applyAlignment="1" applyProtection="1">
      <alignment horizontal="center" vertical="center" wrapText="1"/>
    </xf>
    <xf numFmtId="3" fontId="23" fillId="0" borderId="85" xfId="0" applyNumberFormat="1" applyFont="1" applyFill="1" applyBorder="1" applyAlignment="1" applyProtection="1">
      <alignment horizontal="center" vertical="center" wrapText="1"/>
    </xf>
    <xf numFmtId="3" fontId="23" fillId="0" borderId="81" xfId="0" applyNumberFormat="1" applyFont="1" applyFill="1" applyBorder="1" applyAlignment="1" applyProtection="1">
      <alignment horizontal="center" vertical="center" wrapText="1"/>
    </xf>
    <xf numFmtId="3" fontId="23" fillId="0" borderId="86" xfId="0" applyNumberFormat="1" applyFont="1" applyFill="1" applyBorder="1" applyAlignment="1" applyProtection="1">
      <alignment horizontal="center" vertical="center" wrapText="1"/>
    </xf>
    <xf numFmtId="3" fontId="23" fillId="34" borderId="85" xfId="0" applyNumberFormat="1" applyFont="1" applyFill="1" applyBorder="1" applyAlignment="1" applyProtection="1">
      <alignment horizontal="center" vertical="center" wrapText="1"/>
      <protection locked="0"/>
    </xf>
    <xf numFmtId="3" fontId="23" fillId="34" borderId="87" xfId="0" applyNumberFormat="1" applyFont="1" applyFill="1" applyBorder="1" applyAlignment="1" applyProtection="1">
      <alignment horizontal="center" vertical="center" wrapText="1"/>
      <protection locked="0"/>
    </xf>
    <xf numFmtId="3" fontId="23" fillId="34" borderId="94" xfId="0" applyNumberFormat="1" applyFont="1" applyFill="1" applyBorder="1" applyAlignment="1" applyProtection="1">
      <alignment horizontal="center" vertical="center" wrapText="1"/>
      <protection locked="0"/>
    </xf>
    <xf numFmtId="0" fontId="46" fillId="0" borderId="0" xfId="0" applyFont="1" applyFill="1" applyBorder="1" applyAlignment="1" applyProtection="1">
      <alignment horizontal="left" vertical="center" wrapText="1"/>
    </xf>
    <xf numFmtId="3" fontId="23" fillId="0" borderId="0" xfId="0" applyNumberFormat="1" applyFont="1" applyBorder="1" applyAlignment="1" applyProtection="1">
      <alignment horizontal="center" vertical="center" wrapText="1"/>
    </xf>
    <xf numFmtId="3" fontId="23" fillId="0" borderId="0" xfId="0" applyNumberFormat="1" applyFont="1" applyFill="1" applyBorder="1" applyAlignment="1" applyProtection="1">
      <alignment horizontal="center" vertical="center" wrapText="1"/>
    </xf>
    <xf numFmtId="0" fontId="55" fillId="0" borderId="0" xfId="0" applyFont="1" applyBorder="1" applyAlignment="1" applyProtection="1">
      <alignment horizontal="center" vertical="center" wrapText="1"/>
    </xf>
    <xf numFmtId="0" fontId="55" fillId="0" borderId="4" xfId="0" applyFont="1" applyFill="1" applyBorder="1" applyAlignment="1" applyProtection="1">
      <alignment horizontal="center" vertical="center" wrapText="1"/>
    </xf>
    <xf numFmtId="0" fontId="39" fillId="0" borderId="0" xfId="0" applyFont="1" applyAlignment="1" applyProtection="1">
      <alignment horizontal="left" vertical="center" indent="3"/>
    </xf>
    <xf numFmtId="0" fontId="39" fillId="0" borderId="0" xfId="0" applyFont="1" applyAlignment="1" applyProtection="1">
      <alignment vertical="center"/>
    </xf>
    <xf numFmtId="0" fontId="39" fillId="0" borderId="0" xfId="0" applyFont="1" applyAlignment="1" applyProtection="1">
      <alignment vertical="center" wrapText="1"/>
    </xf>
    <xf numFmtId="0" fontId="57" fillId="0" borderId="12" xfId="0" applyFont="1" applyFill="1" applyBorder="1" applyAlignment="1">
      <alignment horizontal="left" vertical="center" indent="3"/>
    </xf>
    <xf numFmtId="0" fontId="39" fillId="0" borderId="12" xfId="0" applyFont="1" applyBorder="1" applyAlignment="1" applyProtection="1">
      <alignment vertical="center"/>
    </xf>
    <xf numFmtId="0" fontId="39" fillId="0" borderId="0" xfId="0" applyFont="1" applyFill="1" applyAlignment="1">
      <alignment horizontal="left" indent="4"/>
    </xf>
    <xf numFmtId="0" fontId="58" fillId="0" borderId="0" xfId="0" applyFont="1" applyFill="1" applyAlignment="1">
      <alignment horizontal="center"/>
    </xf>
    <xf numFmtId="0" fontId="57" fillId="0" borderId="12" xfId="0" applyFont="1" applyFill="1" applyBorder="1" applyAlignment="1">
      <alignment horizontal="left" vertical="center" indent="4"/>
    </xf>
    <xf numFmtId="0" fontId="59" fillId="0" borderId="12" xfId="0" applyFont="1" applyFill="1" applyBorder="1" applyAlignment="1">
      <alignment horizontal="left" indent="4"/>
    </xf>
    <xf numFmtId="0" fontId="45" fillId="0" borderId="7" xfId="0" applyFont="1" applyFill="1" applyBorder="1" applyAlignment="1">
      <alignment horizontal="center" wrapText="1"/>
    </xf>
    <xf numFmtId="0" fontId="45" fillId="0" borderId="33" xfId="0" applyFont="1" applyFill="1" applyBorder="1" applyAlignment="1">
      <alignment horizontal="center" wrapText="1"/>
    </xf>
    <xf numFmtId="0" fontId="45" fillId="0" borderId="2" xfId="0" applyFont="1" applyFill="1" applyBorder="1" applyAlignment="1">
      <alignment horizontal="center" wrapText="1"/>
    </xf>
    <xf numFmtId="0" fontId="45" fillId="0" borderId="12" xfId="0" applyFont="1" applyFill="1" applyBorder="1" applyAlignment="1">
      <alignment horizontal="center" wrapText="1"/>
    </xf>
    <xf numFmtId="0" fontId="45" fillId="0" borderId="92" xfId="0" applyFont="1" applyFill="1" applyBorder="1" applyAlignment="1">
      <alignment horizontal="center" wrapText="1"/>
    </xf>
    <xf numFmtId="0" fontId="45" fillId="0" borderId="13" xfId="0" applyFont="1" applyFill="1" applyBorder="1" applyAlignment="1">
      <alignment horizontal="center" wrapText="1"/>
    </xf>
    <xf numFmtId="0" fontId="45" fillId="0" borderId="28" xfId="0" applyFont="1" applyFill="1" applyBorder="1" applyAlignment="1">
      <alignment horizontal="center" wrapText="1"/>
    </xf>
    <xf numFmtId="0" fontId="60" fillId="0" borderId="1" xfId="0" applyFont="1" applyFill="1" applyBorder="1" applyAlignment="1">
      <alignment vertical="center"/>
    </xf>
    <xf numFmtId="3" fontId="48" fillId="0" borderId="52" xfId="0" applyNumberFormat="1" applyFont="1" applyFill="1" applyBorder="1" applyAlignment="1">
      <alignment horizontal="center" vertical="center" wrapText="1"/>
    </xf>
    <xf numFmtId="3" fontId="48" fillId="0" borderId="77" xfId="0" applyNumberFormat="1" applyFont="1" applyFill="1" applyBorder="1" applyAlignment="1">
      <alignment horizontal="center" vertical="center" wrapText="1"/>
    </xf>
    <xf numFmtId="3" fontId="48" fillId="0" borderId="91" xfId="0" applyNumberFormat="1" applyFont="1" applyFill="1" applyBorder="1" applyAlignment="1">
      <alignment horizontal="center" vertical="center" wrapText="1"/>
    </xf>
    <xf numFmtId="3" fontId="48" fillId="34" borderId="77" xfId="0" applyNumberFormat="1" applyFont="1" applyFill="1" applyBorder="1" applyAlignment="1" applyProtection="1">
      <alignment horizontal="center" vertical="center" wrapText="1"/>
      <protection locked="0"/>
    </xf>
    <xf numFmtId="3" fontId="48" fillId="34" borderId="11" xfId="0" applyNumberFormat="1" applyFont="1" applyFill="1" applyBorder="1" applyAlignment="1" applyProtection="1">
      <alignment horizontal="center" vertical="center" wrapText="1"/>
      <protection locked="0"/>
    </xf>
    <xf numFmtId="3" fontId="48" fillId="0" borderId="53" xfId="0" applyNumberFormat="1" applyFont="1" applyFill="1" applyBorder="1" applyAlignment="1">
      <alignment horizontal="center" vertical="center" wrapText="1"/>
    </xf>
    <xf numFmtId="3" fontId="48" fillId="34" borderId="54" xfId="0" applyNumberFormat="1" applyFont="1" applyFill="1" applyBorder="1" applyAlignment="1" applyProtection="1">
      <alignment horizontal="center" vertical="center" wrapText="1"/>
      <protection locked="0"/>
    </xf>
    <xf numFmtId="0" fontId="46" fillId="0" borderId="10" xfId="0" applyFont="1" applyFill="1" applyBorder="1" applyAlignment="1">
      <alignment horizontal="left" vertical="center" wrapText="1" indent="2"/>
    </xf>
    <xf numFmtId="3" fontId="20" fillId="0" borderId="0" xfId="0" applyNumberFormat="1" applyFont="1"/>
    <xf numFmtId="0" fontId="20" fillId="0" borderId="0" xfId="0" applyFont="1" applyFill="1" applyBorder="1" applyAlignment="1">
      <alignment horizontal="left" vertical="center" wrapText="1" indent="2"/>
    </xf>
    <xf numFmtId="0" fontId="46" fillId="0" borderId="15" xfId="0" applyFont="1" applyFill="1" applyBorder="1" applyAlignment="1">
      <alignment horizontal="left" vertical="center" wrapText="1" indent="2"/>
    </xf>
    <xf numFmtId="0" fontId="20" fillId="0" borderId="51" xfId="0" applyFont="1" applyFill="1" applyBorder="1" applyAlignment="1">
      <alignment horizontal="left" vertical="center" wrapText="1" indent="2"/>
    </xf>
    <xf numFmtId="0" fontId="46" fillId="0" borderId="0" xfId="0" applyFont="1" applyFill="1" applyBorder="1" applyAlignment="1">
      <alignment horizontal="left" vertical="center" wrapText="1" indent="2"/>
    </xf>
    <xf numFmtId="0" fontId="31" fillId="0" borderId="15" xfId="0" applyFont="1" applyFill="1" applyBorder="1" applyAlignment="1">
      <alignment horizontal="left" vertical="center" wrapText="1" indent="2"/>
    </xf>
    <xf numFmtId="0" fontId="28" fillId="0" borderId="20" xfId="0" applyFont="1" applyFill="1" applyBorder="1" applyAlignment="1">
      <alignment horizontal="left" vertical="center" wrapText="1" indent="2"/>
    </xf>
    <xf numFmtId="0" fontId="20" fillId="0" borderId="11" xfId="0" applyFont="1" applyFill="1" applyBorder="1" applyAlignment="1">
      <alignment horizontal="left" vertical="center" wrapText="1" indent="2"/>
    </xf>
    <xf numFmtId="0" fontId="19" fillId="0" borderId="2" xfId="0" applyFont="1" applyFill="1" applyBorder="1" applyAlignment="1">
      <alignment horizontal="left" vertical="center" wrapText="1"/>
    </xf>
    <xf numFmtId="3" fontId="48" fillId="0" borderId="45" xfId="0" applyNumberFormat="1" applyFont="1" applyFill="1" applyBorder="1" applyAlignment="1">
      <alignment horizontal="center" vertical="center" wrapText="1"/>
    </xf>
    <xf numFmtId="3" fontId="48" fillId="0" borderId="50" xfId="0" applyNumberFormat="1" applyFont="1" applyFill="1" applyBorder="1" applyAlignment="1">
      <alignment horizontal="center" vertical="center" wrapText="1"/>
    </xf>
    <xf numFmtId="3" fontId="48" fillId="0" borderId="47" xfId="0" applyNumberFormat="1" applyFont="1" applyFill="1" applyBorder="1" applyAlignment="1">
      <alignment horizontal="center" vertical="center" wrapText="1"/>
    </xf>
    <xf numFmtId="3" fontId="48" fillId="0" borderId="48" xfId="0" applyNumberFormat="1" applyFont="1" applyFill="1" applyBorder="1" applyAlignment="1">
      <alignment horizontal="center" vertical="center" wrapText="1"/>
    </xf>
    <xf numFmtId="3" fontId="48" fillId="0" borderId="46" xfId="0" applyNumberFormat="1" applyFont="1" applyFill="1" applyBorder="1" applyAlignment="1">
      <alignment horizontal="center" vertical="center" wrapText="1"/>
    </xf>
    <xf numFmtId="3" fontId="48" fillId="0" borderId="49" xfId="0" applyNumberFormat="1" applyFont="1" applyFill="1" applyBorder="1" applyAlignment="1">
      <alignment horizontal="center" vertical="center" wrapText="1"/>
    </xf>
    <xf numFmtId="0" fontId="46" fillId="0" borderId="0" xfId="0" applyFont="1" applyFill="1" applyAlignment="1" applyProtection="1">
      <alignment horizontal="justify"/>
      <protection hidden="1"/>
    </xf>
    <xf numFmtId="3" fontId="20" fillId="0" borderId="0" xfId="0" applyNumberFormat="1" applyFont="1" applyFill="1" applyProtection="1">
      <protection hidden="1"/>
    </xf>
    <xf numFmtId="0" fontId="46" fillId="0" borderId="0" xfId="0" applyFont="1" applyFill="1" applyAlignment="1">
      <alignment horizontal="justify" vertical="center"/>
    </xf>
    <xf numFmtId="0" fontId="20" fillId="0" borderId="0" xfId="0" applyFont="1" applyFill="1" applyAlignment="1">
      <alignment vertical="center"/>
    </xf>
    <xf numFmtId="0" fontId="65" fillId="0" borderId="0" xfId="0" applyFont="1" applyFill="1" applyBorder="1" applyAlignment="1">
      <alignment horizontal="center" vertical="center" wrapText="1"/>
    </xf>
    <xf numFmtId="0" fontId="20" fillId="0" borderId="0" xfId="0" applyFont="1" applyAlignment="1">
      <alignment horizontal="left" vertical="center" indent="2"/>
    </xf>
    <xf numFmtId="0" fontId="20" fillId="0" borderId="0" xfId="0" applyFont="1" applyAlignment="1">
      <alignment vertical="center"/>
    </xf>
    <xf numFmtId="0" fontId="28" fillId="0" borderId="0" xfId="0" applyFont="1" applyFill="1" applyAlignment="1">
      <alignment horizontal="left" vertical="center" indent="2"/>
    </xf>
    <xf numFmtId="0" fontId="66" fillId="0" borderId="0" xfId="0" applyFont="1" applyAlignment="1">
      <alignment horizontal="justify"/>
    </xf>
    <xf numFmtId="1" fontId="23" fillId="0" borderId="0" xfId="0" applyNumberFormat="1" applyFont="1"/>
    <xf numFmtId="0" fontId="23" fillId="0" borderId="0" xfId="0" applyFont="1"/>
    <xf numFmtId="1" fontId="47" fillId="0" borderId="0" xfId="0" applyNumberFormat="1" applyFont="1" applyAlignment="1">
      <alignment horizontal="center"/>
    </xf>
    <xf numFmtId="1" fontId="67" fillId="2" borderId="0" xfId="0" applyNumberFormat="1" applyFont="1" applyFill="1"/>
    <xf numFmtId="0" fontId="67" fillId="0" borderId="0" xfId="0" applyFont="1"/>
    <xf numFmtId="0" fontId="67" fillId="35" borderId="0" xfId="0" applyFont="1" applyFill="1"/>
    <xf numFmtId="1" fontId="20" fillId="0" borderId="0" xfId="0" applyNumberFormat="1" applyFont="1"/>
    <xf numFmtId="0" fontId="41" fillId="0" borderId="0" xfId="0" applyFont="1" applyAlignment="1">
      <alignment horizontal="left" vertical="center" indent="4"/>
    </xf>
    <xf numFmtId="1" fontId="68" fillId="0" borderId="0" xfId="0" applyNumberFormat="1" applyFont="1"/>
    <xf numFmtId="0" fontId="20" fillId="0" borderId="0" xfId="0" applyFont="1" applyBorder="1" applyAlignment="1" applyProtection="1">
      <alignment horizontal="right" vertical="center"/>
      <protection hidden="1"/>
    </xf>
    <xf numFmtId="0" fontId="21" fillId="0" borderId="14" xfId="0" applyFont="1" applyBorder="1" applyAlignment="1" applyProtection="1">
      <alignment horizontal="center" vertical="center"/>
      <protection hidden="1"/>
    </xf>
    <xf numFmtId="0" fontId="21" fillId="0" borderId="15"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2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21" fillId="0" borderId="21" xfId="0" applyFont="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32" fillId="34" borderId="24" xfId="0" applyFont="1" applyFill="1" applyBorder="1" applyAlignment="1" applyProtection="1">
      <alignment horizontal="center" vertical="center" shrinkToFit="1"/>
      <protection locked="0" hidden="1"/>
    </xf>
    <xf numFmtId="0" fontId="32" fillId="34" borderId="25" xfId="0" applyFont="1" applyFill="1" applyBorder="1" applyAlignment="1" applyProtection="1">
      <alignment horizontal="center" vertical="center" shrinkToFit="1"/>
      <protection locked="0" hidden="1"/>
    </xf>
    <xf numFmtId="0" fontId="32" fillId="34" borderId="26" xfId="0" applyFont="1" applyFill="1" applyBorder="1" applyAlignment="1" applyProtection="1">
      <alignment horizontal="center" vertical="center" shrinkToFit="1"/>
      <protection locked="0" hidden="1"/>
    </xf>
    <xf numFmtId="0" fontId="25" fillId="0" borderId="14" xfId="0" applyFont="1" applyBorder="1" applyAlignment="1" applyProtection="1">
      <alignment horizontal="justify" vertical="center" wrapText="1"/>
    </xf>
    <xf numFmtId="0" fontId="25" fillId="0" borderId="15" xfId="0" applyFont="1" applyBorder="1" applyAlignment="1" applyProtection="1">
      <alignment horizontal="justify" vertical="center" wrapText="1"/>
    </xf>
    <xf numFmtId="0" fontId="25" fillId="0" borderId="16" xfId="0" applyFont="1" applyBorder="1" applyAlignment="1" applyProtection="1">
      <alignment horizontal="justify" vertical="center" wrapText="1"/>
    </xf>
    <xf numFmtId="0" fontId="25" fillId="0" borderId="17" xfId="0" applyFont="1" applyBorder="1" applyAlignment="1" applyProtection="1">
      <alignment horizontal="justify" vertical="center" wrapText="1"/>
    </xf>
    <xf numFmtId="0" fontId="25" fillId="0" borderId="0" xfId="0" applyFont="1" applyBorder="1" applyAlignment="1" applyProtection="1">
      <alignment horizontal="justify" vertical="center" wrapText="1"/>
    </xf>
    <xf numFmtId="0" fontId="25" fillId="0" borderId="18" xfId="0" applyFont="1" applyBorder="1" applyAlignment="1" applyProtection="1">
      <alignment horizontal="justify" vertical="center" wrapText="1"/>
    </xf>
    <xf numFmtId="0" fontId="25" fillId="0" borderId="19" xfId="0" applyFont="1" applyBorder="1" applyAlignment="1" applyProtection="1">
      <alignment horizontal="justify" vertical="center" wrapText="1"/>
    </xf>
    <xf numFmtId="0" fontId="25" fillId="0" borderId="20" xfId="0" applyFont="1" applyBorder="1" applyAlignment="1" applyProtection="1">
      <alignment horizontal="justify" vertical="center" wrapText="1"/>
    </xf>
    <xf numFmtId="0" fontId="25" fillId="0" borderId="21" xfId="0" applyFont="1" applyBorder="1" applyAlignment="1" applyProtection="1">
      <alignment horizontal="justify" vertical="center" wrapText="1"/>
    </xf>
    <xf numFmtId="0" fontId="27" fillId="0" borderId="0" xfId="0" applyFont="1" applyAlignment="1" applyProtection="1">
      <alignment horizontal="left" vertical="center" indent="17"/>
      <protection hidden="1"/>
    </xf>
    <xf numFmtId="0" fontId="30" fillId="34" borderId="24" xfId="0" applyFont="1" applyFill="1" applyBorder="1" applyAlignment="1" applyProtection="1">
      <alignment horizontal="center" vertical="center"/>
      <protection locked="0" hidden="1"/>
    </xf>
    <xf numFmtId="0" fontId="30" fillId="34" borderId="25" xfId="0" applyFont="1" applyFill="1" applyBorder="1" applyAlignment="1" applyProtection="1">
      <alignment horizontal="center" vertical="center"/>
      <protection locked="0" hidden="1"/>
    </xf>
    <xf numFmtId="0" fontId="30" fillId="34" borderId="26" xfId="0" applyFont="1" applyFill="1" applyBorder="1" applyAlignment="1" applyProtection="1">
      <alignment horizontal="center" vertical="center"/>
      <protection locked="0" hidden="1"/>
    </xf>
    <xf numFmtId="164" fontId="32" fillId="34" borderId="24" xfId="0" applyNumberFormat="1" applyFont="1" applyFill="1" applyBorder="1" applyAlignment="1" applyProtection="1">
      <alignment horizontal="center" vertical="center" shrinkToFit="1"/>
      <protection locked="0" hidden="1"/>
    </xf>
    <xf numFmtId="164" fontId="32" fillId="34" borderId="26" xfId="0" applyNumberFormat="1" applyFont="1" applyFill="1" applyBorder="1" applyAlignment="1" applyProtection="1">
      <alignment horizontal="center" vertical="center" shrinkToFit="1"/>
      <protection locked="0" hidden="1"/>
    </xf>
    <xf numFmtId="0" fontId="37" fillId="0" borderId="90" xfId="0" applyNumberFormat="1" applyFont="1" applyBorder="1" applyAlignment="1" applyProtection="1">
      <alignment horizontal="center"/>
    </xf>
    <xf numFmtId="0" fontId="35" fillId="34" borderId="24" xfId="0" applyFont="1" applyFill="1" applyBorder="1" applyAlignment="1" applyProtection="1">
      <alignment horizontal="center" vertical="center" shrinkToFit="1"/>
      <protection locked="0"/>
    </xf>
    <xf numFmtId="0" fontId="35" fillId="34" borderId="25" xfId="0" applyFont="1" applyFill="1" applyBorder="1" applyAlignment="1" applyProtection="1">
      <alignment horizontal="center" vertical="center" shrinkToFit="1"/>
      <protection locked="0"/>
    </xf>
    <xf numFmtId="0" fontId="35" fillId="34" borderId="26" xfId="0" applyFont="1" applyFill="1" applyBorder="1" applyAlignment="1" applyProtection="1">
      <alignment horizontal="center" vertical="center" shrinkToFit="1"/>
      <protection locked="0"/>
    </xf>
    <xf numFmtId="0" fontId="32" fillId="34" borderId="24" xfId="0" applyFont="1" applyFill="1" applyBorder="1" applyAlignment="1" applyProtection="1">
      <alignment horizontal="center" vertical="center"/>
      <protection locked="0"/>
    </xf>
    <xf numFmtId="0" fontId="32" fillId="34" borderId="25" xfId="0" applyFont="1" applyFill="1" applyBorder="1" applyAlignment="1" applyProtection="1">
      <alignment horizontal="center" vertical="center"/>
      <protection locked="0"/>
    </xf>
    <xf numFmtId="0" fontId="32" fillId="34" borderId="26" xfId="0" applyFont="1" applyFill="1" applyBorder="1" applyAlignment="1" applyProtection="1">
      <alignment horizontal="center" vertical="center"/>
      <protection locked="0"/>
    </xf>
    <xf numFmtId="164" fontId="32" fillId="34" borderId="24" xfId="0" applyNumberFormat="1" applyFont="1" applyFill="1" applyBorder="1" applyAlignment="1" applyProtection="1">
      <alignment horizontal="center" vertical="center" shrinkToFit="1"/>
      <protection locked="0"/>
    </xf>
    <xf numFmtId="164" fontId="32" fillId="34" borderId="25" xfId="0" applyNumberFormat="1" applyFont="1" applyFill="1" applyBorder="1" applyAlignment="1" applyProtection="1">
      <alignment horizontal="center" vertical="center" shrinkToFit="1"/>
      <protection locked="0"/>
    </xf>
    <xf numFmtId="164" fontId="32" fillId="34" borderId="26" xfId="0" applyNumberFormat="1" applyFont="1" applyFill="1" applyBorder="1" applyAlignment="1" applyProtection="1">
      <alignment horizontal="center" vertical="center" shrinkToFit="1"/>
      <protection locked="0"/>
    </xf>
    <xf numFmtId="3" fontId="48" fillId="34" borderId="14" xfId="0" applyNumberFormat="1" applyFont="1" applyFill="1" applyBorder="1" applyAlignment="1" applyProtection="1">
      <alignment horizontal="center" vertical="center" wrapText="1"/>
      <protection locked="0"/>
    </xf>
    <xf numFmtId="3" fontId="48" fillId="34" borderId="80" xfId="0" applyNumberFormat="1" applyFont="1" applyFill="1" applyBorder="1" applyAlignment="1" applyProtection="1">
      <alignment horizontal="center" vertical="center" wrapText="1"/>
      <protection locked="0"/>
    </xf>
    <xf numFmtId="3" fontId="48" fillId="0" borderId="72" xfId="0" applyNumberFormat="1" applyFont="1" applyFill="1" applyBorder="1" applyAlignment="1">
      <alignment horizontal="center" vertical="center" wrapText="1"/>
    </xf>
    <xf numFmtId="3" fontId="48" fillId="0" borderId="78" xfId="0" applyNumberFormat="1" applyFont="1" applyFill="1" applyBorder="1" applyAlignment="1">
      <alignment horizontal="center" vertical="center" wrapText="1"/>
    </xf>
    <xf numFmtId="3" fontId="48" fillId="0" borderId="71" xfId="0" applyNumberFormat="1" applyFont="1" applyFill="1" applyBorder="1" applyAlignment="1">
      <alignment horizontal="center" vertical="center" wrapText="1"/>
    </xf>
    <xf numFmtId="3" fontId="48" fillId="0" borderId="77" xfId="0" applyNumberFormat="1" applyFont="1" applyFill="1" applyBorder="1" applyAlignment="1">
      <alignment horizontal="center" vertical="center" wrapText="1"/>
    </xf>
    <xf numFmtId="3" fontId="48" fillId="34" borderId="71" xfId="0" applyNumberFormat="1" applyFont="1" applyFill="1" applyBorder="1" applyAlignment="1" applyProtection="1">
      <alignment horizontal="center" vertical="center" wrapText="1"/>
      <protection locked="0"/>
    </xf>
    <xf numFmtId="3" fontId="48" fillId="34" borderId="60" xfId="0" applyNumberFormat="1" applyFont="1" applyFill="1" applyBorder="1" applyAlignment="1" applyProtection="1">
      <alignment horizontal="center" vertical="center" wrapText="1"/>
      <protection locked="0"/>
    </xf>
    <xf numFmtId="3" fontId="48" fillId="34" borderId="19" xfId="0" applyNumberFormat="1" applyFont="1" applyFill="1" applyBorder="1" applyAlignment="1" applyProtection="1">
      <alignment horizontal="center" vertical="center" wrapText="1"/>
      <protection locked="0"/>
    </xf>
    <xf numFmtId="3" fontId="48" fillId="0" borderId="62" xfId="0" applyNumberFormat="1" applyFont="1" applyFill="1" applyBorder="1" applyAlignment="1">
      <alignment horizontal="center" vertical="center" wrapText="1"/>
    </xf>
    <xf numFmtId="3" fontId="48" fillId="0" borderId="60" xfId="0" applyNumberFormat="1" applyFont="1" applyFill="1" applyBorder="1" applyAlignment="1">
      <alignment horizontal="center" vertical="center" wrapText="1"/>
    </xf>
    <xf numFmtId="3" fontId="48" fillId="0" borderId="69" xfId="0" applyNumberFormat="1" applyFont="1" applyFill="1" applyBorder="1" applyAlignment="1">
      <alignment horizontal="center" vertical="center" wrapText="1"/>
    </xf>
    <xf numFmtId="3" fontId="48" fillId="0" borderId="75" xfId="0" applyNumberFormat="1" applyFont="1" applyFill="1" applyBorder="1" applyAlignment="1">
      <alignment horizontal="center" vertical="center" wrapText="1"/>
    </xf>
    <xf numFmtId="3" fontId="48" fillId="34" borderId="77" xfId="0" applyNumberFormat="1" applyFont="1" applyFill="1" applyBorder="1" applyAlignment="1" applyProtection="1">
      <alignment horizontal="center" vertical="center" wrapText="1"/>
      <protection locked="0"/>
    </xf>
    <xf numFmtId="3" fontId="48" fillId="34" borderId="70" xfId="0" applyNumberFormat="1" applyFont="1" applyFill="1" applyBorder="1" applyAlignment="1" applyProtection="1">
      <alignment horizontal="center" vertical="center" wrapText="1"/>
      <protection locked="0"/>
    </xf>
    <xf numFmtId="3" fontId="48" fillId="34" borderId="76" xfId="0" applyNumberFormat="1" applyFont="1" applyFill="1" applyBorder="1" applyAlignment="1" applyProtection="1">
      <alignment horizontal="center" vertical="center" wrapText="1"/>
      <protection locked="0"/>
    </xf>
    <xf numFmtId="3" fontId="48" fillId="0" borderId="68" xfId="0" applyNumberFormat="1" applyFont="1" applyFill="1" applyBorder="1" applyAlignment="1">
      <alignment horizontal="center" vertical="center" wrapText="1"/>
    </xf>
    <xf numFmtId="3" fontId="48" fillId="0" borderId="73" xfId="0" applyNumberFormat="1" applyFont="1" applyFill="1" applyBorder="1" applyAlignment="1">
      <alignment horizontal="center" vertical="center" wrapText="1"/>
    </xf>
    <xf numFmtId="3" fontId="48" fillId="0" borderId="79" xfId="0" applyNumberFormat="1" applyFont="1" applyFill="1" applyBorder="1" applyAlignment="1">
      <alignment horizontal="center" vertical="center" wrapText="1"/>
    </xf>
    <xf numFmtId="3" fontId="48" fillId="0" borderId="64" xfId="0" applyNumberFormat="1" applyFont="1" applyFill="1" applyBorder="1" applyAlignment="1">
      <alignment horizontal="center" vertical="center" wrapText="1"/>
    </xf>
    <xf numFmtId="3" fontId="48" fillId="34" borderId="66" xfId="0" applyNumberFormat="1" applyFont="1" applyFill="1" applyBorder="1" applyAlignment="1" applyProtection="1">
      <alignment horizontal="center" vertical="center" wrapText="1"/>
      <protection locked="0"/>
    </xf>
    <xf numFmtId="3" fontId="48" fillId="34" borderId="29" xfId="0" applyNumberFormat="1" applyFont="1" applyFill="1" applyBorder="1" applyAlignment="1" applyProtection="1">
      <alignment horizontal="center" vertical="center" wrapText="1"/>
      <protection locked="0"/>
    </xf>
    <xf numFmtId="3" fontId="48" fillId="34" borderId="65" xfId="0" applyNumberFormat="1" applyFont="1" applyFill="1" applyBorder="1" applyAlignment="1" applyProtection="1">
      <alignment horizontal="center" vertical="center" wrapText="1"/>
      <protection locked="0"/>
    </xf>
    <xf numFmtId="3" fontId="48" fillId="0" borderId="61" xfId="0" applyNumberFormat="1" applyFont="1" applyFill="1" applyBorder="1" applyAlignment="1">
      <alignment horizontal="center" vertical="center" wrapText="1"/>
    </xf>
    <xf numFmtId="3" fontId="48" fillId="0" borderId="29" xfId="0" applyNumberFormat="1" applyFont="1" applyFill="1" applyBorder="1" applyAlignment="1">
      <alignment horizontal="center" vertical="center" wrapText="1"/>
    </xf>
    <xf numFmtId="3" fontId="48" fillId="0" borderId="63" xfId="0" applyNumberFormat="1" applyFont="1" applyFill="1" applyBorder="1" applyAlignment="1">
      <alignment horizontal="center" vertical="center" wrapText="1"/>
    </xf>
    <xf numFmtId="3" fontId="64" fillId="0" borderId="83" xfId="0" applyNumberFormat="1" applyFont="1" applyFill="1" applyBorder="1" applyAlignment="1" applyProtection="1">
      <alignment horizontal="center" vertical="center"/>
      <protection hidden="1"/>
    </xf>
    <xf numFmtId="0" fontId="23" fillId="34" borderId="14" xfId="0" applyFont="1" applyFill="1" applyBorder="1" applyAlignment="1" applyProtection="1">
      <alignment horizontal="left" vertical="top" wrapText="1" shrinkToFit="1"/>
      <protection locked="0"/>
    </xf>
    <xf numFmtId="0" fontId="23" fillId="34" borderId="15" xfId="0" applyFont="1" applyFill="1" applyBorder="1" applyAlignment="1" applyProtection="1">
      <alignment horizontal="left" vertical="top" wrapText="1" shrinkToFit="1"/>
      <protection locked="0"/>
    </xf>
    <xf numFmtId="0" fontId="23" fillId="34" borderId="16" xfId="0" applyFont="1" applyFill="1" applyBorder="1" applyAlignment="1" applyProtection="1">
      <alignment horizontal="left" vertical="top" wrapText="1" shrinkToFit="1"/>
      <protection locked="0"/>
    </xf>
    <xf numFmtId="0" fontId="23" fillId="34" borderId="17" xfId="0" applyFont="1" applyFill="1" applyBorder="1" applyAlignment="1" applyProtection="1">
      <alignment horizontal="left" vertical="top" wrapText="1" shrinkToFit="1"/>
      <protection locked="0"/>
    </xf>
    <xf numFmtId="0" fontId="23" fillId="34" borderId="0" xfId="0" applyFont="1" applyFill="1" applyBorder="1" applyAlignment="1" applyProtection="1">
      <alignment horizontal="left" vertical="top" wrapText="1" shrinkToFit="1"/>
      <protection locked="0"/>
    </xf>
    <xf numFmtId="0" fontId="23" fillId="34" borderId="18" xfId="0" applyFont="1" applyFill="1" applyBorder="1" applyAlignment="1" applyProtection="1">
      <alignment horizontal="left" vertical="top" wrapText="1" shrinkToFit="1"/>
      <protection locked="0"/>
    </xf>
    <xf numFmtId="0" fontId="23" fillId="34" borderId="19" xfId="0" applyFont="1" applyFill="1" applyBorder="1" applyAlignment="1" applyProtection="1">
      <alignment horizontal="left" vertical="top" wrapText="1" shrinkToFit="1"/>
      <protection locked="0"/>
    </xf>
    <xf numFmtId="0" fontId="23" fillId="34" borderId="20" xfId="0" applyFont="1" applyFill="1" applyBorder="1" applyAlignment="1" applyProtection="1">
      <alignment horizontal="left" vertical="top" wrapText="1" shrinkToFit="1"/>
      <protection locked="0"/>
    </xf>
    <xf numFmtId="0" fontId="23" fillId="34" borderId="21" xfId="0" applyFont="1" applyFill="1" applyBorder="1" applyAlignment="1" applyProtection="1">
      <alignment horizontal="left" vertical="top" wrapText="1" shrinkToFit="1"/>
      <protection locked="0"/>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57"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59" xfId="0" applyFont="1" applyFill="1" applyBorder="1" applyAlignment="1">
      <alignment horizontal="center" vertical="center" wrapText="1"/>
    </xf>
    <xf numFmtId="3" fontId="48" fillId="0" borderId="67" xfId="0" applyNumberFormat="1" applyFont="1" applyFill="1" applyBorder="1" applyAlignment="1">
      <alignment horizontal="center" vertical="center" wrapText="1"/>
    </xf>
    <xf numFmtId="3" fontId="48" fillId="34" borderId="74" xfId="0" applyNumberFormat="1" applyFont="1" applyFill="1" applyBorder="1" applyAlignment="1" applyProtection="1">
      <alignment horizontal="center" vertical="center" wrapText="1"/>
      <protection locked="0"/>
    </xf>
    <xf numFmtId="3" fontId="48" fillId="34" borderId="60" xfId="0" applyNumberFormat="1" applyFont="1" applyFill="1" applyBorder="1" applyAlignment="1" applyProtection="1">
      <alignment horizontal="center" vertical="center"/>
      <protection locked="0"/>
    </xf>
    <xf numFmtId="0" fontId="54" fillId="0" borderId="93" xfId="0" applyFont="1" applyFill="1" applyBorder="1" applyAlignment="1">
      <alignment horizontal="center" vertical="center" wrapText="1"/>
    </xf>
    <xf numFmtId="0" fontId="46" fillId="0" borderId="82" xfId="0" applyFont="1" applyBorder="1" applyAlignment="1" applyProtection="1">
      <alignment horizontal="center" vertical="center" wrapText="1"/>
    </xf>
    <xf numFmtId="0" fontId="46" fillId="0" borderId="2" xfId="0" applyFont="1" applyBorder="1" applyAlignment="1" applyProtection="1">
      <alignment horizontal="center" vertical="center" wrapText="1"/>
    </xf>
    <xf numFmtId="0" fontId="46" fillId="0" borderId="6" xfId="0" applyFont="1" applyBorder="1" applyAlignment="1" applyProtection="1">
      <alignment horizontal="center" vertical="center" wrapText="1"/>
    </xf>
    <xf numFmtId="0" fontId="46" fillId="0" borderId="0" xfId="0" applyFont="1" applyAlignment="1" applyProtection="1">
      <alignment horizontal="left" vertical="top" wrapText="1" indent="2"/>
    </xf>
    <xf numFmtId="0" fontId="47" fillId="0" borderId="0" xfId="0" applyFont="1" applyAlignment="1" applyProtection="1">
      <alignment horizontal="center" vertical="center" wrapText="1"/>
    </xf>
    <xf numFmtId="0" fontId="20" fillId="34" borderId="15" xfId="0" applyFont="1" applyFill="1" applyBorder="1" applyAlignment="1" applyProtection="1">
      <alignment horizontal="left" vertical="top" wrapText="1" shrinkToFit="1"/>
      <protection locked="0"/>
    </xf>
    <xf numFmtId="0" fontId="20" fillId="34" borderId="16" xfId="0" applyFont="1" applyFill="1" applyBorder="1" applyAlignment="1" applyProtection="1">
      <alignment horizontal="left" vertical="top" wrapText="1" shrinkToFit="1"/>
      <protection locked="0"/>
    </xf>
    <xf numFmtId="0" fontId="20" fillId="34" borderId="17" xfId="0" applyFont="1" applyFill="1" applyBorder="1" applyAlignment="1" applyProtection="1">
      <alignment horizontal="left" vertical="top" wrapText="1" shrinkToFit="1"/>
      <protection locked="0"/>
    </xf>
    <xf numFmtId="0" fontId="20" fillId="34" borderId="0" xfId="0" applyFont="1" applyFill="1" applyBorder="1" applyAlignment="1" applyProtection="1">
      <alignment horizontal="left" vertical="top" wrapText="1" shrinkToFit="1"/>
      <protection locked="0"/>
    </xf>
    <xf numFmtId="0" fontId="20" fillId="34" borderId="18" xfId="0" applyFont="1" applyFill="1" applyBorder="1" applyAlignment="1" applyProtection="1">
      <alignment horizontal="left" vertical="top" wrapText="1" shrinkToFit="1"/>
      <protection locked="0"/>
    </xf>
    <xf numFmtId="0" fontId="20" fillId="34" borderId="19" xfId="0" applyFont="1" applyFill="1" applyBorder="1" applyAlignment="1" applyProtection="1">
      <alignment horizontal="left" vertical="top" wrapText="1" shrinkToFit="1"/>
      <protection locked="0"/>
    </xf>
    <xf numFmtId="0" fontId="20" fillId="34" borderId="20" xfId="0" applyFont="1" applyFill="1" applyBorder="1" applyAlignment="1" applyProtection="1">
      <alignment horizontal="left" vertical="top" wrapText="1" shrinkToFit="1"/>
      <protection locked="0"/>
    </xf>
    <xf numFmtId="0" fontId="20" fillId="34" borderId="21" xfId="0" applyFont="1" applyFill="1" applyBorder="1" applyAlignment="1" applyProtection="1">
      <alignment horizontal="left" vertical="top" wrapText="1" shrinkToFit="1"/>
      <protection locked="0"/>
    </xf>
    <xf numFmtId="0" fontId="42" fillId="0" borderId="12" xfId="0" applyFont="1" applyBorder="1" applyAlignment="1">
      <alignment horizontal="left" vertical="center" indent="4"/>
    </xf>
    <xf numFmtId="0" fontId="19" fillId="0" borderId="88" xfId="0" applyFont="1" applyBorder="1" applyAlignment="1">
      <alignment horizontal="center" vertical="center" wrapText="1"/>
    </xf>
    <xf numFmtId="0" fontId="19" fillId="0" borderId="89" xfId="0" applyFont="1" applyBorder="1" applyAlignment="1">
      <alignment horizontal="center" vertical="center" wrapText="1"/>
    </xf>
    <xf numFmtId="0" fontId="47" fillId="0" borderId="4" xfId="0" applyFont="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 builtinId="53" customBuiltin="1"/>
    <cellStyle name="Título" xfId="2" builtinId="15" customBuiltin="1"/>
    <cellStyle name="Título 1" xfId="3" builtinId="16" customBuiltin="1"/>
    <cellStyle name="Título 2" xfId="4" builtinId="17" customBuiltin="1"/>
    <cellStyle name="Título 3" xfId="5" builtinId="18" customBuiltin="1"/>
    <cellStyle name="Total" xfId="17" builtinId="25" customBuiltin="1"/>
  </cellStyles>
  <dxfs count="38">
    <dxf>
      <border>
        <left style="dashDotDot">
          <color rgb="FFFF0000"/>
        </left>
        <right style="dashDotDot">
          <color rgb="FFFF0000"/>
        </right>
        <top style="dashDotDot">
          <color rgb="FFFF0000"/>
        </top>
        <bottom style="dashDotDot">
          <color rgb="FFFF0000"/>
        </bottom>
        <vertical/>
        <horizontal/>
      </border>
    </dxf>
    <dxf>
      <fill>
        <patternFill patternType="none">
          <bgColor auto="1"/>
        </patternFill>
      </fill>
      <border>
        <left style="dashed">
          <color rgb="FFFF0000"/>
        </left>
        <right style="dashed">
          <color rgb="FFFF0000"/>
        </right>
        <top style="dashed">
          <color rgb="FFFF0000"/>
        </top>
        <bottom style="dashed">
          <color rgb="FFFF0000"/>
        </bottom>
      </border>
    </dxf>
    <dxf>
      <fill>
        <patternFill patternType="none">
          <bgColor auto="1"/>
        </patternFill>
      </fill>
      <border>
        <left style="dashed">
          <color rgb="FFFF0000"/>
        </left>
        <right style="dashed">
          <color rgb="FFFF0000"/>
        </right>
        <top style="dashed">
          <color rgb="FFFF0000"/>
        </top>
        <bottom style="dashed">
          <color rgb="FFFF0000"/>
        </bottom>
      </border>
    </dxf>
    <dxf>
      <font>
        <color theme="0"/>
      </font>
    </dxf>
    <dxf>
      <border>
        <left style="dashDotDot">
          <color rgb="FFFF0000"/>
        </left>
        <right style="dashDotDot">
          <color rgb="FFFF0000"/>
        </right>
        <top style="dashDotDot">
          <color rgb="FFFF0000"/>
        </top>
        <bottom style="dashDotDot">
          <color rgb="FFFF0000"/>
        </bottom>
        <vertical/>
        <horizontal/>
      </border>
    </dxf>
    <dxf>
      <border>
        <left style="dashDotDot">
          <color rgb="FFFF0000"/>
        </left>
        <right style="dashDotDot">
          <color rgb="FFFF0000"/>
        </right>
        <top style="dashDotDot">
          <color rgb="FFFF0000"/>
        </top>
        <bottom style="dashDotDot">
          <color rgb="FFFF0000"/>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dashDotDot">
          <color rgb="FFFF0000"/>
        </left>
        <right style="dashDotDot">
          <color rgb="FFFF0000"/>
        </right>
        <top style="dashDotDot">
          <color rgb="FFFF0000"/>
        </top>
        <bottom style="dashDotDot">
          <color rgb="FFFF0000"/>
        </bottom>
        <vertical/>
        <horizontal/>
      </border>
    </dxf>
    <dxf>
      <font>
        <color theme="0"/>
      </font>
    </dxf>
    <dxf>
      <font>
        <color theme="0"/>
      </font>
    </dxf>
    <dxf>
      <font>
        <color theme="0"/>
      </font>
    </dxf>
    <dxf>
      <border>
        <left style="dashDotDot">
          <color rgb="FFFF0000"/>
        </left>
        <right style="dashDotDot">
          <color rgb="FFFF0000"/>
        </right>
        <top style="dashDotDot">
          <color rgb="FFFF0000"/>
        </top>
        <bottom style="dashDotDot">
          <color rgb="FFFF0000"/>
        </bottom>
        <vertical/>
        <horizontal/>
      </border>
    </dxf>
    <dxf>
      <fill>
        <patternFill>
          <bgColor rgb="FFFFFF99"/>
        </patternFill>
      </fill>
    </dxf>
    <dxf>
      <font>
        <color rgb="FFFF0000"/>
      </font>
      <fill>
        <patternFill>
          <bgColor rgb="FFFFFF99"/>
        </patternFill>
      </fill>
    </dxf>
    <dxf>
      <font>
        <color theme="0"/>
      </font>
    </dxf>
    <dxf>
      <font>
        <color theme="0"/>
      </font>
    </dxf>
    <dxf>
      <font>
        <color rgb="FFFFFFCC"/>
      </font>
    </dxf>
    <dxf>
      <font>
        <color rgb="FFFFFFCC"/>
      </font>
    </dxf>
  </dxfs>
  <tableStyles count="0" defaultTableStyle="TableStyleMedium9" defaultPivotStyle="PivotStyleLight16"/>
  <colors>
    <mruColors>
      <color rgb="FFFFFFCC"/>
      <color rgb="FFFFFF99"/>
      <color rgb="FF3366FF"/>
      <color rgb="FF0060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M3713"/>
  <sheetViews>
    <sheetView zoomScale="80" zoomScaleNormal="80" workbookViewId="0">
      <pane ySplit="2" topLeftCell="A3" activePane="bottomLeft" state="frozen"/>
      <selection sqref="A1:XFD1048576"/>
      <selection pane="bottomLeft" activeCell="M3" sqref="M3:M3713"/>
    </sheetView>
  </sheetViews>
  <sheetFormatPr baseColWidth="10" defaultRowHeight="14.25" x14ac:dyDescent="0.2"/>
  <cols>
    <col min="1" max="1" width="9.5703125" style="167" customWidth="1"/>
    <col min="2" max="2" width="7.85546875" style="167" bestFit="1" customWidth="1"/>
    <col min="3" max="3" width="11.42578125" style="43" customWidth="1"/>
    <col min="4" max="4" width="7.85546875" style="167" bestFit="1" customWidth="1"/>
    <col min="5" max="5" width="8.140625" style="167" bestFit="1" customWidth="1"/>
    <col min="6" max="6" width="41" style="167" bestFit="1" customWidth="1"/>
    <col min="7" max="7" width="19.7109375" style="167" bestFit="1" customWidth="1"/>
    <col min="8" max="8" width="8.140625" style="167" bestFit="1" customWidth="1"/>
    <col min="9" max="9" width="10" style="167" bestFit="1" customWidth="1"/>
    <col min="10" max="10" width="36" style="167" bestFit="1" customWidth="1"/>
    <col min="11" max="12" width="13.85546875" style="167" customWidth="1"/>
    <col min="13" max="16384" width="11.42578125" style="43"/>
  </cols>
  <sheetData>
    <row r="1" spans="1:13" x14ac:dyDescent="0.2">
      <c r="A1" s="163">
        <v>1</v>
      </c>
      <c r="B1" s="163">
        <v>2</v>
      </c>
      <c r="D1" s="163">
        <v>1</v>
      </c>
      <c r="E1" s="163">
        <v>2</v>
      </c>
      <c r="F1" s="163">
        <v>3</v>
      </c>
      <c r="G1" s="163">
        <v>4</v>
      </c>
      <c r="H1" s="163">
        <v>5</v>
      </c>
      <c r="I1" s="163">
        <v>6</v>
      </c>
      <c r="J1" s="163">
        <v>7</v>
      </c>
      <c r="K1" s="163">
        <v>8</v>
      </c>
      <c r="L1" s="163">
        <v>9</v>
      </c>
    </row>
    <row r="2" spans="1:13" s="165" customFormat="1" x14ac:dyDescent="0.2">
      <c r="A2" s="164" t="s">
        <v>21</v>
      </c>
      <c r="B2" s="164" t="s">
        <v>20</v>
      </c>
      <c r="D2" s="164" t="s">
        <v>20</v>
      </c>
      <c r="E2" s="164" t="s">
        <v>21</v>
      </c>
      <c r="F2" s="164" t="s">
        <v>22</v>
      </c>
      <c r="G2" s="164" t="s">
        <v>23</v>
      </c>
      <c r="H2" s="164" t="s">
        <v>24</v>
      </c>
      <c r="I2" s="164" t="s">
        <v>25</v>
      </c>
      <c r="J2" s="164" t="s">
        <v>26</v>
      </c>
      <c r="K2" s="164" t="s">
        <v>27</v>
      </c>
      <c r="L2" s="164" t="s">
        <v>28</v>
      </c>
      <c r="M2" s="166" t="s">
        <v>13834</v>
      </c>
    </row>
    <row r="3" spans="1:13" x14ac:dyDescent="0.2">
      <c r="A3" s="167" t="s">
        <v>605</v>
      </c>
      <c r="B3" s="167" t="s">
        <v>7581</v>
      </c>
      <c r="D3" s="167" t="s">
        <v>7787</v>
      </c>
      <c r="E3" s="167" t="s">
        <v>9741</v>
      </c>
      <c r="F3" s="167" t="s">
        <v>11630</v>
      </c>
      <c r="G3" s="167" t="s">
        <v>11631</v>
      </c>
      <c r="H3" s="167" t="s">
        <v>4</v>
      </c>
      <c r="I3" s="167" t="s">
        <v>13036</v>
      </c>
      <c r="J3" s="167" t="s">
        <v>13037</v>
      </c>
      <c r="K3" s="167">
        <v>22220048</v>
      </c>
      <c r="L3" s="167">
        <v>22220004</v>
      </c>
    </row>
    <row r="4" spans="1:13" x14ac:dyDescent="0.2">
      <c r="A4" s="167" t="s">
        <v>538</v>
      </c>
      <c r="B4" s="167" t="s">
        <v>7582</v>
      </c>
      <c r="D4" s="167" t="s">
        <v>32</v>
      </c>
      <c r="E4" s="167" t="s">
        <v>8630</v>
      </c>
      <c r="F4" s="167" t="s">
        <v>10223</v>
      </c>
      <c r="G4" s="167" t="s">
        <v>11631</v>
      </c>
      <c r="H4" s="167" t="s">
        <v>4</v>
      </c>
      <c r="I4" s="167" t="s">
        <v>13036</v>
      </c>
      <c r="J4" s="167" t="s">
        <v>10224</v>
      </c>
      <c r="K4" s="167">
        <v>22483352</v>
      </c>
      <c r="L4" s="167">
        <v>22579661</v>
      </c>
    </row>
    <row r="5" spans="1:13" x14ac:dyDescent="0.2">
      <c r="A5" s="167" t="s">
        <v>6374</v>
      </c>
      <c r="B5" s="167" t="s">
        <v>7278</v>
      </c>
      <c r="D5" s="167" t="s">
        <v>38</v>
      </c>
      <c r="E5" s="167" t="s">
        <v>39</v>
      </c>
      <c r="F5" s="167" t="s">
        <v>40</v>
      </c>
      <c r="G5" s="167" t="s">
        <v>41</v>
      </c>
      <c r="H5" s="167" t="s">
        <v>4</v>
      </c>
      <c r="I5" s="167" t="s">
        <v>13036</v>
      </c>
      <c r="J5" s="167" t="s">
        <v>12255</v>
      </c>
      <c r="K5" s="167">
        <v>25100207</v>
      </c>
      <c r="L5" s="167">
        <v>25100207</v>
      </c>
      <c r="M5" s="43">
        <v>15</v>
      </c>
    </row>
    <row r="6" spans="1:13" x14ac:dyDescent="0.2">
      <c r="A6" s="167" t="s">
        <v>306</v>
      </c>
      <c r="B6" s="167" t="s">
        <v>305</v>
      </c>
      <c r="D6" s="167" t="s">
        <v>33</v>
      </c>
      <c r="E6" s="167" t="s">
        <v>8698</v>
      </c>
      <c r="F6" s="167" t="s">
        <v>10290</v>
      </c>
      <c r="G6" s="167" t="s">
        <v>41</v>
      </c>
      <c r="H6" s="167" t="s">
        <v>4</v>
      </c>
      <c r="I6" s="167" t="s">
        <v>13036</v>
      </c>
      <c r="J6" s="167" t="s">
        <v>11921</v>
      </c>
      <c r="K6" s="167">
        <v>22705048</v>
      </c>
      <c r="L6" s="167">
        <v>22705048</v>
      </c>
      <c r="M6" s="43">
        <v>19</v>
      </c>
    </row>
    <row r="7" spans="1:13" x14ac:dyDescent="0.2">
      <c r="A7" s="167" t="s">
        <v>288</v>
      </c>
      <c r="B7" s="167" t="s">
        <v>213</v>
      </c>
      <c r="D7" s="167" t="s">
        <v>7535</v>
      </c>
      <c r="E7" s="167" t="s">
        <v>47</v>
      </c>
      <c r="F7" s="167" t="s">
        <v>7595</v>
      </c>
      <c r="G7" s="167" t="s">
        <v>11632</v>
      </c>
      <c r="H7" s="167" t="s">
        <v>3</v>
      </c>
      <c r="I7" s="167" t="s">
        <v>13036</v>
      </c>
      <c r="J7" s="167" t="s">
        <v>12276</v>
      </c>
      <c r="K7" s="167">
        <v>22220084</v>
      </c>
      <c r="L7" s="167">
        <v>22220084</v>
      </c>
    </row>
    <row r="8" spans="1:13" x14ac:dyDescent="0.2">
      <c r="A8" s="167" t="s">
        <v>318</v>
      </c>
      <c r="B8" s="167" t="s">
        <v>7551</v>
      </c>
      <c r="D8" s="167" t="s">
        <v>48</v>
      </c>
      <c r="E8" s="167" t="s">
        <v>49</v>
      </c>
      <c r="F8" s="167" t="s">
        <v>11633</v>
      </c>
      <c r="G8" s="167" t="s">
        <v>11632</v>
      </c>
      <c r="H8" s="167" t="s">
        <v>3</v>
      </c>
      <c r="I8" s="167" t="s">
        <v>13036</v>
      </c>
      <c r="J8" s="167" t="s">
        <v>11760</v>
      </c>
      <c r="K8" s="167">
        <v>22220017</v>
      </c>
      <c r="L8" s="167">
        <v>22220017</v>
      </c>
    </row>
    <row r="9" spans="1:13" x14ac:dyDescent="0.2">
      <c r="A9" s="167" t="s">
        <v>743</v>
      </c>
      <c r="B9" s="167" t="s">
        <v>742</v>
      </c>
      <c r="D9" s="167" t="s">
        <v>52</v>
      </c>
      <c r="E9" s="167" t="s">
        <v>8646</v>
      </c>
      <c r="F9" s="167" t="s">
        <v>10236</v>
      </c>
      <c r="G9" s="167" t="s">
        <v>11632</v>
      </c>
      <c r="H9" s="167" t="s">
        <v>3</v>
      </c>
      <c r="I9" s="167" t="s">
        <v>13036</v>
      </c>
      <c r="J9" s="167" t="s">
        <v>13038</v>
      </c>
      <c r="K9" s="167">
        <v>22583168</v>
      </c>
      <c r="L9" s="167">
        <v>22220117</v>
      </c>
    </row>
    <row r="10" spans="1:13" x14ac:dyDescent="0.2">
      <c r="A10" s="167" t="s">
        <v>292</v>
      </c>
      <c r="B10" s="167" t="s">
        <v>291</v>
      </c>
      <c r="D10" s="167" t="s">
        <v>9848</v>
      </c>
      <c r="E10" s="167" t="s">
        <v>8652</v>
      </c>
      <c r="F10" s="167" t="s">
        <v>11634</v>
      </c>
      <c r="G10" s="167" t="s">
        <v>11632</v>
      </c>
      <c r="H10" s="167" t="s">
        <v>3</v>
      </c>
      <c r="I10" s="167" t="s">
        <v>13036</v>
      </c>
      <c r="J10" s="167" t="s">
        <v>11766</v>
      </c>
      <c r="K10" s="167">
        <v>22335097</v>
      </c>
      <c r="L10" s="167">
        <v>22335097</v>
      </c>
      <c r="M10" s="43">
        <v>19</v>
      </c>
    </row>
    <row r="11" spans="1:13" x14ac:dyDescent="0.2">
      <c r="A11" s="167" t="s">
        <v>229</v>
      </c>
      <c r="B11" s="167" t="s">
        <v>7484</v>
      </c>
      <c r="D11" s="167" t="s">
        <v>7536</v>
      </c>
      <c r="E11" s="167" t="s">
        <v>55</v>
      </c>
      <c r="F11" s="167" t="s">
        <v>56</v>
      </c>
      <c r="G11" s="167" t="s">
        <v>11632</v>
      </c>
      <c r="H11" s="167" t="s">
        <v>3</v>
      </c>
      <c r="I11" s="167" t="s">
        <v>13039</v>
      </c>
      <c r="J11" s="167" t="s">
        <v>12611</v>
      </c>
      <c r="K11" s="167">
        <v>22218179</v>
      </c>
      <c r="L11" s="167">
        <v>22212049</v>
      </c>
    </row>
    <row r="12" spans="1:13" x14ac:dyDescent="0.2">
      <c r="A12" s="167" t="s">
        <v>133</v>
      </c>
      <c r="B12" s="167" t="s">
        <v>132</v>
      </c>
      <c r="D12" s="167" t="s">
        <v>7540</v>
      </c>
      <c r="E12" s="167" t="s">
        <v>58</v>
      </c>
      <c r="F12" s="167" t="s">
        <v>59</v>
      </c>
      <c r="G12" s="167" t="s">
        <v>11631</v>
      </c>
      <c r="H12" s="167" t="s">
        <v>3</v>
      </c>
      <c r="I12" s="167" t="s">
        <v>13039</v>
      </c>
      <c r="J12" s="167" t="s">
        <v>60</v>
      </c>
      <c r="K12" s="167">
        <v>22224264</v>
      </c>
      <c r="L12" s="167">
        <v>22224264</v>
      </c>
    </row>
    <row r="13" spans="1:13" x14ac:dyDescent="0.2">
      <c r="A13" s="167" t="s">
        <v>570</v>
      </c>
      <c r="B13" s="167" t="s">
        <v>569</v>
      </c>
      <c r="D13" s="167" t="s">
        <v>7788</v>
      </c>
      <c r="E13" s="167" t="s">
        <v>8654</v>
      </c>
      <c r="F13" s="167" t="s">
        <v>10244</v>
      </c>
      <c r="G13" s="167" t="s">
        <v>11631</v>
      </c>
      <c r="H13" s="167" t="s">
        <v>3</v>
      </c>
      <c r="I13" s="167" t="s">
        <v>13036</v>
      </c>
      <c r="J13" s="167" t="s">
        <v>12226</v>
      </c>
      <c r="K13" s="167">
        <v>22260693</v>
      </c>
      <c r="L13" s="167">
        <v>22260693</v>
      </c>
    </row>
    <row r="14" spans="1:13" x14ac:dyDescent="0.2">
      <c r="A14" s="167" t="s">
        <v>746</v>
      </c>
      <c r="B14" s="167" t="s">
        <v>745</v>
      </c>
      <c r="D14" s="167" t="s">
        <v>62</v>
      </c>
      <c r="E14" s="167" t="s">
        <v>7596</v>
      </c>
      <c r="F14" s="167" t="s">
        <v>7597</v>
      </c>
      <c r="G14" s="167" t="s">
        <v>11631</v>
      </c>
      <c r="H14" s="167" t="s">
        <v>3</v>
      </c>
      <c r="I14" s="167" t="s">
        <v>13036</v>
      </c>
      <c r="J14" s="167" t="s">
        <v>12256</v>
      </c>
      <c r="K14" s="167">
        <v>22215218</v>
      </c>
      <c r="L14" s="167">
        <v>22229143</v>
      </c>
    </row>
    <row r="15" spans="1:13" x14ac:dyDescent="0.2">
      <c r="A15" s="167" t="s">
        <v>8630</v>
      </c>
      <c r="B15" s="167" t="s">
        <v>32</v>
      </c>
      <c r="D15" s="167" t="s">
        <v>64</v>
      </c>
      <c r="E15" s="167" t="s">
        <v>8650</v>
      </c>
      <c r="F15" s="167" t="s">
        <v>65</v>
      </c>
      <c r="G15" s="167" t="s">
        <v>11631</v>
      </c>
      <c r="H15" s="167" t="s">
        <v>3</v>
      </c>
      <c r="I15" s="167" t="s">
        <v>13036</v>
      </c>
      <c r="J15" s="167" t="s">
        <v>3390</v>
      </c>
      <c r="K15" s="167">
        <v>22581527</v>
      </c>
      <c r="L15" s="167">
        <v>22577775</v>
      </c>
    </row>
    <row r="16" spans="1:13" x14ac:dyDescent="0.2">
      <c r="A16" s="167" t="s">
        <v>5952</v>
      </c>
      <c r="B16" s="167" t="s">
        <v>4934</v>
      </c>
      <c r="D16" s="167" t="s">
        <v>66</v>
      </c>
      <c r="E16" s="167" t="s">
        <v>8638</v>
      </c>
      <c r="F16" s="167" t="s">
        <v>10228</v>
      </c>
      <c r="G16" s="167" t="s">
        <v>11631</v>
      </c>
      <c r="H16" s="167" t="s">
        <v>4</v>
      </c>
      <c r="I16" s="167" t="s">
        <v>13036</v>
      </c>
      <c r="J16" s="167" t="s">
        <v>10229</v>
      </c>
      <c r="K16" s="167">
        <v>22220024</v>
      </c>
      <c r="L16" s="167">
        <v>22220024</v>
      </c>
    </row>
    <row r="17" spans="1:13" x14ac:dyDescent="0.2">
      <c r="A17" s="167" t="s">
        <v>150</v>
      </c>
      <c r="B17" s="167" t="s">
        <v>7531</v>
      </c>
      <c r="D17" s="167" t="s">
        <v>69</v>
      </c>
      <c r="E17" s="167" t="s">
        <v>70</v>
      </c>
      <c r="F17" s="167" t="s">
        <v>71</v>
      </c>
      <c r="G17" s="167" t="s">
        <v>11631</v>
      </c>
      <c r="H17" s="167" t="s">
        <v>4</v>
      </c>
      <c r="I17" s="167" t="s">
        <v>13036</v>
      </c>
      <c r="J17" s="167" t="s">
        <v>12612</v>
      </c>
      <c r="K17" s="167">
        <v>22261586</v>
      </c>
      <c r="L17" s="167">
        <v>22261586</v>
      </c>
    </row>
    <row r="18" spans="1:13" x14ac:dyDescent="0.2">
      <c r="A18" s="167" t="s">
        <v>145</v>
      </c>
      <c r="B18" s="167" t="s">
        <v>7530</v>
      </c>
      <c r="D18" s="167" t="s">
        <v>9849</v>
      </c>
      <c r="E18" s="167" t="s">
        <v>8653</v>
      </c>
      <c r="F18" s="167" t="s">
        <v>10243</v>
      </c>
      <c r="G18" s="167" t="s">
        <v>11631</v>
      </c>
      <c r="H18" s="167" t="s">
        <v>4</v>
      </c>
      <c r="I18" s="167" t="s">
        <v>13036</v>
      </c>
      <c r="J18" s="167" t="s">
        <v>7685</v>
      </c>
      <c r="K18" s="167">
        <v>22220073</v>
      </c>
      <c r="L18" s="167">
        <v>22220073</v>
      </c>
      <c r="M18" s="43">
        <v>18</v>
      </c>
    </row>
    <row r="19" spans="1:13" x14ac:dyDescent="0.2">
      <c r="A19" s="167" t="s">
        <v>8631</v>
      </c>
      <c r="B19" s="167" t="s">
        <v>138</v>
      </c>
      <c r="D19" s="167" t="s">
        <v>7789</v>
      </c>
      <c r="E19" s="167" t="s">
        <v>8639</v>
      </c>
      <c r="F19" s="167" t="s">
        <v>10230</v>
      </c>
      <c r="G19" s="167" t="s">
        <v>11631</v>
      </c>
      <c r="H19" s="167" t="s">
        <v>4</v>
      </c>
      <c r="I19" s="167" t="s">
        <v>13036</v>
      </c>
      <c r="J19" s="167" t="s">
        <v>13040</v>
      </c>
      <c r="K19" s="167">
        <v>22335425</v>
      </c>
      <c r="L19" s="167">
        <v>22569681</v>
      </c>
      <c r="M19" s="43">
        <v>18</v>
      </c>
    </row>
    <row r="20" spans="1:13" x14ac:dyDescent="0.2">
      <c r="A20" s="167" t="s">
        <v>264</v>
      </c>
      <c r="B20" s="167" t="s">
        <v>7543</v>
      </c>
      <c r="D20" s="167" t="s">
        <v>7790</v>
      </c>
      <c r="E20" s="167" t="s">
        <v>8655</v>
      </c>
      <c r="F20" s="167" t="s">
        <v>7602</v>
      </c>
      <c r="G20" s="167" t="s">
        <v>11631</v>
      </c>
      <c r="H20" s="167" t="s">
        <v>3</v>
      </c>
      <c r="I20" s="167" t="s">
        <v>13036</v>
      </c>
      <c r="J20" s="167" t="s">
        <v>12613</v>
      </c>
      <c r="K20" s="167">
        <v>22229212</v>
      </c>
      <c r="L20" s="167">
        <v>22229212</v>
      </c>
    </row>
    <row r="21" spans="1:13" x14ac:dyDescent="0.2">
      <c r="A21" s="167" t="s">
        <v>575</v>
      </c>
      <c r="B21" s="167" t="s">
        <v>37</v>
      </c>
      <c r="D21" s="167" t="s">
        <v>7791</v>
      </c>
      <c r="E21" s="167" t="s">
        <v>8905</v>
      </c>
      <c r="F21" s="167" t="s">
        <v>10472</v>
      </c>
      <c r="G21" s="167" t="s">
        <v>73</v>
      </c>
      <c r="H21" s="167" t="s">
        <v>13</v>
      </c>
      <c r="I21" s="167" t="s">
        <v>13036</v>
      </c>
      <c r="J21" s="167" t="s">
        <v>11761</v>
      </c>
      <c r="K21" s="167">
        <v>88324669</v>
      </c>
      <c r="L21" s="167">
        <v>0</v>
      </c>
    </row>
    <row r="22" spans="1:13" x14ac:dyDescent="0.2">
      <c r="A22" s="167" t="s">
        <v>4670</v>
      </c>
      <c r="B22" s="167" t="s">
        <v>4638</v>
      </c>
      <c r="D22" s="167" t="s">
        <v>10037</v>
      </c>
      <c r="E22" s="167" t="s">
        <v>9556</v>
      </c>
      <c r="F22" s="167" t="s">
        <v>11060</v>
      </c>
      <c r="G22" s="167" t="s">
        <v>11635</v>
      </c>
      <c r="H22" s="167" t="s">
        <v>10</v>
      </c>
      <c r="I22" s="167" t="s">
        <v>13036</v>
      </c>
      <c r="J22" s="167" t="s">
        <v>11061</v>
      </c>
      <c r="K22" s="167">
        <v>27971622</v>
      </c>
      <c r="L22" s="167">
        <v>0</v>
      </c>
    </row>
    <row r="23" spans="1:13" x14ac:dyDescent="0.2">
      <c r="A23" s="167" t="s">
        <v>296</v>
      </c>
      <c r="B23" s="167" t="s">
        <v>239</v>
      </c>
      <c r="D23" s="167" t="s">
        <v>7792</v>
      </c>
      <c r="E23" s="167" t="s">
        <v>8634</v>
      </c>
      <c r="F23" s="167" t="s">
        <v>78</v>
      </c>
      <c r="G23" s="167" t="s">
        <v>11631</v>
      </c>
      <c r="H23" s="167" t="s">
        <v>6</v>
      </c>
      <c r="I23" s="167" t="s">
        <v>13036</v>
      </c>
      <c r="J23" s="167" t="s">
        <v>12614</v>
      </c>
      <c r="K23" s="167">
        <v>22720051</v>
      </c>
      <c r="L23" s="167">
        <v>22720595</v>
      </c>
      <c r="M23" s="43">
        <v>11</v>
      </c>
    </row>
    <row r="24" spans="1:13" x14ac:dyDescent="0.2">
      <c r="A24" s="167" t="s">
        <v>8632</v>
      </c>
      <c r="B24" s="167" t="s">
        <v>7798</v>
      </c>
      <c r="D24" s="167" t="s">
        <v>80</v>
      </c>
      <c r="E24" s="167" t="s">
        <v>81</v>
      </c>
      <c r="F24" s="167" t="s">
        <v>7975</v>
      </c>
      <c r="G24" s="167" t="s">
        <v>11631</v>
      </c>
      <c r="H24" s="167" t="s">
        <v>5</v>
      </c>
      <c r="I24" s="167" t="s">
        <v>13036</v>
      </c>
      <c r="J24" s="167" t="s">
        <v>12258</v>
      </c>
      <c r="K24" s="167">
        <v>22269446</v>
      </c>
      <c r="L24" s="167">
        <v>22269446</v>
      </c>
    </row>
    <row r="25" spans="1:13" x14ac:dyDescent="0.2">
      <c r="A25" s="167" t="s">
        <v>310</v>
      </c>
      <c r="B25" s="167" t="s">
        <v>249</v>
      </c>
      <c r="D25" s="167" t="s">
        <v>7095</v>
      </c>
      <c r="E25" s="167" t="s">
        <v>83</v>
      </c>
      <c r="F25" s="167" t="s">
        <v>7096</v>
      </c>
      <c r="G25" s="167" t="s">
        <v>11631</v>
      </c>
      <c r="H25" s="167" t="s">
        <v>6</v>
      </c>
      <c r="I25" s="167" t="s">
        <v>13036</v>
      </c>
      <c r="J25" s="167" t="s">
        <v>12259</v>
      </c>
      <c r="K25" s="167">
        <v>22711617</v>
      </c>
      <c r="L25" s="167">
        <v>22711617</v>
      </c>
    </row>
    <row r="26" spans="1:13" x14ac:dyDescent="0.2">
      <c r="A26" s="167" t="s">
        <v>182</v>
      </c>
      <c r="B26" s="167" t="s">
        <v>181</v>
      </c>
      <c r="D26" s="167" t="s">
        <v>9850</v>
      </c>
      <c r="E26" s="167" t="s">
        <v>8658</v>
      </c>
      <c r="F26" s="167" t="s">
        <v>10247</v>
      </c>
      <c r="G26" s="167" t="s">
        <v>11631</v>
      </c>
      <c r="H26" s="167" t="s">
        <v>5</v>
      </c>
      <c r="I26" s="167" t="s">
        <v>13036</v>
      </c>
      <c r="J26" s="167" t="s">
        <v>12260</v>
      </c>
      <c r="K26" s="167">
        <v>22260215</v>
      </c>
      <c r="L26" s="167">
        <v>22260215</v>
      </c>
    </row>
    <row r="27" spans="1:13" x14ac:dyDescent="0.2">
      <c r="A27" s="167" t="s">
        <v>233</v>
      </c>
      <c r="B27" s="167" t="s">
        <v>7546</v>
      </c>
      <c r="D27" s="167" t="s">
        <v>7024</v>
      </c>
      <c r="E27" s="167" t="s">
        <v>85</v>
      </c>
      <c r="F27" s="167" t="s">
        <v>86</v>
      </c>
      <c r="G27" s="167" t="s">
        <v>11631</v>
      </c>
      <c r="H27" s="167" t="s">
        <v>6</v>
      </c>
      <c r="I27" s="167" t="s">
        <v>13036</v>
      </c>
      <c r="J27" s="167" t="s">
        <v>12615</v>
      </c>
      <c r="K27" s="167">
        <v>22710280</v>
      </c>
      <c r="L27" s="167">
        <v>22710280</v>
      </c>
    </row>
    <row r="28" spans="1:13" x14ac:dyDescent="0.2">
      <c r="A28" s="167" t="s">
        <v>8633</v>
      </c>
      <c r="B28" s="167" t="s">
        <v>7804</v>
      </c>
      <c r="D28" s="167" t="s">
        <v>7794</v>
      </c>
      <c r="E28" s="167" t="s">
        <v>8663</v>
      </c>
      <c r="F28" s="167" t="s">
        <v>10253</v>
      </c>
      <c r="G28" s="167" t="s">
        <v>11631</v>
      </c>
      <c r="H28" s="167" t="s">
        <v>5</v>
      </c>
      <c r="I28" s="167" t="s">
        <v>13036</v>
      </c>
      <c r="J28" s="167" t="s">
        <v>8110</v>
      </c>
      <c r="K28" s="167">
        <v>22253316</v>
      </c>
      <c r="L28" s="167">
        <v>22255865</v>
      </c>
    </row>
    <row r="29" spans="1:13" x14ac:dyDescent="0.2">
      <c r="A29" s="167" t="s">
        <v>120</v>
      </c>
      <c r="B29" s="167" t="s">
        <v>119</v>
      </c>
      <c r="D29" s="167" t="s">
        <v>7795</v>
      </c>
      <c r="E29" s="167" t="s">
        <v>8665</v>
      </c>
      <c r="F29" s="167" t="s">
        <v>7797</v>
      </c>
      <c r="G29" s="167" t="s">
        <v>11631</v>
      </c>
      <c r="H29" s="167" t="s">
        <v>6</v>
      </c>
      <c r="I29" s="167" t="s">
        <v>13036</v>
      </c>
      <c r="J29" s="167" t="s">
        <v>12616</v>
      </c>
      <c r="K29" s="167">
        <v>22736373</v>
      </c>
      <c r="L29" s="167">
        <v>22736380</v>
      </c>
    </row>
    <row r="30" spans="1:13" x14ac:dyDescent="0.2">
      <c r="A30" s="167" t="s">
        <v>6052</v>
      </c>
      <c r="B30" s="167" t="s">
        <v>6981</v>
      </c>
      <c r="D30" s="167" t="s">
        <v>7545</v>
      </c>
      <c r="E30" s="167" t="s">
        <v>90</v>
      </c>
      <c r="F30" s="167" t="s">
        <v>91</v>
      </c>
      <c r="G30" s="167" t="s">
        <v>11631</v>
      </c>
      <c r="H30" s="167" t="s">
        <v>6</v>
      </c>
      <c r="I30" s="167" t="s">
        <v>13036</v>
      </c>
      <c r="J30" s="167" t="s">
        <v>7594</v>
      </c>
      <c r="K30" s="167">
        <v>22765326</v>
      </c>
      <c r="L30" s="167">
        <v>22766402</v>
      </c>
      <c r="M30" s="43">
        <v>39</v>
      </c>
    </row>
    <row r="31" spans="1:13" x14ac:dyDescent="0.2">
      <c r="A31" s="167" t="s">
        <v>47</v>
      </c>
      <c r="B31" s="167" t="s">
        <v>7535</v>
      </c>
      <c r="D31" s="167" t="s">
        <v>7533</v>
      </c>
      <c r="E31" s="167" t="s">
        <v>93</v>
      </c>
      <c r="F31" s="167" t="s">
        <v>94</v>
      </c>
      <c r="G31" s="167" t="s">
        <v>11631</v>
      </c>
      <c r="H31" s="167" t="s">
        <v>6</v>
      </c>
      <c r="I31" s="167" t="s">
        <v>13036</v>
      </c>
      <c r="J31" s="167" t="s">
        <v>7976</v>
      </c>
      <c r="K31" s="167">
        <v>22737439</v>
      </c>
      <c r="L31" s="167">
        <v>0</v>
      </c>
      <c r="M31" s="43">
        <v>17</v>
      </c>
    </row>
    <row r="32" spans="1:13" x14ac:dyDescent="0.2">
      <c r="A32" s="167" t="s">
        <v>8634</v>
      </c>
      <c r="B32" s="167" t="s">
        <v>7792</v>
      </c>
      <c r="D32" s="167" t="s">
        <v>7538</v>
      </c>
      <c r="E32" s="167" t="s">
        <v>97</v>
      </c>
      <c r="F32" s="167" t="s">
        <v>98</v>
      </c>
      <c r="G32" s="167" t="s">
        <v>11631</v>
      </c>
      <c r="H32" s="167" t="s">
        <v>6</v>
      </c>
      <c r="I32" s="167" t="s">
        <v>13036</v>
      </c>
      <c r="J32" s="167" t="s">
        <v>99</v>
      </c>
      <c r="K32" s="167">
        <v>22767246</v>
      </c>
      <c r="L32" s="167">
        <v>22767246</v>
      </c>
    </row>
    <row r="33" spans="1:13" x14ac:dyDescent="0.2">
      <c r="A33" s="167" t="s">
        <v>156</v>
      </c>
      <c r="B33" s="167" t="s">
        <v>7025</v>
      </c>
      <c r="D33" s="167" t="s">
        <v>102</v>
      </c>
      <c r="E33" s="167" t="s">
        <v>103</v>
      </c>
      <c r="F33" s="167" t="s">
        <v>104</v>
      </c>
      <c r="G33" s="167" t="s">
        <v>11631</v>
      </c>
      <c r="H33" s="167" t="s">
        <v>5</v>
      </c>
      <c r="I33" s="167" t="s">
        <v>13036</v>
      </c>
      <c r="J33" s="167" t="s">
        <v>13041</v>
      </c>
      <c r="K33" s="167">
        <v>22869219</v>
      </c>
      <c r="L33" s="167">
        <v>22869219</v>
      </c>
    </row>
    <row r="34" spans="1:13" x14ac:dyDescent="0.2">
      <c r="A34" s="167" t="s">
        <v>137</v>
      </c>
      <c r="B34" s="167" t="s">
        <v>7549</v>
      </c>
      <c r="D34" s="167" t="s">
        <v>106</v>
      </c>
      <c r="E34" s="167" t="s">
        <v>107</v>
      </c>
      <c r="F34" s="167" t="s">
        <v>108</v>
      </c>
      <c r="G34" s="167" t="s">
        <v>11631</v>
      </c>
      <c r="H34" s="167" t="s">
        <v>6</v>
      </c>
      <c r="I34" s="167" t="s">
        <v>13036</v>
      </c>
      <c r="J34" s="167" t="s">
        <v>13042</v>
      </c>
      <c r="K34" s="167">
        <v>22736112</v>
      </c>
      <c r="L34" s="167">
        <v>22736112</v>
      </c>
    </row>
    <row r="35" spans="1:13" x14ac:dyDescent="0.2">
      <c r="A35" s="167" t="s">
        <v>3848</v>
      </c>
      <c r="B35" s="167" t="s">
        <v>3847</v>
      </c>
      <c r="D35" s="167" t="s">
        <v>110</v>
      </c>
      <c r="E35" s="167" t="s">
        <v>111</v>
      </c>
      <c r="F35" s="167" t="s">
        <v>112</v>
      </c>
      <c r="G35" s="167" t="s">
        <v>11631</v>
      </c>
      <c r="H35" s="167" t="s">
        <v>6</v>
      </c>
      <c r="I35" s="167" t="s">
        <v>13036</v>
      </c>
      <c r="J35" s="167" t="s">
        <v>7977</v>
      </c>
      <c r="K35" s="167">
        <v>22724151</v>
      </c>
      <c r="L35" s="167">
        <v>22724151</v>
      </c>
    </row>
    <row r="36" spans="1:13" x14ac:dyDescent="0.2">
      <c r="A36" s="167" t="s">
        <v>8635</v>
      </c>
      <c r="B36" s="167" t="s">
        <v>551</v>
      </c>
      <c r="D36" s="167" t="s">
        <v>92</v>
      </c>
      <c r="E36" s="167" t="s">
        <v>114</v>
      </c>
      <c r="F36" s="167" t="s">
        <v>115</v>
      </c>
      <c r="G36" s="167" t="s">
        <v>116</v>
      </c>
      <c r="H36" s="167" t="s">
        <v>5</v>
      </c>
      <c r="I36" s="167" t="s">
        <v>13036</v>
      </c>
      <c r="J36" s="167" t="s">
        <v>12617</v>
      </c>
      <c r="K36" s="167">
        <v>62502136</v>
      </c>
      <c r="L36" s="167">
        <v>0</v>
      </c>
    </row>
    <row r="37" spans="1:13" x14ac:dyDescent="0.2">
      <c r="A37" s="167" t="s">
        <v>209</v>
      </c>
      <c r="B37" s="167" t="s">
        <v>7563</v>
      </c>
      <c r="D37" s="167" t="s">
        <v>119</v>
      </c>
      <c r="E37" s="167" t="s">
        <v>120</v>
      </c>
      <c r="F37" s="167" t="s">
        <v>121</v>
      </c>
      <c r="G37" s="167" t="s">
        <v>11632</v>
      </c>
      <c r="H37" s="167" t="s">
        <v>7</v>
      </c>
      <c r="I37" s="167" t="s">
        <v>13036</v>
      </c>
      <c r="J37" s="167" t="s">
        <v>13043</v>
      </c>
      <c r="K37" s="167">
        <v>22908554</v>
      </c>
      <c r="L37" s="167">
        <v>22908554</v>
      </c>
    </row>
    <row r="38" spans="1:13" x14ac:dyDescent="0.2">
      <c r="A38" s="167" t="s">
        <v>8636</v>
      </c>
      <c r="B38" s="167" t="s">
        <v>814</v>
      </c>
      <c r="D38" s="167" t="s">
        <v>123</v>
      </c>
      <c r="E38" s="167" t="s">
        <v>124</v>
      </c>
      <c r="F38" s="167" t="s">
        <v>11636</v>
      </c>
      <c r="G38" s="167" t="s">
        <v>11632</v>
      </c>
      <c r="H38" s="167" t="s">
        <v>7</v>
      </c>
      <c r="I38" s="167" t="s">
        <v>13036</v>
      </c>
      <c r="J38" s="167" t="s">
        <v>11762</v>
      </c>
      <c r="K38" s="167">
        <v>22350147</v>
      </c>
      <c r="L38" s="167">
        <v>22350147</v>
      </c>
    </row>
    <row r="39" spans="1:13" x14ac:dyDescent="0.2">
      <c r="A39" s="167" t="s">
        <v>8637</v>
      </c>
      <c r="B39" s="167" t="s">
        <v>193</v>
      </c>
      <c r="D39" s="167" t="s">
        <v>7796</v>
      </c>
      <c r="E39" s="167" t="s">
        <v>8372</v>
      </c>
      <c r="F39" s="167" t="s">
        <v>127</v>
      </c>
      <c r="G39" s="167" t="s">
        <v>116</v>
      </c>
      <c r="H39" s="167" t="s">
        <v>13</v>
      </c>
      <c r="I39" s="167" t="s">
        <v>13036</v>
      </c>
      <c r="J39" s="167" t="s">
        <v>11763</v>
      </c>
      <c r="K39" s="167">
        <v>86767032</v>
      </c>
      <c r="L39" s="167">
        <v>0</v>
      </c>
    </row>
    <row r="40" spans="1:13" x14ac:dyDescent="0.2">
      <c r="A40" s="167" t="s">
        <v>337</v>
      </c>
      <c r="B40" s="167" t="s">
        <v>258</v>
      </c>
      <c r="D40" s="167" t="s">
        <v>100</v>
      </c>
      <c r="E40" s="167" t="s">
        <v>129</v>
      </c>
      <c r="F40" s="167" t="s">
        <v>130</v>
      </c>
      <c r="G40" s="167" t="s">
        <v>11632</v>
      </c>
      <c r="H40" s="167" t="s">
        <v>7</v>
      </c>
      <c r="I40" s="167" t="s">
        <v>13036</v>
      </c>
      <c r="J40" s="167" t="s">
        <v>8396</v>
      </c>
      <c r="K40" s="167">
        <v>22910814</v>
      </c>
      <c r="L40" s="167">
        <v>22917914</v>
      </c>
    </row>
    <row r="41" spans="1:13" x14ac:dyDescent="0.2">
      <c r="A41" s="167" t="s">
        <v>8638</v>
      </c>
      <c r="B41" s="167" t="s">
        <v>66</v>
      </c>
      <c r="D41" s="167" t="s">
        <v>132</v>
      </c>
      <c r="E41" s="167" t="s">
        <v>133</v>
      </c>
      <c r="F41" s="167" t="s">
        <v>134</v>
      </c>
      <c r="G41" s="167" t="s">
        <v>11637</v>
      </c>
      <c r="H41" s="167" t="s">
        <v>6</v>
      </c>
      <c r="I41" s="167" t="s">
        <v>13036</v>
      </c>
      <c r="J41" s="167" t="s">
        <v>6684</v>
      </c>
      <c r="K41" s="167">
        <v>22235394</v>
      </c>
      <c r="L41" s="167">
        <v>22235394</v>
      </c>
    </row>
    <row r="42" spans="1:13" x14ac:dyDescent="0.2">
      <c r="A42" s="167" t="s">
        <v>554</v>
      </c>
      <c r="B42" s="167" t="s">
        <v>7527</v>
      </c>
      <c r="D42" s="167" t="s">
        <v>7549</v>
      </c>
      <c r="E42" s="167" t="s">
        <v>137</v>
      </c>
      <c r="F42" s="167" t="s">
        <v>1455</v>
      </c>
      <c r="G42" s="167" t="s">
        <v>11632</v>
      </c>
      <c r="H42" s="167" t="s">
        <v>7</v>
      </c>
      <c r="I42" s="167" t="s">
        <v>13036</v>
      </c>
      <c r="J42" s="167" t="s">
        <v>13044</v>
      </c>
      <c r="K42" s="167">
        <v>22908782</v>
      </c>
      <c r="L42" s="167">
        <v>22908782</v>
      </c>
    </row>
    <row r="43" spans="1:13" x14ac:dyDescent="0.2">
      <c r="A43" s="167" t="s">
        <v>542</v>
      </c>
      <c r="B43" s="167" t="s">
        <v>7537</v>
      </c>
      <c r="D43" s="167" t="s">
        <v>105</v>
      </c>
      <c r="E43" s="167" t="s">
        <v>140</v>
      </c>
      <c r="F43" s="167" t="s">
        <v>141</v>
      </c>
      <c r="G43" s="167" t="s">
        <v>11632</v>
      </c>
      <c r="H43" s="167" t="s">
        <v>7</v>
      </c>
      <c r="I43" s="167" t="s">
        <v>13036</v>
      </c>
      <c r="J43" s="167" t="s">
        <v>11764</v>
      </c>
      <c r="K43" s="167">
        <v>22213645</v>
      </c>
      <c r="L43" s="167">
        <v>22213645</v>
      </c>
    </row>
    <row r="44" spans="1:13" x14ac:dyDescent="0.2">
      <c r="A44" s="167" t="s">
        <v>8639</v>
      </c>
      <c r="B44" s="167" t="s">
        <v>7789</v>
      </c>
      <c r="D44" s="167" t="s">
        <v>7530</v>
      </c>
      <c r="E44" s="167" t="s">
        <v>145</v>
      </c>
      <c r="F44" s="167" t="s">
        <v>146</v>
      </c>
      <c r="G44" s="167" t="s">
        <v>11637</v>
      </c>
      <c r="H44" s="167" t="s">
        <v>6</v>
      </c>
      <c r="I44" s="167" t="s">
        <v>13036</v>
      </c>
      <c r="J44" s="167" t="s">
        <v>7978</v>
      </c>
      <c r="K44" s="167">
        <v>22971378</v>
      </c>
      <c r="L44" s="167">
        <v>22914034</v>
      </c>
    </row>
    <row r="45" spans="1:13" x14ac:dyDescent="0.2">
      <c r="A45" s="167" t="s">
        <v>579</v>
      </c>
      <c r="B45" s="167" t="s">
        <v>578</v>
      </c>
      <c r="D45" s="167" t="s">
        <v>7531</v>
      </c>
      <c r="E45" s="167" t="s">
        <v>150</v>
      </c>
      <c r="F45" s="167" t="s">
        <v>151</v>
      </c>
      <c r="G45" s="167" t="s">
        <v>11632</v>
      </c>
      <c r="H45" s="167" t="s">
        <v>7</v>
      </c>
      <c r="I45" s="167" t="s">
        <v>13036</v>
      </c>
      <c r="J45" s="167" t="s">
        <v>7646</v>
      </c>
      <c r="K45" s="167">
        <v>25202356</v>
      </c>
      <c r="L45" s="167">
        <v>0</v>
      </c>
    </row>
    <row r="46" spans="1:13" x14ac:dyDescent="0.2">
      <c r="A46" s="167" t="s">
        <v>107</v>
      </c>
      <c r="B46" s="167" t="s">
        <v>106</v>
      </c>
      <c r="D46" s="167" t="s">
        <v>7532</v>
      </c>
      <c r="E46" s="167" t="s">
        <v>153</v>
      </c>
      <c r="F46" s="167" t="s">
        <v>11638</v>
      </c>
      <c r="G46" s="167" t="s">
        <v>11637</v>
      </c>
      <c r="H46" s="167" t="s">
        <v>6</v>
      </c>
      <c r="I46" s="167" t="s">
        <v>13036</v>
      </c>
      <c r="J46" s="167" t="s">
        <v>8404</v>
      </c>
      <c r="K46" s="167">
        <v>22352071</v>
      </c>
      <c r="L46" s="167">
        <v>22410104</v>
      </c>
    </row>
    <row r="47" spans="1:13" x14ac:dyDescent="0.2">
      <c r="A47" s="167" t="s">
        <v>331</v>
      </c>
      <c r="B47" s="167" t="s">
        <v>262</v>
      </c>
      <c r="D47" s="167" t="s">
        <v>7798</v>
      </c>
      <c r="E47" s="167" t="s">
        <v>8632</v>
      </c>
      <c r="F47" s="167" t="s">
        <v>10226</v>
      </c>
      <c r="G47" s="167" t="s">
        <v>11637</v>
      </c>
      <c r="H47" s="167" t="s">
        <v>6</v>
      </c>
      <c r="I47" s="167" t="s">
        <v>13036</v>
      </c>
      <c r="J47" s="167" t="s">
        <v>7988</v>
      </c>
      <c r="K47" s="167">
        <v>22219270</v>
      </c>
      <c r="L47" s="167">
        <v>22569467</v>
      </c>
      <c r="M47" s="43">
        <v>38</v>
      </c>
    </row>
    <row r="48" spans="1:13" x14ac:dyDescent="0.2">
      <c r="A48" s="167" t="s">
        <v>8640</v>
      </c>
      <c r="B48" s="167" t="s">
        <v>555</v>
      </c>
      <c r="D48" s="167" t="s">
        <v>7025</v>
      </c>
      <c r="E48" s="167" t="s">
        <v>156</v>
      </c>
      <c r="F48" s="167" t="s">
        <v>157</v>
      </c>
      <c r="G48" s="167" t="s">
        <v>11632</v>
      </c>
      <c r="H48" s="167" t="s">
        <v>7</v>
      </c>
      <c r="I48" s="167" t="s">
        <v>13036</v>
      </c>
      <c r="J48" s="167" t="s">
        <v>7979</v>
      </c>
      <c r="K48" s="167">
        <v>22228381</v>
      </c>
      <c r="L48" s="167">
        <v>22228381</v>
      </c>
    </row>
    <row r="49" spans="1:13" x14ac:dyDescent="0.2">
      <c r="A49" s="167" t="s">
        <v>8641</v>
      </c>
      <c r="B49" s="167" t="s">
        <v>53</v>
      </c>
      <c r="D49" s="167" t="s">
        <v>7799</v>
      </c>
      <c r="E49" s="167" t="s">
        <v>8647</v>
      </c>
      <c r="F49" s="167" t="s">
        <v>10237</v>
      </c>
      <c r="G49" s="167" t="s">
        <v>11637</v>
      </c>
      <c r="H49" s="167" t="s">
        <v>6</v>
      </c>
      <c r="I49" s="167" t="s">
        <v>13036</v>
      </c>
      <c r="J49" s="167" t="s">
        <v>10238</v>
      </c>
      <c r="K49" s="167">
        <v>22350146</v>
      </c>
      <c r="L49" s="167">
        <v>22350146</v>
      </c>
    </row>
    <row r="50" spans="1:13" x14ac:dyDescent="0.2">
      <c r="A50" s="167" t="s">
        <v>4707</v>
      </c>
      <c r="B50" s="167" t="s">
        <v>4490</v>
      </c>
      <c r="D50" s="167" t="s">
        <v>7800</v>
      </c>
      <c r="E50" s="167" t="s">
        <v>8666</v>
      </c>
      <c r="F50" s="167" t="s">
        <v>161</v>
      </c>
      <c r="G50" s="167" t="s">
        <v>11637</v>
      </c>
      <c r="H50" s="167" t="s">
        <v>6</v>
      </c>
      <c r="I50" s="167" t="s">
        <v>13036</v>
      </c>
      <c r="J50" s="167" t="s">
        <v>11775</v>
      </c>
      <c r="K50" s="167">
        <v>22353582</v>
      </c>
      <c r="L50" s="167">
        <v>22353582</v>
      </c>
    </row>
    <row r="51" spans="1:13" x14ac:dyDescent="0.2">
      <c r="A51" s="167" t="s">
        <v>284</v>
      </c>
      <c r="B51" s="167" t="s">
        <v>283</v>
      </c>
      <c r="D51" s="167" t="s">
        <v>7801</v>
      </c>
      <c r="E51" s="167" t="s">
        <v>9423</v>
      </c>
      <c r="F51" s="167" t="s">
        <v>162</v>
      </c>
      <c r="G51" s="167" t="s">
        <v>116</v>
      </c>
      <c r="H51" s="167" t="s">
        <v>19</v>
      </c>
      <c r="I51" s="167" t="s">
        <v>13036</v>
      </c>
      <c r="J51" s="167" t="s">
        <v>11401</v>
      </c>
      <c r="K51" s="167">
        <v>0</v>
      </c>
      <c r="L51" s="167">
        <v>0</v>
      </c>
    </row>
    <row r="52" spans="1:13" x14ac:dyDescent="0.2">
      <c r="A52" s="167" t="s">
        <v>6178</v>
      </c>
      <c r="B52" s="167" t="s">
        <v>6935</v>
      </c>
      <c r="D52" s="167" t="s">
        <v>6556</v>
      </c>
      <c r="E52" s="167" t="s">
        <v>164</v>
      </c>
      <c r="F52" s="167" t="s">
        <v>165</v>
      </c>
      <c r="G52" s="167" t="s">
        <v>11632</v>
      </c>
      <c r="H52" s="167" t="s">
        <v>3</v>
      </c>
      <c r="I52" s="167" t="s">
        <v>13036</v>
      </c>
      <c r="J52" s="167" t="s">
        <v>12261</v>
      </c>
      <c r="K52" s="167">
        <v>22323857</v>
      </c>
      <c r="L52" s="167">
        <v>22323857</v>
      </c>
    </row>
    <row r="53" spans="1:13" x14ac:dyDescent="0.2">
      <c r="A53" s="167" t="s">
        <v>6209</v>
      </c>
      <c r="B53" s="167" t="s">
        <v>6984</v>
      </c>
      <c r="D53" s="167" t="s">
        <v>6557</v>
      </c>
      <c r="E53" s="167" t="s">
        <v>167</v>
      </c>
      <c r="F53" s="167" t="s">
        <v>168</v>
      </c>
      <c r="G53" s="167" t="s">
        <v>169</v>
      </c>
      <c r="H53" s="167" t="s">
        <v>10</v>
      </c>
      <c r="I53" s="167" t="s">
        <v>13036</v>
      </c>
      <c r="J53" s="167" t="s">
        <v>13045</v>
      </c>
      <c r="K53" s="167">
        <v>22064258</v>
      </c>
      <c r="L53" s="167">
        <v>24702822</v>
      </c>
    </row>
    <row r="54" spans="1:13" x14ac:dyDescent="0.2">
      <c r="A54" s="167" t="s">
        <v>8642</v>
      </c>
      <c r="B54" s="167" t="s">
        <v>51</v>
      </c>
      <c r="D54" s="167" t="s">
        <v>7802</v>
      </c>
      <c r="E54" s="167" t="s">
        <v>8962</v>
      </c>
      <c r="F54" s="167" t="s">
        <v>172</v>
      </c>
      <c r="G54" s="167" t="s">
        <v>169</v>
      </c>
      <c r="H54" s="167" t="s">
        <v>9</v>
      </c>
      <c r="I54" s="167" t="s">
        <v>13036</v>
      </c>
      <c r="J54" s="167" t="s">
        <v>11211</v>
      </c>
      <c r="K54" s="167">
        <v>41051054</v>
      </c>
      <c r="L54" s="167">
        <v>24621628</v>
      </c>
    </row>
    <row r="55" spans="1:13" x14ac:dyDescent="0.2">
      <c r="A55" s="167" t="s">
        <v>8643</v>
      </c>
      <c r="B55" s="167" t="s">
        <v>611</v>
      </c>
      <c r="D55" s="167" t="s">
        <v>174</v>
      </c>
      <c r="E55" s="167" t="s">
        <v>9784</v>
      </c>
      <c r="F55" s="167" t="s">
        <v>3310</v>
      </c>
      <c r="G55" s="167" t="s">
        <v>11639</v>
      </c>
      <c r="H55" s="167" t="s">
        <v>5</v>
      </c>
      <c r="I55" s="167" t="s">
        <v>13036</v>
      </c>
      <c r="J55" s="167" t="s">
        <v>12565</v>
      </c>
      <c r="K55" s="167">
        <v>87054388</v>
      </c>
      <c r="L55" s="167">
        <v>0</v>
      </c>
    </row>
    <row r="56" spans="1:13" x14ac:dyDescent="0.2">
      <c r="A56" s="167" t="s">
        <v>6091</v>
      </c>
      <c r="B56" s="167" t="s">
        <v>6920</v>
      </c>
      <c r="D56" s="167" t="s">
        <v>152</v>
      </c>
      <c r="E56" s="167" t="s">
        <v>176</v>
      </c>
      <c r="F56" s="167" t="s">
        <v>177</v>
      </c>
      <c r="G56" s="167" t="s">
        <v>169</v>
      </c>
      <c r="H56" s="167" t="s">
        <v>5</v>
      </c>
      <c r="I56" s="167" t="s">
        <v>13036</v>
      </c>
      <c r="J56" s="167" t="s">
        <v>11522</v>
      </c>
      <c r="K56" s="167">
        <v>24701333</v>
      </c>
      <c r="L56" s="167">
        <v>24701333</v>
      </c>
    </row>
    <row r="57" spans="1:13" x14ac:dyDescent="0.2">
      <c r="A57" s="167" t="s">
        <v>8644</v>
      </c>
      <c r="B57" s="167" t="s">
        <v>267</v>
      </c>
      <c r="D57" s="167" t="s">
        <v>148</v>
      </c>
      <c r="E57" s="167" t="s">
        <v>9663</v>
      </c>
      <c r="F57" s="167" t="s">
        <v>11170</v>
      </c>
      <c r="G57" s="167" t="s">
        <v>169</v>
      </c>
      <c r="H57" s="167" t="s">
        <v>9</v>
      </c>
      <c r="I57" s="167" t="s">
        <v>13036</v>
      </c>
      <c r="J57" s="167" t="s">
        <v>13046</v>
      </c>
      <c r="K57" s="167">
        <v>41051074</v>
      </c>
      <c r="L57" s="167">
        <v>24021628</v>
      </c>
    </row>
    <row r="58" spans="1:13" x14ac:dyDescent="0.2">
      <c r="A58" s="167" t="s">
        <v>8645</v>
      </c>
      <c r="B58" s="167" t="s">
        <v>7805</v>
      </c>
      <c r="D58" s="167" t="s">
        <v>181</v>
      </c>
      <c r="E58" s="167" t="s">
        <v>182</v>
      </c>
      <c r="F58" s="167" t="s">
        <v>183</v>
      </c>
      <c r="G58" s="167" t="s">
        <v>11632</v>
      </c>
      <c r="H58" s="167" t="s">
        <v>4</v>
      </c>
      <c r="I58" s="167" t="s">
        <v>13036</v>
      </c>
      <c r="J58" s="167" t="s">
        <v>8496</v>
      </c>
      <c r="K58" s="167">
        <v>22967645</v>
      </c>
      <c r="L58" s="167">
        <v>22967645</v>
      </c>
    </row>
    <row r="59" spans="1:13" x14ac:dyDescent="0.2">
      <c r="A59" s="167" t="s">
        <v>545</v>
      </c>
      <c r="B59" s="167" t="s">
        <v>544</v>
      </c>
      <c r="D59" s="167" t="s">
        <v>125</v>
      </c>
      <c r="E59" s="167" t="s">
        <v>186</v>
      </c>
      <c r="F59" s="167" t="s">
        <v>187</v>
      </c>
      <c r="G59" s="167" t="s">
        <v>188</v>
      </c>
      <c r="H59" s="167" t="s">
        <v>13</v>
      </c>
      <c r="I59" s="167" t="s">
        <v>13036</v>
      </c>
      <c r="J59" s="167" t="s">
        <v>13047</v>
      </c>
      <c r="K59" s="167">
        <v>0</v>
      </c>
      <c r="L59" s="167">
        <v>0</v>
      </c>
    </row>
    <row r="60" spans="1:13" x14ac:dyDescent="0.2">
      <c r="A60" s="167" t="s">
        <v>49</v>
      </c>
      <c r="B60" s="167" t="s">
        <v>48</v>
      </c>
      <c r="D60" s="167" t="s">
        <v>138</v>
      </c>
      <c r="E60" s="167" t="s">
        <v>8631</v>
      </c>
      <c r="F60" s="167" t="s">
        <v>10225</v>
      </c>
      <c r="G60" s="167" t="s">
        <v>11632</v>
      </c>
      <c r="H60" s="167" t="s">
        <v>4</v>
      </c>
      <c r="I60" s="167" t="s">
        <v>13036</v>
      </c>
      <c r="J60" s="167" t="s">
        <v>1375</v>
      </c>
      <c r="K60" s="167">
        <v>22329616</v>
      </c>
      <c r="L60" s="167">
        <v>22329616</v>
      </c>
    </row>
    <row r="61" spans="1:13" x14ac:dyDescent="0.2">
      <c r="A61" s="167" t="s">
        <v>81</v>
      </c>
      <c r="B61" s="167" t="s">
        <v>80</v>
      </c>
      <c r="D61" s="167" t="s">
        <v>193</v>
      </c>
      <c r="E61" s="167" t="s">
        <v>8637</v>
      </c>
      <c r="F61" s="167" t="s">
        <v>11640</v>
      </c>
      <c r="G61" s="167" t="s">
        <v>11632</v>
      </c>
      <c r="H61" s="167" t="s">
        <v>4</v>
      </c>
      <c r="I61" s="167" t="s">
        <v>13036</v>
      </c>
      <c r="J61" s="167" t="s">
        <v>13048</v>
      </c>
      <c r="K61" s="167">
        <v>22132665</v>
      </c>
      <c r="L61" s="167">
        <v>22132665</v>
      </c>
    </row>
    <row r="62" spans="1:13" x14ac:dyDescent="0.2">
      <c r="A62" s="167" t="s">
        <v>8646</v>
      </c>
      <c r="B62" s="167" t="s">
        <v>52</v>
      </c>
      <c r="D62" s="167" t="s">
        <v>143</v>
      </c>
      <c r="E62" s="167" t="s">
        <v>194</v>
      </c>
      <c r="F62" s="167" t="s">
        <v>11641</v>
      </c>
      <c r="G62" s="167" t="s">
        <v>11632</v>
      </c>
      <c r="H62" s="167" t="s">
        <v>4</v>
      </c>
      <c r="I62" s="167" t="s">
        <v>13036</v>
      </c>
      <c r="J62" s="167" t="s">
        <v>13049</v>
      </c>
      <c r="K62" s="167">
        <v>22900500</v>
      </c>
      <c r="L62" s="167">
        <v>22900500</v>
      </c>
    </row>
    <row r="63" spans="1:13" x14ac:dyDescent="0.2">
      <c r="A63" s="167" t="s">
        <v>8647</v>
      </c>
      <c r="B63" s="167" t="s">
        <v>7799</v>
      </c>
      <c r="D63" s="167" t="s">
        <v>154</v>
      </c>
      <c r="E63" s="167" t="s">
        <v>8668</v>
      </c>
      <c r="F63" s="167" t="s">
        <v>11642</v>
      </c>
      <c r="G63" s="167" t="s">
        <v>11632</v>
      </c>
      <c r="H63" s="167" t="s">
        <v>4</v>
      </c>
      <c r="I63" s="167" t="s">
        <v>13036</v>
      </c>
      <c r="J63" s="167" t="s">
        <v>5691</v>
      </c>
      <c r="K63" s="167">
        <v>22130267</v>
      </c>
      <c r="L63" s="167">
        <v>22130267</v>
      </c>
      <c r="M63" s="43">
        <v>34</v>
      </c>
    </row>
    <row r="64" spans="1:13" x14ac:dyDescent="0.2">
      <c r="A64" s="167" t="s">
        <v>596</v>
      </c>
      <c r="B64" s="167" t="s">
        <v>7552</v>
      </c>
      <c r="D64" s="167" t="s">
        <v>197</v>
      </c>
      <c r="E64" s="167" t="s">
        <v>7506</v>
      </c>
      <c r="F64" s="167" t="s">
        <v>7507</v>
      </c>
      <c r="G64" s="167" t="s">
        <v>198</v>
      </c>
      <c r="H64" s="167" t="s">
        <v>4</v>
      </c>
      <c r="I64" s="167" t="s">
        <v>13036</v>
      </c>
      <c r="J64" s="167" t="s">
        <v>13050</v>
      </c>
      <c r="K64" s="167">
        <v>26580734</v>
      </c>
      <c r="L64" s="167">
        <v>0</v>
      </c>
    </row>
    <row r="65" spans="1:13" x14ac:dyDescent="0.2">
      <c r="A65" s="167" t="s">
        <v>299</v>
      </c>
      <c r="B65" s="167" t="s">
        <v>298</v>
      </c>
      <c r="D65" s="167" t="s">
        <v>201</v>
      </c>
      <c r="E65" s="167" t="s">
        <v>202</v>
      </c>
      <c r="F65" s="167" t="s">
        <v>203</v>
      </c>
      <c r="G65" s="167" t="s">
        <v>204</v>
      </c>
      <c r="H65" s="167" t="s">
        <v>9</v>
      </c>
      <c r="I65" s="167" t="s">
        <v>13036</v>
      </c>
      <c r="J65" s="167" t="s">
        <v>12622</v>
      </c>
      <c r="K65" s="167">
        <v>22731980</v>
      </c>
      <c r="L65" s="167">
        <v>22731980</v>
      </c>
    </row>
    <row r="66" spans="1:13" x14ac:dyDescent="0.2">
      <c r="A66" s="167" t="s">
        <v>584</v>
      </c>
      <c r="B66" s="167" t="s">
        <v>583</v>
      </c>
      <c r="D66" s="167" t="s">
        <v>7563</v>
      </c>
      <c r="E66" s="167" t="s">
        <v>209</v>
      </c>
      <c r="F66" s="167" t="s">
        <v>210</v>
      </c>
      <c r="G66" s="167" t="s">
        <v>11631</v>
      </c>
      <c r="H66" s="167" t="s">
        <v>9</v>
      </c>
      <c r="I66" s="167" t="s">
        <v>13036</v>
      </c>
      <c r="J66" s="167" t="s">
        <v>212</v>
      </c>
      <c r="K66" s="167">
        <v>22544471</v>
      </c>
      <c r="L66" s="167">
        <v>22544471</v>
      </c>
    </row>
    <row r="67" spans="1:13" x14ac:dyDescent="0.2">
      <c r="A67" s="167" t="s">
        <v>140</v>
      </c>
      <c r="B67" s="167" t="s">
        <v>105</v>
      </c>
      <c r="D67" s="167" t="s">
        <v>7387</v>
      </c>
      <c r="E67" s="167" t="s">
        <v>215</v>
      </c>
      <c r="F67" s="167" t="s">
        <v>216</v>
      </c>
      <c r="G67" s="167" t="s">
        <v>188</v>
      </c>
      <c r="H67" s="167" t="s">
        <v>9</v>
      </c>
      <c r="I67" s="167" t="s">
        <v>13036</v>
      </c>
      <c r="J67" s="167" t="s">
        <v>217</v>
      </c>
      <c r="K67" s="167">
        <v>24691132</v>
      </c>
      <c r="L67" s="167">
        <v>24691132</v>
      </c>
    </row>
    <row r="68" spans="1:13" x14ac:dyDescent="0.2">
      <c r="A68" s="167" t="s">
        <v>324</v>
      </c>
      <c r="B68" s="167" t="s">
        <v>7539</v>
      </c>
      <c r="D68" s="167" t="s">
        <v>7352</v>
      </c>
      <c r="E68" s="167" t="s">
        <v>219</v>
      </c>
      <c r="F68" s="167" t="s">
        <v>220</v>
      </c>
      <c r="G68" s="167" t="s">
        <v>188</v>
      </c>
      <c r="H68" s="167" t="s">
        <v>7</v>
      </c>
      <c r="I68" s="167" t="s">
        <v>13036</v>
      </c>
      <c r="J68" s="167" t="s">
        <v>13051</v>
      </c>
      <c r="K68" s="167">
        <v>22064092</v>
      </c>
      <c r="L68" s="167">
        <v>0</v>
      </c>
    </row>
    <row r="69" spans="1:13" x14ac:dyDescent="0.2">
      <c r="A69" s="167" t="s">
        <v>238</v>
      </c>
      <c r="B69" s="167" t="s">
        <v>7534</v>
      </c>
      <c r="D69" s="167" t="s">
        <v>7525</v>
      </c>
      <c r="E69" s="167" t="s">
        <v>222</v>
      </c>
      <c r="F69" s="167" t="s">
        <v>223</v>
      </c>
      <c r="G69" s="167" t="s">
        <v>11631</v>
      </c>
      <c r="H69" s="167" t="s">
        <v>9</v>
      </c>
      <c r="I69" s="167" t="s">
        <v>13036</v>
      </c>
      <c r="J69" s="167" t="s">
        <v>13052</v>
      </c>
      <c r="K69" s="167">
        <v>22522908</v>
      </c>
      <c r="L69" s="167">
        <v>22524038</v>
      </c>
      <c r="M69" s="43">
        <v>44</v>
      </c>
    </row>
    <row r="70" spans="1:13" x14ac:dyDescent="0.2">
      <c r="A70" s="167" t="s">
        <v>609</v>
      </c>
      <c r="B70" s="167" t="s">
        <v>608</v>
      </c>
      <c r="D70" s="167" t="s">
        <v>7484</v>
      </c>
      <c r="E70" s="167" t="s">
        <v>229</v>
      </c>
      <c r="F70" s="167" t="s">
        <v>230</v>
      </c>
      <c r="G70" s="167" t="s">
        <v>11631</v>
      </c>
      <c r="H70" s="167" t="s">
        <v>9</v>
      </c>
      <c r="I70" s="167" t="s">
        <v>13036</v>
      </c>
      <c r="J70" s="167" t="s">
        <v>10241</v>
      </c>
      <c r="K70" s="167">
        <v>22756967</v>
      </c>
      <c r="L70" s="167">
        <v>22756967</v>
      </c>
    </row>
    <row r="71" spans="1:13" x14ac:dyDescent="0.2">
      <c r="A71" s="167" t="s">
        <v>587</v>
      </c>
      <c r="B71" s="167" t="s">
        <v>7103</v>
      </c>
      <c r="D71" s="167" t="s">
        <v>7546</v>
      </c>
      <c r="E71" s="167" t="s">
        <v>233</v>
      </c>
      <c r="F71" s="167" t="s">
        <v>234</v>
      </c>
      <c r="G71" s="167" t="s">
        <v>11631</v>
      </c>
      <c r="H71" s="167" t="s">
        <v>7</v>
      </c>
      <c r="I71" s="167" t="s">
        <v>13036</v>
      </c>
      <c r="J71" s="167" t="s">
        <v>13053</v>
      </c>
      <c r="K71" s="167">
        <v>22547978</v>
      </c>
      <c r="L71" s="167">
        <v>22547978</v>
      </c>
      <c r="M71" s="43">
        <v>13</v>
      </c>
    </row>
    <row r="72" spans="1:13" x14ac:dyDescent="0.2">
      <c r="A72" s="167" t="s">
        <v>153</v>
      </c>
      <c r="B72" s="167" t="s">
        <v>7532</v>
      </c>
      <c r="D72" s="167" t="s">
        <v>7534</v>
      </c>
      <c r="E72" s="167" t="s">
        <v>238</v>
      </c>
      <c r="F72" s="167" t="s">
        <v>7981</v>
      </c>
      <c r="G72" s="167" t="s">
        <v>11631</v>
      </c>
      <c r="H72" s="167" t="s">
        <v>7</v>
      </c>
      <c r="I72" s="167" t="s">
        <v>13036</v>
      </c>
      <c r="J72" s="167" t="s">
        <v>13054</v>
      </c>
      <c r="K72" s="167">
        <v>22546734</v>
      </c>
      <c r="L72" s="167">
        <v>22546734</v>
      </c>
    </row>
    <row r="73" spans="1:13" x14ac:dyDescent="0.2">
      <c r="A73" s="167" t="s">
        <v>562</v>
      </c>
      <c r="B73" s="167" t="s">
        <v>7528</v>
      </c>
      <c r="D73" s="167" t="s">
        <v>9847</v>
      </c>
      <c r="E73" s="167" t="s">
        <v>8649</v>
      </c>
      <c r="F73" s="167" t="s">
        <v>10240</v>
      </c>
      <c r="G73" s="167" t="s">
        <v>11631</v>
      </c>
      <c r="H73" s="167" t="s">
        <v>7</v>
      </c>
      <c r="I73" s="167" t="s">
        <v>13036</v>
      </c>
      <c r="J73" s="167" t="s">
        <v>13055</v>
      </c>
      <c r="K73" s="167">
        <v>22541617</v>
      </c>
      <c r="L73" s="167">
        <v>22541617</v>
      </c>
    </row>
    <row r="74" spans="1:13" x14ac:dyDescent="0.2">
      <c r="A74" s="167" t="s">
        <v>8648</v>
      </c>
      <c r="B74" s="167" t="s">
        <v>755</v>
      </c>
      <c r="D74" s="167" t="s">
        <v>7547</v>
      </c>
      <c r="E74" s="167" t="s">
        <v>240</v>
      </c>
      <c r="F74" s="167" t="s">
        <v>224</v>
      </c>
      <c r="G74" s="167" t="s">
        <v>11631</v>
      </c>
      <c r="H74" s="167" t="s">
        <v>9</v>
      </c>
      <c r="I74" s="167" t="s">
        <v>13036</v>
      </c>
      <c r="J74" s="167" t="s">
        <v>12620</v>
      </c>
      <c r="K74" s="167">
        <v>22544047</v>
      </c>
      <c r="L74" s="167">
        <v>22544047</v>
      </c>
      <c r="M74" s="43">
        <v>19</v>
      </c>
    </row>
    <row r="75" spans="1:13" x14ac:dyDescent="0.2">
      <c r="A75" s="167" t="s">
        <v>7596</v>
      </c>
      <c r="B75" s="167" t="s">
        <v>62</v>
      </c>
      <c r="D75" s="167" t="s">
        <v>9852</v>
      </c>
      <c r="E75" s="167" t="s">
        <v>8667</v>
      </c>
      <c r="F75" s="167" t="s">
        <v>7825</v>
      </c>
      <c r="G75" s="167" t="s">
        <v>11631</v>
      </c>
      <c r="H75" s="167" t="s">
        <v>7</v>
      </c>
      <c r="I75" s="167" t="s">
        <v>13036</v>
      </c>
      <c r="J75" s="167" t="s">
        <v>10257</v>
      </c>
      <c r="K75" s="167">
        <v>22914971</v>
      </c>
      <c r="L75" s="167">
        <v>22914971</v>
      </c>
    </row>
    <row r="76" spans="1:13" x14ac:dyDescent="0.2">
      <c r="A76" s="167" t="s">
        <v>8649</v>
      </c>
      <c r="B76" s="167" t="s">
        <v>9847</v>
      </c>
      <c r="D76" s="167" t="s">
        <v>7803</v>
      </c>
      <c r="E76" s="167" t="s">
        <v>8659</v>
      </c>
      <c r="F76" s="167" t="s">
        <v>10248</v>
      </c>
      <c r="G76" s="167" t="s">
        <v>11631</v>
      </c>
      <c r="H76" s="167" t="s">
        <v>9</v>
      </c>
      <c r="I76" s="167" t="s">
        <v>13036</v>
      </c>
      <c r="J76" s="167" t="s">
        <v>11767</v>
      </c>
      <c r="K76" s="167">
        <v>22546540</v>
      </c>
      <c r="L76" s="167">
        <v>22546540</v>
      </c>
    </row>
    <row r="77" spans="1:13" x14ac:dyDescent="0.2">
      <c r="A77" s="167" t="s">
        <v>55</v>
      </c>
      <c r="B77" s="167" t="s">
        <v>7536</v>
      </c>
      <c r="D77" s="167" t="s">
        <v>7804</v>
      </c>
      <c r="E77" s="167" t="s">
        <v>8633</v>
      </c>
      <c r="F77" s="167" t="s">
        <v>206</v>
      </c>
      <c r="G77" s="167" t="s">
        <v>11631</v>
      </c>
      <c r="H77" s="167" t="s">
        <v>9</v>
      </c>
      <c r="I77" s="167" t="s">
        <v>13036</v>
      </c>
      <c r="J77" s="167" t="s">
        <v>7663</v>
      </c>
      <c r="K77" s="167">
        <v>22755543</v>
      </c>
      <c r="L77" s="167">
        <v>22755543</v>
      </c>
    </row>
    <row r="78" spans="1:13" x14ac:dyDescent="0.2">
      <c r="A78" s="167" t="s">
        <v>559</v>
      </c>
      <c r="B78" s="167" t="s">
        <v>7550</v>
      </c>
      <c r="D78" s="167" t="s">
        <v>7805</v>
      </c>
      <c r="E78" s="167" t="s">
        <v>8645</v>
      </c>
      <c r="F78" s="167" t="s">
        <v>7996</v>
      </c>
      <c r="G78" s="167" t="s">
        <v>11631</v>
      </c>
      <c r="H78" s="167" t="s">
        <v>7</v>
      </c>
      <c r="I78" s="167" t="s">
        <v>13036</v>
      </c>
      <c r="J78" s="167" t="s">
        <v>8086</v>
      </c>
      <c r="K78" s="167">
        <v>22548517</v>
      </c>
      <c r="L78" s="167">
        <v>22548517</v>
      </c>
    </row>
    <row r="79" spans="1:13" x14ac:dyDescent="0.2">
      <c r="A79" s="167" t="s">
        <v>341</v>
      </c>
      <c r="B79" s="167" t="s">
        <v>340</v>
      </c>
      <c r="D79" s="167" t="s">
        <v>7806</v>
      </c>
      <c r="E79" s="167" t="s">
        <v>8664</v>
      </c>
      <c r="F79" s="167" t="s">
        <v>10255</v>
      </c>
      <c r="G79" s="167" t="s">
        <v>11631</v>
      </c>
      <c r="H79" s="167" t="s">
        <v>7</v>
      </c>
      <c r="I79" s="167" t="s">
        <v>13036</v>
      </c>
      <c r="J79" s="167" t="s">
        <v>10256</v>
      </c>
      <c r="K79" s="167">
        <v>22547440</v>
      </c>
      <c r="L79" s="167">
        <v>22547440</v>
      </c>
    </row>
    <row r="80" spans="1:13" x14ac:dyDescent="0.2">
      <c r="A80" s="167" t="s">
        <v>6045</v>
      </c>
      <c r="B80" s="167" t="s">
        <v>6912</v>
      </c>
      <c r="D80" s="167" t="s">
        <v>246</v>
      </c>
      <c r="E80" s="167" t="s">
        <v>247</v>
      </c>
      <c r="F80" s="167" t="s">
        <v>248</v>
      </c>
      <c r="G80" s="167" t="s">
        <v>11631</v>
      </c>
      <c r="H80" s="167" t="s">
        <v>7</v>
      </c>
      <c r="I80" s="167" t="s">
        <v>13036</v>
      </c>
      <c r="J80" s="167" t="s">
        <v>11768</v>
      </c>
      <c r="K80" s="167">
        <v>22541189</v>
      </c>
      <c r="L80" s="167">
        <v>22541189</v>
      </c>
    </row>
    <row r="81" spans="1:13" x14ac:dyDescent="0.2">
      <c r="A81" s="167" t="s">
        <v>70</v>
      </c>
      <c r="B81" s="167" t="s">
        <v>69</v>
      </c>
      <c r="D81" s="167" t="s">
        <v>51</v>
      </c>
      <c r="E81" s="167" t="s">
        <v>8642</v>
      </c>
      <c r="F81" s="167" t="s">
        <v>10234</v>
      </c>
      <c r="G81" s="167" t="s">
        <v>11631</v>
      </c>
      <c r="H81" s="167" t="s">
        <v>9</v>
      </c>
      <c r="I81" s="167" t="s">
        <v>13036</v>
      </c>
      <c r="J81" s="167" t="s">
        <v>10249</v>
      </c>
      <c r="K81" s="167">
        <v>22546012</v>
      </c>
      <c r="L81" s="167">
        <v>22143900</v>
      </c>
    </row>
    <row r="82" spans="1:13" x14ac:dyDescent="0.2">
      <c r="A82" s="167" t="s">
        <v>58</v>
      </c>
      <c r="B82" s="167" t="s">
        <v>7540</v>
      </c>
      <c r="D82" s="167" t="s">
        <v>251</v>
      </c>
      <c r="E82" s="167" t="s">
        <v>252</v>
      </c>
      <c r="F82" s="167" t="s">
        <v>253</v>
      </c>
      <c r="G82" s="167" t="s">
        <v>41</v>
      </c>
      <c r="H82" s="167" t="s">
        <v>4</v>
      </c>
      <c r="I82" s="167" t="s">
        <v>13036</v>
      </c>
      <c r="J82" s="167" t="s">
        <v>8560</v>
      </c>
      <c r="K82" s="167">
        <v>22510271</v>
      </c>
      <c r="L82" s="167">
        <v>22510271</v>
      </c>
    </row>
    <row r="83" spans="1:13" x14ac:dyDescent="0.2">
      <c r="A83" s="167" t="s">
        <v>736</v>
      </c>
      <c r="B83" s="167" t="s">
        <v>735</v>
      </c>
      <c r="D83" s="167" t="s">
        <v>195</v>
      </c>
      <c r="E83" s="167" t="s">
        <v>256</v>
      </c>
      <c r="F83" s="167" t="s">
        <v>257</v>
      </c>
      <c r="G83" s="167" t="s">
        <v>41</v>
      </c>
      <c r="H83" s="167" t="s">
        <v>4</v>
      </c>
      <c r="I83" s="167" t="s">
        <v>13036</v>
      </c>
      <c r="J83" s="167" t="s">
        <v>8266</v>
      </c>
      <c r="K83" s="167">
        <v>22707736</v>
      </c>
      <c r="L83" s="167">
        <v>22707736</v>
      </c>
    </row>
    <row r="84" spans="1:13" x14ac:dyDescent="0.2">
      <c r="A84" s="167" t="s">
        <v>8650</v>
      </c>
      <c r="B84" s="167" t="s">
        <v>64</v>
      </c>
      <c r="D84" s="167" t="s">
        <v>259</v>
      </c>
      <c r="E84" s="167" t="s">
        <v>260</v>
      </c>
      <c r="F84" s="167" t="s">
        <v>134</v>
      </c>
      <c r="G84" s="167" t="s">
        <v>41</v>
      </c>
      <c r="H84" s="167" t="s">
        <v>10</v>
      </c>
      <c r="I84" s="167" t="s">
        <v>13036</v>
      </c>
      <c r="J84" s="167" t="s">
        <v>10276</v>
      </c>
      <c r="K84" s="167">
        <v>22752580</v>
      </c>
      <c r="L84" s="167">
        <v>22756472</v>
      </c>
      <c r="M84" s="43">
        <v>33</v>
      </c>
    </row>
    <row r="85" spans="1:13" x14ac:dyDescent="0.2">
      <c r="A85" s="167" t="s">
        <v>164</v>
      </c>
      <c r="B85" s="167" t="s">
        <v>6556</v>
      </c>
      <c r="D85" s="167" t="s">
        <v>7543</v>
      </c>
      <c r="E85" s="167" t="s">
        <v>264</v>
      </c>
      <c r="F85" s="167" t="s">
        <v>265</v>
      </c>
      <c r="G85" s="167" t="s">
        <v>11631</v>
      </c>
      <c r="H85" s="167" t="s">
        <v>3</v>
      </c>
      <c r="I85" s="167" t="s">
        <v>13036</v>
      </c>
      <c r="J85" s="167" t="s">
        <v>3390</v>
      </c>
      <c r="K85" s="167">
        <v>22262415</v>
      </c>
      <c r="L85" s="167">
        <v>22262415</v>
      </c>
      <c r="M85" s="43">
        <v>19</v>
      </c>
    </row>
    <row r="86" spans="1:13" x14ac:dyDescent="0.2">
      <c r="A86" s="167" t="s">
        <v>335</v>
      </c>
      <c r="B86" s="167" t="s">
        <v>334</v>
      </c>
      <c r="D86" s="167" t="s">
        <v>7556</v>
      </c>
      <c r="E86" s="167" t="s">
        <v>268</v>
      </c>
      <c r="F86" s="167" t="s">
        <v>7982</v>
      </c>
      <c r="G86" s="167" t="s">
        <v>41</v>
      </c>
      <c r="H86" s="167" t="s">
        <v>4</v>
      </c>
      <c r="I86" s="167" t="s">
        <v>13036</v>
      </c>
      <c r="J86" s="167" t="s">
        <v>10222</v>
      </c>
      <c r="K86" s="167">
        <v>22704520</v>
      </c>
      <c r="L86" s="167">
        <v>22704158</v>
      </c>
    </row>
    <row r="87" spans="1:13" x14ac:dyDescent="0.2">
      <c r="A87" s="167" t="s">
        <v>8651</v>
      </c>
      <c r="B87" s="167" t="s">
        <v>585</v>
      </c>
      <c r="D87" s="167" t="s">
        <v>7807</v>
      </c>
      <c r="E87" s="167" t="s">
        <v>8684</v>
      </c>
      <c r="F87" s="167" t="s">
        <v>10271</v>
      </c>
      <c r="G87" s="167" t="s">
        <v>11631</v>
      </c>
      <c r="H87" s="167" t="s">
        <v>3</v>
      </c>
      <c r="I87" s="167" t="s">
        <v>13036</v>
      </c>
      <c r="J87" s="167" t="s">
        <v>10254</v>
      </c>
      <c r="K87" s="167">
        <v>22865438</v>
      </c>
      <c r="L87" s="167">
        <v>22262728</v>
      </c>
    </row>
    <row r="88" spans="1:13" x14ac:dyDescent="0.2">
      <c r="A88" s="167" t="s">
        <v>326</v>
      </c>
      <c r="B88" s="167" t="s">
        <v>7548</v>
      </c>
      <c r="D88" s="167" t="s">
        <v>271</v>
      </c>
      <c r="E88" s="167" t="s">
        <v>8686</v>
      </c>
      <c r="F88" s="167" t="s">
        <v>10273</v>
      </c>
      <c r="G88" s="167" t="s">
        <v>41</v>
      </c>
      <c r="H88" s="167" t="s">
        <v>4</v>
      </c>
      <c r="I88" s="167" t="s">
        <v>13036</v>
      </c>
      <c r="J88" s="167" t="s">
        <v>6668</v>
      </c>
      <c r="K88" s="167">
        <v>22595019</v>
      </c>
      <c r="L88" s="167">
        <v>22595019</v>
      </c>
    </row>
    <row r="89" spans="1:13" x14ac:dyDescent="0.2">
      <c r="A89" s="167" t="s">
        <v>6326</v>
      </c>
      <c r="B89" s="167" t="s">
        <v>7101</v>
      </c>
      <c r="D89" s="167" t="s">
        <v>7526</v>
      </c>
      <c r="E89" s="167" t="s">
        <v>274</v>
      </c>
      <c r="F89" s="167" t="s">
        <v>275</v>
      </c>
      <c r="G89" s="167" t="s">
        <v>41</v>
      </c>
      <c r="H89" s="167" t="s">
        <v>4</v>
      </c>
      <c r="I89" s="167" t="s">
        <v>13036</v>
      </c>
      <c r="J89" s="167" t="s">
        <v>13056</v>
      </c>
      <c r="K89" s="167">
        <v>22703215</v>
      </c>
      <c r="L89" s="167">
        <v>22703215</v>
      </c>
    </row>
    <row r="90" spans="1:13" x14ac:dyDescent="0.2">
      <c r="A90" s="167" t="s">
        <v>322</v>
      </c>
      <c r="B90" s="167" t="s">
        <v>7541</v>
      </c>
      <c r="D90" s="167" t="s">
        <v>7808</v>
      </c>
      <c r="E90" s="167" t="s">
        <v>8688</v>
      </c>
      <c r="F90" s="167" t="s">
        <v>10275</v>
      </c>
      <c r="G90" s="167" t="s">
        <v>41</v>
      </c>
      <c r="H90" s="167" t="s">
        <v>10</v>
      </c>
      <c r="I90" s="167" t="s">
        <v>13036</v>
      </c>
      <c r="J90" s="167" t="s">
        <v>6766</v>
      </c>
      <c r="K90" s="167">
        <v>22751458</v>
      </c>
      <c r="L90" s="167">
        <v>22756253</v>
      </c>
    </row>
    <row r="91" spans="1:13" x14ac:dyDescent="0.2">
      <c r="A91" s="167" t="s">
        <v>329</v>
      </c>
      <c r="B91" s="167" t="s">
        <v>7542</v>
      </c>
      <c r="D91" s="167" t="s">
        <v>278</v>
      </c>
      <c r="E91" s="167" t="s">
        <v>8689</v>
      </c>
      <c r="F91" s="167" t="s">
        <v>10277</v>
      </c>
      <c r="G91" s="167" t="s">
        <v>11631</v>
      </c>
      <c r="H91" s="167" t="s">
        <v>3</v>
      </c>
      <c r="I91" s="167" t="s">
        <v>13036</v>
      </c>
      <c r="J91" s="167" t="s">
        <v>10278</v>
      </c>
      <c r="K91" s="167">
        <v>22260573</v>
      </c>
      <c r="L91" s="167">
        <v>22260573</v>
      </c>
      <c r="M91" s="43">
        <v>16</v>
      </c>
    </row>
    <row r="92" spans="1:13" x14ac:dyDescent="0.2">
      <c r="A92" s="167" t="s">
        <v>534</v>
      </c>
      <c r="B92" s="167" t="s">
        <v>6561</v>
      </c>
      <c r="D92" s="167" t="s">
        <v>231</v>
      </c>
      <c r="E92" s="167" t="s">
        <v>8691</v>
      </c>
      <c r="F92" s="167" t="s">
        <v>279</v>
      </c>
      <c r="G92" s="167" t="s">
        <v>41</v>
      </c>
      <c r="H92" s="167" t="s">
        <v>4</v>
      </c>
      <c r="I92" s="167" t="s">
        <v>13036</v>
      </c>
      <c r="J92" s="167" t="s">
        <v>10281</v>
      </c>
      <c r="K92" s="167">
        <v>22598615</v>
      </c>
      <c r="L92" s="167">
        <v>22598615</v>
      </c>
    </row>
    <row r="93" spans="1:13" x14ac:dyDescent="0.2">
      <c r="A93" s="167" t="s">
        <v>8652</v>
      </c>
      <c r="B93" s="167" t="s">
        <v>9848</v>
      </c>
      <c r="D93" s="167" t="s">
        <v>236</v>
      </c>
      <c r="E93" s="167" t="s">
        <v>9003</v>
      </c>
      <c r="F93" s="167" t="s">
        <v>281</v>
      </c>
      <c r="G93" s="167" t="s">
        <v>188</v>
      </c>
      <c r="H93" s="167" t="s">
        <v>17</v>
      </c>
      <c r="I93" s="167" t="s">
        <v>13036</v>
      </c>
      <c r="J93" s="167" t="s">
        <v>13057</v>
      </c>
      <c r="K93" s="167">
        <v>0</v>
      </c>
      <c r="L93" s="167">
        <v>0</v>
      </c>
    </row>
    <row r="94" spans="1:13" x14ac:dyDescent="0.2">
      <c r="A94" s="167" t="s">
        <v>8653</v>
      </c>
      <c r="B94" s="167" t="s">
        <v>9849</v>
      </c>
      <c r="D94" s="167" t="s">
        <v>283</v>
      </c>
      <c r="E94" s="167" t="s">
        <v>284</v>
      </c>
      <c r="F94" s="167" t="s">
        <v>285</v>
      </c>
      <c r="G94" s="167" t="s">
        <v>11632</v>
      </c>
      <c r="H94" s="167" t="s">
        <v>6</v>
      </c>
      <c r="I94" s="167" t="s">
        <v>13036</v>
      </c>
      <c r="J94" s="167" t="s">
        <v>12281</v>
      </c>
      <c r="K94" s="167">
        <v>22153490</v>
      </c>
      <c r="L94" s="167">
        <v>22153490</v>
      </c>
    </row>
    <row r="95" spans="1:13" x14ac:dyDescent="0.2">
      <c r="A95" s="167" t="s">
        <v>8654</v>
      </c>
      <c r="B95" s="167" t="s">
        <v>7788</v>
      </c>
      <c r="D95" s="167" t="s">
        <v>213</v>
      </c>
      <c r="E95" s="167" t="s">
        <v>288</v>
      </c>
      <c r="F95" s="167" t="s">
        <v>11643</v>
      </c>
      <c r="G95" s="167" t="s">
        <v>11632</v>
      </c>
      <c r="H95" s="167" t="s">
        <v>5</v>
      </c>
      <c r="I95" s="167" t="s">
        <v>13036</v>
      </c>
      <c r="J95" s="167" t="s">
        <v>12621</v>
      </c>
      <c r="K95" s="167">
        <v>22886197</v>
      </c>
      <c r="L95" s="167">
        <v>22886197</v>
      </c>
    </row>
    <row r="96" spans="1:13" x14ac:dyDescent="0.2">
      <c r="A96" s="167" t="s">
        <v>8655</v>
      </c>
      <c r="B96" s="167" t="s">
        <v>7790</v>
      </c>
      <c r="D96" s="167" t="s">
        <v>291</v>
      </c>
      <c r="E96" s="167" t="s">
        <v>292</v>
      </c>
      <c r="F96" s="167" t="s">
        <v>293</v>
      </c>
      <c r="G96" s="167" t="s">
        <v>11632</v>
      </c>
      <c r="H96" s="167" t="s">
        <v>6</v>
      </c>
      <c r="I96" s="167" t="s">
        <v>13036</v>
      </c>
      <c r="J96" s="167" t="s">
        <v>6717</v>
      </c>
      <c r="K96" s="167">
        <v>22822458</v>
      </c>
      <c r="L96" s="167">
        <v>22824838</v>
      </c>
    </row>
    <row r="97" spans="1:13" x14ac:dyDescent="0.2">
      <c r="A97" s="167" t="s">
        <v>90</v>
      </c>
      <c r="B97" s="167" t="s">
        <v>7545</v>
      </c>
      <c r="D97" s="167" t="s">
        <v>239</v>
      </c>
      <c r="E97" s="167" t="s">
        <v>296</v>
      </c>
      <c r="F97" s="167" t="s">
        <v>134</v>
      </c>
      <c r="G97" s="167" t="s">
        <v>11632</v>
      </c>
      <c r="H97" s="167" t="s">
        <v>6</v>
      </c>
      <c r="I97" s="167" t="s">
        <v>13036</v>
      </c>
      <c r="J97" s="167" t="s">
        <v>11769</v>
      </c>
      <c r="K97" s="167">
        <v>22828361</v>
      </c>
      <c r="L97" s="167">
        <v>22828361</v>
      </c>
    </row>
    <row r="98" spans="1:13" x14ac:dyDescent="0.2">
      <c r="A98" s="167" t="s">
        <v>8656</v>
      </c>
      <c r="B98" s="167" t="s">
        <v>553</v>
      </c>
      <c r="D98" s="167" t="s">
        <v>298</v>
      </c>
      <c r="E98" s="167" t="s">
        <v>299</v>
      </c>
      <c r="F98" s="167" t="s">
        <v>300</v>
      </c>
      <c r="G98" s="167" t="s">
        <v>11632</v>
      </c>
      <c r="H98" s="167" t="s">
        <v>6</v>
      </c>
      <c r="I98" s="167" t="s">
        <v>13036</v>
      </c>
      <c r="J98" s="167" t="s">
        <v>13058</v>
      </c>
      <c r="K98" s="167">
        <v>22037838</v>
      </c>
      <c r="L98" s="167">
        <v>22037838</v>
      </c>
    </row>
    <row r="99" spans="1:13" x14ac:dyDescent="0.2">
      <c r="A99" s="167" t="s">
        <v>750</v>
      </c>
      <c r="B99" s="167" t="s">
        <v>749</v>
      </c>
      <c r="D99" s="167" t="s">
        <v>301</v>
      </c>
      <c r="E99" s="167" t="s">
        <v>8977</v>
      </c>
      <c r="F99" s="167" t="s">
        <v>10530</v>
      </c>
      <c r="G99" s="167" t="s">
        <v>188</v>
      </c>
      <c r="H99" s="167" t="s">
        <v>7</v>
      </c>
      <c r="I99" s="167" t="s">
        <v>13036</v>
      </c>
      <c r="J99" s="167" t="s">
        <v>13059</v>
      </c>
      <c r="K99" s="167">
        <v>73005811</v>
      </c>
      <c r="L99" s="167">
        <v>0</v>
      </c>
    </row>
    <row r="100" spans="1:13" x14ac:dyDescent="0.2">
      <c r="A100" s="167" t="s">
        <v>314</v>
      </c>
      <c r="B100" s="167" t="s">
        <v>226</v>
      </c>
      <c r="D100" s="167" t="s">
        <v>241</v>
      </c>
      <c r="E100" s="167" t="s">
        <v>8708</v>
      </c>
      <c r="F100" s="167" t="s">
        <v>10304</v>
      </c>
      <c r="G100" s="167" t="s">
        <v>302</v>
      </c>
      <c r="H100" s="167" t="s">
        <v>4</v>
      </c>
      <c r="I100" s="167" t="s">
        <v>13036</v>
      </c>
      <c r="J100" s="167" t="s">
        <v>13060</v>
      </c>
      <c r="K100" s="167">
        <v>89643045</v>
      </c>
      <c r="L100" s="167">
        <v>0</v>
      </c>
    </row>
    <row r="101" spans="1:13" x14ac:dyDescent="0.2">
      <c r="A101" s="167" t="s">
        <v>8657</v>
      </c>
      <c r="B101" s="167" t="s">
        <v>270</v>
      </c>
      <c r="D101" s="167" t="s">
        <v>305</v>
      </c>
      <c r="E101" s="167" t="s">
        <v>306</v>
      </c>
      <c r="F101" s="167" t="s">
        <v>307</v>
      </c>
      <c r="G101" s="167" t="s">
        <v>11632</v>
      </c>
      <c r="H101" s="167" t="s">
        <v>5</v>
      </c>
      <c r="I101" s="167" t="s">
        <v>13036</v>
      </c>
      <c r="J101" s="167" t="s">
        <v>11771</v>
      </c>
      <c r="K101" s="167">
        <v>22881378</v>
      </c>
      <c r="L101" s="167">
        <v>22881378</v>
      </c>
    </row>
    <row r="102" spans="1:13" x14ac:dyDescent="0.2">
      <c r="A102" s="167" t="s">
        <v>613</v>
      </c>
      <c r="B102" s="167" t="s">
        <v>612</v>
      </c>
      <c r="D102" s="167" t="s">
        <v>249</v>
      </c>
      <c r="E102" s="167" t="s">
        <v>310</v>
      </c>
      <c r="F102" s="167" t="s">
        <v>121</v>
      </c>
      <c r="G102" s="167" t="s">
        <v>11632</v>
      </c>
      <c r="H102" s="167" t="s">
        <v>5</v>
      </c>
      <c r="I102" s="167" t="s">
        <v>13036</v>
      </c>
      <c r="J102" s="167" t="s">
        <v>311</v>
      </c>
      <c r="K102" s="167">
        <v>22895375</v>
      </c>
      <c r="L102" s="167">
        <v>22287747</v>
      </c>
    </row>
    <row r="103" spans="1:13" x14ac:dyDescent="0.2">
      <c r="A103" s="167" t="s">
        <v>8658</v>
      </c>
      <c r="B103" s="167" t="s">
        <v>9850</v>
      </c>
      <c r="D103" s="167" t="s">
        <v>226</v>
      </c>
      <c r="E103" s="167" t="s">
        <v>314</v>
      </c>
      <c r="F103" s="167" t="s">
        <v>11644</v>
      </c>
      <c r="G103" s="167" t="s">
        <v>11632</v>
      </c>
      <c r="H103" s="167" t="s">
        <v>6</v>
      </c>
      <c r="I103" s="167" t="s">
        <v>13036</v>
      </c>
      <c r="J103" s="167" t="s">
        <v>11844</v>
      </c>
      <c r="K103" s="167">
        <v>22826325</v>
      </c>
      <c r="L103" s="167">
        <v>22826325</v>
      </c>
    </row>
    <row r="104" spans="1:13" x14ac:dyDescent="0.2">
      <c r="A104" s="167" t="s">
        <v>240</v>
      </c>
      <c r="B104" s="167" t="s">
        <v>7547</v>
      </c>
      <c r="D104" s="167" t="s">
        <v>7551</v>
      </c>
      <c r="E104" s="167" t="s">
        <v>318</v>
      </c>
      <c r="F104" s="167" t="s">
        <v>319</v>
      </c>
      <c r="G104" s="167" t="s">
        <v>11632</v>
      </c>
      <c r="H104" s="167" t="s">
        <v>5</v>
      </c>
      <c r="I104" s="167" t="s">
        <v>13036</v>
      </c>
      <c r="J104" s="167" t="s">
        <v>13061</v>
      </c>
      <c r="K104" s="167">
        <v>22289059</v>
      </c>
      <c r="L104" s="167">
        <v>22289059</v>
      </c>
    </row>
    <row r="105" spans="1:13" x14ac:dyDescent="0.2">
      <c r="A105" s="167" t="s">
        <v>601</v>
      </c>
      <c r="B105" s="167" t="s">
        <v>7573</v>
      </c>
      <c r="D105" s="167" t="s">
        <v>7541</v>
      </c>
      <c r="E105" s="167" t="s">
        <v>322</v>
      </c>
      <c r="F105" s="167" t="s">
        <v>11645</v>
      </c>
      <c r="G105" s="167" t="s">
        <v>11632</v>
      </c>
      <c r="H105" s="167" t="s">
        <v>5</v>
      </c>
      <c r="I105" s="167" t="s">
        <v>13036</v>
      </c>
      <c r="J105" s="167" t="s">
        <v>11772</v>
      </c>
      <c r="K105" s="167">
        <v>22881725</v>
      </c>
      <c r="L105" s="167">
        <v>22280181</v>
      </c>
    </row>
    <row r="106" spans="1:13" x14ac:dyDescent="0.2">
      <c r="A106" s="167" t="s">
        <v>8659</v>
      </c>
      <c r="B106" s="167" t="s">
        <v>7803</v>
      </c>
      <c r="D106" s="167" t="s">
        <v>7539</v>
      </c>
      <c r="E106" s="167" t="s">
        <v>324</v>
      </c>
      <c r="F106" s="167" t="s">
        <v>10262</v>
      </c>
      <c r="G106" s="167" t="s">
        <v>11632</v>
      </c>
      <c r="H106" s="167" t="s">
        <v>6</v>
      </c>
      <c r="I106" s="167" t="s">
        <v>13036</v>
      </c>
      <c r="J106" s="167" t="s">
        <v>3726</v>
      </c>
      <c r="K106" s="167">
        <v>22826332</v>
      </c>
      <c r="L106" s="167">
        <v>22826332</v>
      </c>
    </row>
    <row r="107" spans="1:13" x14ac:dyDescent="0.2">
      <c r="A107" s="167" t="s">
        <v>753</v>
      </c>
      <c r="B107" s="167" t="s">
        <v>237</v>
      </c>
      <c r="D107" s="167" t="s">
        <v>7548</v>
      </c>
      <c r="E107" s="167" t="s">
        <v>326</v>
      </c>
      <c r="F107" s="167" t="s">
        <v>11646</v>
      </c>
      <c r="G107" s="167" t="s">
        <v>11632</v>
      </c>
      <c r="H107" s="167" t="s">
        <v>6</v>
      </c>
      <c r="I107" s="167" t="s">
        <v>13036</v>
      </c>
      <c r="J107" s="167" t="s">
        <v>11773</v>
      </c>
      <c r="K107" s="167">
        <v>22826296</v>
      </c>
      <c r="L107" s="167">
        <v>22826296</v>
      </c>
    </row>
    <row r="108" spans="1:13" x14ac:dyDescent="0.2">
      <c r="A108" s="167" t="s">
        <v>589</v>
      </c>
      <c r="B108" s="167" t="s">
        <v>7544</v>
      </c>
      <c r="D108" s="167" t="s">
        <v>7542</v>
      </c>
      <c r="E108" s="167" t="s">
        <v>329</v>
      </c>
      <c r="F108" s="167" t="s">
        <v>7983</v>
      </c>
      <c r="G108" s="167" t="s">
        <v>11632</v>
      </c>
      <c r="H108" s="167" t="s">
        <v>5</v>
      </c>
      <c r="I108" s="167" t="s">
        <v>13036</v>
      </c>
      <c r="J108" s="167" t="s">
        <v>11774</v>
      </c>
      <c r="K108" s="167">
        <v>22282013</v>
      </c>
      <c r="L108" s="167">
        <v>22897762</v>
      </c>
    </row>
    <row r="109" spans="1:13" x14ac:dyDescent="0.2">
      <c r="A109" s="167" t="s">
        <v>602</v>
      </c>
      <c r="B109" s="167" t="s">
        <v>7571</v>
      </c>
      <c r="D109" s="167" t="s">
        <v>262</v>
      </c>
      <c r="E109" s="167" t="s">
        <v>331</v>
      </c>
      <c r="F109" s="167" t="s">
        <v>11647</v>
      </c>
      <c r="G109" s="167" t="s">
        <v>11632</v>
      </c>
      <c r="H109" s="167" t="s">
        <v>5</v>
      </c>
      <c r="I109" s="167" t="s">
        <v>13036</v>
      </c>
      <c r="J109" s="167" t="s">
        <v>13062</v>
      </c>
      <c r="K109" s="167">
        <v>22281758</v>
      </c>
      <c r="L109" s="167">
        <v>22281758</v>
      </c>
    </row>
    <row r="110" spans="1:13" x14ac:dyDescent="0.2">
      <c r="A110" s="167" t="s">
        <v>8660</v>
      </c>
      <c r="B110" s="167" t="s">
        <v>737</v>
      </c>
      <c r="D110" s="167" t="s">
        <v>334</v>
      </c>
      <c r="E110" s="167" t="s">
        <v>335</v>
      </c>
      <c r="F110" s="167" t="s">
        <v>11648</v>
      </c>
      <c r="G110" s="167" t="s">
        <v>11632</v>
      </c>
      <c r="H110" s="167" t="s">
        <v>6</v>
      </c>
      <c r="I110" s="167" t="s">
        <v>13036</v>
      </c>
      <c r="J110" s="167" t="s">
        <v>12265</v>
      </c>
      <c r="K110" s="167">
        <v>22825262</v>
      </c>
      <c r="L110" s="167">
        <v>22825262</v>
      </c>
    </row>
    <row r="111" spans="1:13" x14ac:dyDescent="0.2">
      <c r="A111" s="167" t="s">
        <v>83</v>
      </c>
      <c r="B111" s="167" t="s">
        <v>7095</v>
      </c>
      <c r="D111" s="167" t="s">
        <v>267</v>
      </c>
      <c r="E111" s="167" t="s">
        <v>8644</v>
      </c>
      <c r="F111" s="167" t="s">
        <v>11649</v>
      </c>
      <c r="G111" s="167" t="s">
        <v>11632</v>
      </c>
      <c r="H111" s="167" t="s">
        <v>6</v>
      </c>
      <c r="I111" s="167" t="s">
        <v>13036</v>
      </c>
      <c r="J111" s="167" t="s">
        <v>11399</v>
      </c>
      <c r="K111" s="167">
        <v>22826018</v>
      </c>
      <c r="L111" s="167">
        <v>22822648</v>
      </c>
      <c r="M111" s="43">
        <v>18</v>
      </c>
    </row>
    <row r="112" spans="1:13" x14ac:dyDescent="0.2">
      <c r="A112" s="167" t="s">
        <v>93</v>
      </c>
      <c r="B112" s="167" t="s">
        <v>7533</v>
      </c>
      <c r="D112" s="167" t="s">
        <v>258</v>
      </c>
      <c r="E112" s="167" t="s">
        <v>337</v>
      </c>
      <c r="F112" s="167" t="s">
        <v>11650</v>
      </c>
      <c r="G112" s="167" t="s">
        <v>11632</v>
      </c>
      <c r="H112" s="167" t="s">
        <v>5</v>
      </c>
      <c r="I112" s="167" t="s">
        <v>13036</v>
      </c>
      <c r="J112" s="167" t="s">
        <v>12571</v>
      </c>
      <c r="K112" s="167">
        <v>22280109</v>
      </c>
      <c r="L112" s="167">
        <v>22895053</v>
      </c>
    </row>
    <row r="113" spans="1:13" x14ac:dyDescent="0.2">
      <c r="A113" s="167" t="s">
        <v>8661</v>
      </c>
      <c r="B113" s="167" t="s">
        <v>7812</v>
      </c>
      <c r="D113" s="167" t="s">
        <v>270</v>
      </c>
      <c r="E113" s="167" t="s">
        <v>8657</v>
      </c>
      <c r="F113" s="167" t="s">
        <v>10246</v>
      </c>
      <c r="G113" s="167" t="s">
        <v>11632</v>
      </c>
      <c r="H113" s="167" t="s">
        <v>5</v>
      </c>
      <c r="I113" s="167" t="s">
        <v>13036</v>
      </c>
      <c r="J113" s="167" t="s">
        <v>13063</v>
      </c>
      <c r="K113" s="167">
        <v>22281922</v>
      </c>
      <c r="L113" s="167">
        <v>22885446</v>
      </c>
      <c r="M113" s="43">
        <v>19</v>
      </c>
    </row>
    <row r="114" spans="1:13" x14ac:dyDescent="0.2">
      <c r="A114" s="167" t="s">
        <v>97</v>
      </c>
      <c r="B114" s="167" t="s">
        <v>7538</v>
      </c>
      <c r="D114" s="167" t="s">
        <v>340</v>
      </c>
      <c r="E114" s="167" t="s">
        <v>341</v>
      </c>
      <c r="F114" s="167" t="s">
        <v>11651</v>
      </c>
      <c r="G114" s="167" t="s">
        <v>11632</v>
      </c>
      <c r="H114" s="167" t="s">
        <v>6</v>
      </c>
      <c r="I114" s="167" t="s">
        <v>13036</v>
      </c>
      <c r="J114" s="167" t="s">
        <v>12266</v>
      </c>
      <c r="K114" s="167">
        <v>22822669</v>
      </c>
      <c r="L114" s="167">
        <v>22822669</v>
      </c>
    </row>
    <row r="115" spans="1:13" x14ac:dyDescent="0.2">
      <c r="A115" s="167" t="s">
        <v>129</v>
      </c>
      <c r="B115" s="167" t="s">
        <v>100</v>
      </c>
      <c r="D115" s="167" t="s">
        <v>343</v>
      </c>
      <c r="E115" s="167" t="s">
        <v>344</v>
      </c>
      <c r="F115" s="167" t="s">
        <v>6559</v>
      </c>
      <c r="G115" s="167" t="s">
        <v>41</v>
      </c>
      <c r="H115" s="167" t="s">
        <v>10</v>
      </c>
      <c r="I115" s="167" t="s">
        <v>13036</v>
      </c>
      <c r="J115" s="167" t="s">
        <v>519</v>
      </c>
      <c r="K115" s="167">
        <v>22513120</v>
      </c>
      <c r="L115" s="167">
        <v>22513120</v>
      </c>
    </row>
    <row r="116" spans="1:13" x14ac:dyDescent="0.2">
      <c r="A116" s="167" t="s">
        <v>8662</v>
      </c>
      <c r="B116" s="167" t="s">
        <v>9851</v>
      </c>
      <c r="D116" s="167" t="s">
        <v>346</v>
      </c>
      <c r="E116" s="167" t="s">
        <v>347</v>
      </c>
      <c r="F116" s="167" t="s">
        <v>7984</v>
      </c>
      <c r="G116" s="167" t="s">
        <v>41</v>
      </c>
      <c r="H116" s="167" t="s">
        <v>3</v>
      </c>
      <c r="I116" s="167" t="s">
        <v>13036</v>
      </c>
      <c r="J116" s="167" t="s">
        <v>349</v>
      </c>
      <c r="K116" s="167">
        <v>22769975</v>
      </c>
      <c r="L116" s="167">
        <v>22769975</v>
      </c>
    </row>
    <row r="117" spans="1:13" x14ac:dyDescent="0.2">
      <c r="A117" s="167" t="s">
        <v>548</v>
      </c>
      <c r="B117" s="167" t="s">
        <v>7529</v>
      </c>
      <c r="D117" s="167" t="s">
        <v>351</v>
      </c>
      <c r="E117" s="167" t="s">
        <v>8674</v>
      </c>
      <c r="F117" s="167" t="s">
        <v>10263</v>
      </c>
      <c r="G117" s="167" t="s">
        <v>41</v>
      </c>
      <c r="H117" s="167" t="s">
        <v>10</v>
      </c>
      <c r="I117" s="167" t="s">
        <v>13036</v>
      </c>
      <c r="J117" s="167" t="s">
        <v>10264</v>
      </c>
      <c r="K117" s="167">
        <v>22592296</v>
      </c>
      <c r="L117" s="167">
        <v>22592296</v>
      </c>
    </row>
    <row r="118" spans="1:13" x14ac:dyDescent="0.2">
      <c r="A118" s="167" t="s">
        <v>8663</v>
      </c>
      <c r="B118" s="167" t="s">
        <v>7794</v>
      </c>
      <c r="D118" s="167" t="s">
        <v>255</v>
      </c>
      <c r="E118" s="167" t="s">
        <v>352</v>
      </c>
      <c r="F118" s="167" t="s">
        <v>353</v>
      </c>
      <c r="G118" s="167" t="s">
        <v>41</v>
      </c>
      <c r="H118" s="167" t="s">
        <v>3</v>
      </c>
      <c r="I118" s="167" t="s">
        <v>13036</v>
      </c>
      <c r="J118" s="167" t="s">
        <v>8069</v>
      </c>
      <c r="K118" s="167">
        <v>22766495</v>
      </c>
      <c r="L118" s="167">
        <v>22766495</v>
      </c>
    </row>
    <row r="119" spans="1:13" x14ac:dyDescent="0.2">
      <c r="A119" s="167" t="s">
        <v>8664</v>
      </c>
      <c r="B119" s="167" t="s">
        <v>7806</v>
      </c>
      <c r="D119" s="167" t="s">
        <v>7576</v>
      </c>
      <c r="E119" s="167" t="s">
        <v>357</v>
      </c>
      <c r="F119" s="167" t="s">
        <v>8398</v>
      </c>
      <c r="G119" s="167" t="s">
        <v>41</v>
      </c>
      <c r="H119" s="167" t="s">
        <v>3</v>
      </c>
      <c r="I119" s="167" t="s">
        <v>13036</v>
      </c>
      <c r="J119" s="167" t="s">
        <v>441</v>
      </c>
      <c r="K119" s="167">
        <v>22596292</v>
      </c>
      <c r="L119" s="167">
        <v>22596292</v>
      </c>
    </row>
    <row r="120" spans="1:13" x14ac:dyDescent="0.2">
      <c r="A120" s="167" t="s">
        <v>758</v>
      </c>
      <c r="B120" s="167" t="s">
        <v>757</v>
      </c>
      <c r="D120" s="167" t="s">
        <v>7579</v>
      </c>
      <c r="E120" s="167" t="s">
        <v>360</v>
      </c>
      <c r="F120" s="167" t="s">
        <v>173</v>
      </c>
      <c r="G120" s="167" t="s">
        <v>41</v>
      </c>
      <c r="H120" s="167" t="s">
        <v>3</v>
      </c>
      <c r="I120" s="167" t="s">
        <v>13036</v>
      </c>
      <c r="J120" s="167" t="s">
        <v>361</v>
      </c>
      <c r="K120" s="167">
        <v>22741611</v>
      </c>
      <c r="L120" s="167">
        <v>22763311</v>
      </c>
    </row>
    <row r="121" spans="1:13" x14ac:dyDescent="0.2">
      <c r="A121" s="167" t="s">
        <v>8665</v>
      </c>
      <c r="B121" s="167" t="s">
        <v>7795</v>
      </c>
      <c r="D121" s="167" t="s">
        <v>7577</v>
      </c>
      <c r="E121" s="167" t="s">
        <v>363</v>
      </c>
      <c r="F121" s="167" t="s">
        <v>364</v>
      </c>
      <c r="G121" s="167" t="s">
        <v>41</v>
      </c>
      <c r="H121" s="167" t="s">
        <v>3</v>
      </c>
      <c r="I121" s="167" t="s">
        <v>13036</v>
      </c>
      <c r="J121" s="167" t="s">
        <v>7985</v>
      </c>
      <c r="K121" s="167">
        <v>22766254</v>
      </c>
      <c r="L121" s="167">
        <v>22766254</v>
      </c>
    </row>
    <row r="122" spans="1:13" x14ac:dyDescent="0.2">
      <c r="A122" s="167" t="s">
        <v>111</v>
      </c>
      <c r="B122" s="167" t="s">
        <v>110</v>
      </c>
      <c r="D122" s="167" t="s">
        <v>7578</v>
      </c>
      <c r="E122" s="167" t="s">
        <v>366</v>
      </c>
      <c r="F122" s="167" t="s">
        <v>367</v>
      </c>
      <c r="G122" s="167" t="s">
        <v>41</v>
      </c>
      <c r="H122" s="167" t="s">
        <v>3</v>
      </c>
      <c r="I122" s="167" t="s">
        <v>13036</v>
      </c>
      <c r="J122" s="167" t="s">
        <v>12645</v>
      </c>
      <c r="K122" s="167">
        <v>22590594</v>
      </c>
      <c r="L122" s="167">
        <v>22590594</v>
      </c>
      <c r="M122" s="43">
        <v>28</v>
      </c>
    </row>
    <row r="123" spans="1:13" x14ac:dyDescent="0.2">
      <c r="A123" s="167" t="s">
        <v>5954</v>
      </c>
      <c r="B123" s="167" t="s">
        <v>1794</v>
      </c>
      <c r="D123" s="167" t="s">
        <v>7558</v>
      </c>
      <c r="E123" s="167" t="s">
        <v>369</v>
      </c>
      <c r="F123" s="167" t="s">
        <v>370</v>
      </c>
      <c r="G123" s="167" t="s">
        <v>41</v>
      </c>
      <c r="H123" s="167" t="s">
        <v>3</v>
      </c>
      <c r="I123" s="167" t="s">
        <v>13036</v>
      </c>
      <c r="J123" s="167" t="s">
        <v>10272</v>
      </c>
      <c r="K123" s="167">
        <v>22766252</v>
      </c>
      <c r="L123" s="167">
        <v>22766252</v>
      </c>
      <c r="M123" s="43">
        <v>28</v>
      </c>
    </row>
    <row r="124" spans="1:13" x14ac:dyDescent="0.2">
      <c r="A124" s="167" t="s">
        <v>85</v>
      </c>
      <c r="B124" s="167" t="s">
        <v>7024</v>
      </c>
      <c r="D124" s="167" t="s">
        <v>7553</v>
      </c>
      <c r="E124" s="167" t="s">
        <v>372</v>
      </c>
      <c r="F124" s="167" t="s">
        <v>373</v>
      </c>
      <c r="G124" s="167" t="s">
        <v>41</v>
      </c>
      <c r="H124" s="167" t="s">
        <v>3</v>
      </c>
      <c r="I124" s="167" t="s">
        <v>13036</v>
      </c>
      <c r="J124" s="167" t="s">
        <v>8397</v>
      </c>
      <c r="K124" s="167">
        <v>22769463</v>
      </c>
      <c r="L124" s="167">
        <v>22769463</v>
      </c>
    </row>
    <row r="125" spans="1:13" x14ac:dyDescent="0.2">
      <c r="A125" s="167" t="s">
        <v>739</v>
      </c>
      <c r="B125" s="167" t="s">
        <v>738</v>
      </c>
      <c r="D125" s="167" t="s">
        <v>7555</v>
      </c>
      <c r="E125" s="167" t="s">
        <v>375</v>
      </c>
      <c r="F125" s="167" t="s">
        <v>376</v>
      </c>
      <c r="G125" s="167" t="s">
        <v>41</v>
      </c>
      <c r="H125" s="167" t="s">
        <v>10</v>
      </c>
      <c r="I125" s="167" t="s">
        <v>13036</v>
      </c>
      <c r="J125" s="167" t="s">
        <v>13064</v>
      </c>
      <c r="K125" s="167">
        <v>22591426</v>
      </c>
      <c r="L125" s="167">
        <v>22591426</v>
      </c>
    </row>
    <row r="126" spans="1:13" x14ac:dyDescent="0.2">
      <c r="A126" s="167" t="s">
        <v>733</v>
      </c>
      <c r="B126" s="167" t="s">
        <v>732</v>
      </c>
      <c r="D126" s="167" t="s">
        <v>7554</v>
      </c>
      <c r="E126" s="167" t="s">
        <v>378</v>
      </c>
      <c r="F126" s="167" t="s">
        <v>42</v>
      </c>
      <c r="G126" s="167" t="s">
        <v>41</v>
      </c>
      <c r="H126" s="167" t="s">
        <v>4</v>
      </c>
      <c r="I126" s="167" t="s">
        <v>13036</v>
      </c>
      <c r="J126" s="167" t="s">
        <v>11956</v>
      </c>
      <c r="K126" s="167">
        <v>22704605</v>
      </c>
      <c r="L126" s="167">
        <v>22704605</v>
      </c>
      <c r="M126" s="43">
        <v>36</v>
      </c>
    </row>
    <row r="127" spans="1:13" x14ac:dyDescent="0.2">
      <c r="A127" s="167" t="s">
        <v>103</v>
      </c>
      <c r="B127" s="167" t="s">
        <v>102</v>
      </c>
      <c r="D127" s="167" t="s">
        <v>6938</v>
      </c>
      <c r="E127" s="167" t="s">
        <v>380</v>
      </c>
      <c r="F127" s="167" t="s">
        <v>11652</v>
      </c>
      <c r="G127" s="167" t="s">
        <v>41</v>
      </c>
      <c r="H127" s="167" t="s">
        <v>6</v>
      </c>
      <c r="I127" s="167" t="s">
        <v>13036</v>
      </c>
      <c r="J127" s="167" t="s">
        <v>13065</v>
      </c>
      <c r="K127" s="167">
        <v>25440947</v>
      </c>
      <c r="L127" s="167">
        <v>0</v>
      </c>
    </row>
    <row r="128" spans="1:13" x14ac:dyDescent="0.2">
      <c r="A128" s="167" t="s">
        <v>247</v>
      </c>
      <c r="B128" s="167" t="s">
        <v>246</v>
      </c>
      <c r="D128" s="167" t="s">
        <v>7049</v>
      </c>
      <c r="E128" s="167" t="s">
        <v>384</v>
      </c>
      <c r="F128" s="167" t="s">
        <v>385</v>
      </c>
      <c r="G128" s="167" t="s">
        <v>41</v>
      </c>
      <c r="H128" s="167" t="s">
        <v>6</v>
      </c>
      <c r="I128" s="167" t="s">
        <v>13036</v>
      </c>
      <c r="J128" s="167" t="s">
        <v>13066</v>
      </c>
      <c r="K128" s="167">
        <v>22300546</v>
      </c>
      <c r="L128" s="167">
        <v>0</v>
      </c>
    </row>
    <row r="129" spans="1:12" x14ac:dyDescent="0.2">
      <c r="A129" s="167" t="s">
        <v>194</v>
      </c>
      <c r="B129" s="167" t="s">
        <v>143</v>
      </c>
      <c r="D129" s="167" t="s">
        <v>7809</v>
      </c>
      <c r="E129" s="167" t="s">
        <v>8676</v>
      </c>
      <c r="F129" s="167" t="s">
        <v>10265</v>
      </c>
      <c r="G129" s="167" t="s">
        <v>41</v>
      </c>
      <c r="H129" s="167" t="s">
        <v>6</v>
      </c>
      <c r="I129" s="167" t="s">
        <v>13036</v>
      </c>
      <c r="J129" s="167" t="s">
        <v>10617</v>
      </c>
      <c r="K129" s="167">
        <v>25480011</v>
      </c>
      <c r="L129" s="167">
        <v>0</v>
      </c>
    </row>
    <row r="130" spans="1:12" x14ac:dyDescent="0.2">
      <c r="A130" s="167" t="s">
        <v>8666</v>
      </c>
      <c r="B130" s="167" t="s">
        <v>7800</v>
      </c>
      <c r="D130" s="167" t="s">
        <v>7560</v>
      </c>
      <c r="E130" s="167" t="s">
        <v>390</v>
      </c>
      <c r="F130" s="167" t="s">
        <v>391</v>
      </c>
      <c r="G130" s="167" t="s">
        <v>41</v>
      </c>
      <c r="H130" s="167" t="s">
        <v>6</v>
      </c>
      <c r="I130" s="167" t="s">
        <v>13036</v>
      </c>
      <c r="J130" s="167" t="s">
        <v>12623</v>
      </c>
      <c r="K130" s="167">
        <v>25441592</v>
      </c>
      <c r="L130" s="167">
        <v>25441592</v>
      </c>
    </row>
    <row r="131" spans="1:12" x14ac:dyDescent="0.2">
      <c r="A131" s="167" t="s">
        <v>6098</v>
      </c>
      <c r="B131" s="167" t="s">
        <v>6925</v>
      </c>
      <c r="D131" s="167" t="s">
        <v>395</v>
      </c>
      <c r="E131" s="167" t="s">
        <v>8696</v>
      </c>
      <c r="F131" s="167" t="s">
        <v>10287</v>
      </c>
      <c r="G131" s="167" t="s">
        <v>41</v>
      </c>
      <c r="H131" s="167" t="s">
        <v>6</v>
      </c>
      <c r="I131" s="167" t="s">
        <v>13036</v>
      </c>
      <c r="J131" s="167" t="s">
        <v>10288</v>
      </c>
      <c r="K131" s="167">
        <v>25480520</v>
      </c>
      <c r="L131" s="167">
        <v>25480520</v>
      </c>
    </row>
    <row r="132" spans="1:12" x14ac:dyDescent="0.2">
      <c r="A132" s="167" t="s">
        <v>8667</v>
      </c>
      <c r="B132" s="167" t="s">
        <v>9852</v>
      </c>
      <c r="D132" s="167" t="s">
        <v>308</v>
      </c>
      <c r="E132" s="167" t="s">
        <v>396</v>
      </c>
      <c r="F132" s="167" t="s">
        <v>7764</v>
      </c>
      <c r="G132" s="167" t="s">
        <v>41</v>
      </c>
      <c r="H132" s="167" t="s">
        <v>6</v>
      </c>
      <c r="I132" s="167" t="s">
        <v>13036</v>
      </c>
      <c r="J132" s="167" t="s">
        <v>398</v>
      </c>
      <c r="K132" s="167">
        <v>25480582</v>
      </c>
      <c r="L132" s="167">
        <v>25480582</v>
      </c>
    </row>
    <row r="133" spans="1:12" x14ac:dyDescent="0.2">
      <c r="A133" s="167" t="s">
        <v>8668</v>
      </c>
      <c r="B133" s="167" t="s">
        <v>154</v>
      </c>
      <c r="D133" s="167" t="s">
        <v>320</v>
      </c>
      <c r="E133" s="167" t="s">
        <v>400</v>
      </c>
      <c r="F133" s="167" t="s">
        <v>7196</v>
      </c>
      <c r="G133" s="167" t="s">
        <v>41</v>
      </c>
      <c r="H133" s="167" t="s">
        <v>6</v>
      </c>
      <c r="I133" s="167" t="s">
        <v>13036</v>
      </c>
      <c r="J133" s="167" t="s">
        <v>12267</v>
      </c>
      <c r="K133" s="167">
        <v>25442186</v>
      </c>
      <c r="L133" s="167">
        <v>25442186</v>
      </c>
    </row>
    <row r="134" spans="1:12" x14ac:dyDescent="0.2">
      <c r="A134" s="167" t="s">
        <v>6097</v>
      </c>
      <c r="B134" s="167" t="s">
        <v>6985</v>
      </c>
      <c r="D134" s="167" t="s">
        <v>297</v>
      </c>
      <c r="E134" s="167" t="s">
        <v>402</v>
      </c>
      <c r="F134" s="167" t="s">
        <v>403</v>
      </c>
      <c r="G134" s="167" t="s">
        <v>41</v>
      </c>
      <c r="H134" s="167" t="s">
        <v>5</v>
      </c>
      <c r="I134" s="167" t="s">
        <v>13036</v>
      </c>
      <c r="J134" s="167" t="s">
        <v>13067</v>
      </c>
      <c r="K134" s="167">
        <v>25400034</v>
      </c>
      <c r="L134" s="167">
        <v>25400034</v>
      </c>
    </row>
    <row r="135" spans="1:12" x14ac:dyDescent="0.2">
      <c r="A135" s="167" t="s">
        <v>222</v>
      </c>
      <c r="B135" s="167" t="s">
        <v>7525</v>
      </c>
      <c r="D135" s="167" t="s">
        <v>312</v>
      </c>
      <c r="E135" s="167" t="s">
        <v>405</v>
      </c>
      <c r="F135" s="167" t="s">
        <v>406</v>
      </c>
      <c r="G135" s="167" t="s">
        <v>41</v>
      </c>
      <c r="H135" s="167" t="s">
        <v>6</v>
      </c>
      <c r="I135" s="167" t="s">
        <v>13036</v>
      </c>
      <c r="J135" s="167" t="s">
        <v>12624</v>
      </c>
      <c r="K135" s="167">
        <v>22306964</v>
      </c>
      <c r="L135" s="167">
        <v>22306964</v>
      </c>
    </row>
    <row r="136" spans="1:12" x14ac:dyDescent="0.2">
      <c r="A136" s="167" t="s">
        <v>6721</v>
      </c>
      <c r="B136" s="167" t="s">
        <v>7242</v>
      </c>
      <c r="D136" s="167" t="s">
        <v>338</v>
      </c>
      <c r="E136" s="167" t="s">
        <v>408</v>
      </c>
      <c r="F136" s="167" t="s">
        <v>409</v>
      </c>
      <c r="G136" s="167" t="s">
        <v>41</v>
      </c>
      <c r="H136" s="167" t="s">
        <v>6</v>
      </c>
      <c r="I136" s="167" t="s">
        <v>13036</v>
      </c>
      <c r="J136" s="167" t="s">
        <v>12631</v>
      </c>
      <c r="K136" s="167">
        <v>25480276</v>
      </c>
      <c r="L136" s="167">
        <v>25480276</v>
      </c>
    </row>
    <row r="137" spans="1:12" x14ac:dyDescent="0.2">
      <c r="A137" s="167" t="s">
        <v>6274</v>
      </c>
      <c r="B137" s="167" t="s">
        <v>7048</v>
      </c>
      <c r="D137" s="167" t="s">
        <v>332</v>
      </c>
      <c r="E137" s="167" t="s">
        <v>412</v>
      </c>
      <c r="F137" s="167" t="s">
        <v>413</v>
      </c>
      <c r="G137" s="167" t="s">
        <v>41</v>
      </c>
      <c r="H137" s="167" t="s">
        <v>6</v>
      </c>
      <c r="I137" s="167" t="s">
        <v>13036</v>
      </c>
      <c r="J137" s="167" t="s">
        <v>12625</v>
      </c>
      <c r="K137" s="167">
        <v>25480255</v>
      </c>
      <c r="L137" s="167">
        <v>0</v>
      </c>
    </row>
    <row r="138" spans="1:12" x14ac:dyDescent="0.2">
      <c r="A138" s="167" t="s">
        <v>616</v>
      </c>
      <c r="B138" s="167" t="s">
        <v>615</v>
      </c>
      <c r="D138" s="167" t="s">
        <v>325</v>
      </c>
      <c r="E138" s="167" t="s">
        <v>416</v>
      </c>
      <c r="F138" s="167" t="s">
        <v>417</v>
      </c>
      <c r="G138" s="167" t="s">
        <v>41</v>
      </c>
      <c r="H138" s="167" t="s">
        <v>6</v>
      </c>
      <c r="I138" s="167" t="s">
        <v>13036</v>
      </c>
      <c r="J138" s="167" t="s">
        <v>7986</v>
      </c>
      <c r="K138" s="167">
        <v>25440178</v>
      </c>
      <c r="L138" s="167">
        <v>25440178</v>
      </c>
    </row>
    <row r="139" spans="1:12" x14ac:dyDescent="0.2">
      <c r="A139" s="167" t="s">
        <v>6179</v>
      </c>
      <c r="B139" s="167" t="s">
        <v>6983</v>
      </c>
      <c r="D139" s="167" t="s">
        <v>336</v>
      </c>
      <c r="E139" s="167" t="s">
        <v>420</v>
      </c>
      <c r="F139" s="167" t="s">
        <v>421</v>
      </c>
      <c r="G139" s="167" t="s">
        <v>41</v>
      </c>
      <c r="H139" s="167" t="s">
        <v>6</v>
      </c>
      <c r="I139" s="167" t="s">
        <v>13036</v>
      </c>
      <c r="J139" s="167" t="s">
        <v>422</v>
      </c>
      <c r="K139" s="167">
        <v>25440022</v>
      </c>
      <c r="L139" s="167">
        <v>25440022</v>
      </c>
    </row>
    <row r="140" spans="1:12" x14ac:dyDescent="0.2">
      <c r="A140" s="167" t="s">
        <v>6044</v>
      </c>
      <c r="B140" s="167" t="s">
        <v>6909</v>
      </c>
      <c r="D140" s="167" t="s">
        <v>327</v>
      </c>
      <c r="E140" s="167" t="s">
        <v>424</v>
      </c>
      <c r="F140" s="167" t="s">
        <v>425</v>
      </c>
      <c r="G140" s="167" t="s">
        <v>41</v>
      </c>
      <c r="H140" s="167" t="s">
        <v>6</v>
      </c>
      <c r="I140" s="167" t="s">
        <v>13036</v>
      </c>
      <c r="J140" s="167" t="s">
        <v>13068</v>
      </c>
      <c r="K140" s="167">
        <v>25480029</v>
      </c>
      <c r="L140" s="167">
        <v>0</v>
      </c>
    </row>
    <row r="141" spans="1:12" x14ac:dyDescent="0.2">
      <c r="A141" s="167" t="s">
        <v>448</v>
      </c>
      <c r="B141" s="167" t="s">
        <v>7580</v>
      </c>
      <c r="D141" s="167" t="s">
        <v>323</v>
      </c>
      <c r="E141" s="167" t="s">
        <v>428</v>
      </c>
      <c r="F141" s="167" t="s">
        <v>429</v>
      </c>
      <c r="G141" s="167" t="s">
        <v>41</v>
      </c>
      <c r="H141" s="167" t="s">
        <v>6</v>
      </c>
      <c r="I141" s="167" t="s">
        <v>13036</v>
      </c>
      <c r="J141" s="167" t="s">
        <v>386</v>
      </c>
      <c r="K141" s="167">
        <v>25000757</v>
      </c>
      <c r="L141" s="167">
        <v>25000757</v>
      </c>
    </row>
    <row r="142" spans="1:12" x14ac:dyDescent="0.2">
      <c r="A142" s="167" t="s">
        <v>260</v>
      </c>
      <c r="B142" s="167" t="s">
        <v>259</v>
      </c>
      <c r="D142" s="167" t="s">
        <v>330</v>
      </c>
      <c r="E142" s="167" t="s">
        <v>432</v>
      </c>
      <c r="F142" s="167" t="s">
        <v>433</v>
      </c>
      <c r="G142" s="167" t="s">
        <v>41</v>
      </c>
      <c r="H142" s="167" t="s">
        <v>5</v>
      </c>
      <c r="I142" s="167" t="s">
        <v>13036</v>
      </c>
      <c r="J142" s="167" t="s">
        <v>6548</v>
      </c>
      <c r="K142" s="167">
        <v>25402465</v>
      </c>
      <c r="L142" s="167">
        <v>25402465</v>
      </c>
    </row>
    <row r="143" spans="1:12" x14ac:dyDescent="0.2">
      <c r="A143" s="167" t="s">
        <v>621</v>
      </c>
      <c r="B143" s="167" t="s">
        <v>614</v>
      </c>
      <c r="D143" s="167" t="s">
        <v>316</v>
      </c>
      <c r="E143" s="167" t="s">
        <v>435</v>
      </c>
      <c r="F143" s="167" t="s">
        <v>436</v>
      </c>
      <c r="G143" s="167" t="s">
        <v>41</v>
      </c>
      <c r="H143" s="167" t="s">
        <v>6</v>
      </c>
      <c r="I143" s="167" t="s">
        <v>13036</v>
      </c>
      <c r="J143" s="167" t="s">
        <v>13069</v>
      </c>
      <c r="K143" s="167">
        <v>25402708</v>
      </c>
      <c r="L143" s="167">
        <v>25402708</v>
      </c>
    </row>
    <row r="144" spans="1:12" x14ac:dyDescent="0.2">
      <c r="A144" s="167" t="s">
        <v>8669</v>
      </c>
      <c r="B144" s="167" t="s">
        <v>7815</v>
      </c>
      <c r="D144" s="167" t="s">
        <v>438</v>
      </c>
      <c r="E144" s="167" t="s">
        <v>439</v>
      </c>
      <c r="F144" s="167" t="s">
        <v>440</v>
      </c>
      <c r="G144" s="167" t="s">
        <v>41</v>
      </c>
      <c r="H144" s="167" t="s">
        <v>6</v>
      </c>
      <c r="I144" s="167" t="s">
        <v>13036</v>
      </c>
      <c r="J144" s="167" t="s">
        <v>12626</v>
      </c>
      <c r="K144" s="167">
        <v>25441140</v>
      </c>
      <c r="L144" s="167">
        <v>25441140</v>
      </c>
    </row>
    <row r="145" spans="1:12" x14ac:dyDescent="0.2">
      <c r="A145" s="167" t="s">
        <v>453</v>
      </c>
      <c r="B145" s="167" t="s">
        <v>6558</v>
      </c>
      <c r="D145" s="167" t="s">
        <v>7559</v>
      </c>
      <c r="E145" s="167" t="s">
        <v>443</v>
      </c>
      <c r="F145" s="167" t="s">
        <v>444</v>
      </c>
      <c r="G145" s="167" t="s">
        <v>41</v>
      </c>
      <c r="H145" s="167" t="s">
        <v>6</v>
      </c>
      <c r="I145" s="167" t="s">
        <v>13036</v>
      </c>
      <c r="J145" s="167" t="s">
        <v>12627</v>
      </c>
      <c r="K145" s="167">
        <v>25480085</v>
      </c>
      <c r="L145" s="167">
        <v>25480085</v>
      </c>
    </row>
    <row r="146" spans="1:12" x14ac:dyDescent="0.2">
      <c r="A146" s="167" t="s">
        <v>510</v>
      </c>
      <c r="B146" s="167" t="s">
        <v>509</v>
      </c>
      <c r="D146" s="167" t="s">
        <v>7242</v>
      </c>
      <c r="E146" s="167" t="s">
        <v>6721</v>
      </c>
      <c r="F146" s="167" t="s">
        <v>6723</v>
      </c>
      <c r="G146" s="167" t="s">
        <v>41</v>
      </c>
      <c r="H146" s="167" t="s">
        <v>5</v>
      </c>
      <c r="I146" s="167" t="s">
        <v>13036</v>
      </c>
      <c r="J146" s="167" t="s">
        <v>13070</v>
      </c>
      <c r="K146" s="167">
        <v>22544107</v>
      </c>
      <c r="L146" s="167">
        <v>0</v>
      </c>
    </row>
    <row r="147" spans="1:12" x14ac:dyDescent="0.2">
      <c r="A147" s="167" t="s">
        <v>8670</v>
      </c>
      <c r="B147" s="167" t="s">
        <v>507</v>
      </c>
      <c r="D147" s="167" t="s">
        <v>7580</v>
      </c>
      <c r="E147" s="167" t="s">
        <v>448</v>
      </c>
      <c r="F147" s="167" t="s">
        <v>449</v>
      </c>
      <c r="G147" s="167" t="s">
        <v>41</v>
      </c>
      <c r="H147" s="167" t="s">
        <v>5</v>
      </c>
      <c r="I147" s="167" t="s">
        <v>13036</v>
      </c>
      <c r="J147" s="167" t="s">
        <v>11776</v>
      </c>
      <c r="K147" s="167">
        <v>22300709</v>
      </c>
      <c r="L147" s="167">
        <v>25009915</v>
      </c>
    </row>
    <row r="148" spans="1:12" x14ac:dyDescent="0.2">
      <c r="A148" s="167" t="s">
        <v>8671</v>
      </c>
      <c r="B148" s="167" t="s">
        <v>101</v>
      </c>
      <c r="D148" s="167" t="s">
        <v>6558</v>
      </c>
      <c r="E148" s="167" t="s">
        <v>453</v>
      </c>
      <c r="F148" s="167" t="s">
        <v>454</v>
      </c>
      <c r="G148" s="167" t="s">
        <v>41</v>
      </c>
      <c r="H148" s="167" t="s">
        <v>5</v>
      </c>
      <c r="I148" s="167" t="s">
        <v>13036</v>
      </c>
      <c r="J148" s="167" t="s">
        <v>12628</v>
      </c>
      <c r="K148" s="167">
        <v>25401044</v>
      </c>
      <c r="L148" s="167">
        <v>25401044</v>
      </c>
    </row>
    <row r="149" spans="1:12" x14ac:dyDescent="0.2">
      <c r="A149" s="167" t="s">
        <v>6400</v>
      </c>
      <c r="B149" s="167" t="s">
        <v>7208</v>
      </c>
      <c r="D149" s="167" t="s">
        <v>7243</v>
      </c>
      <c r="E149" s="167" t="s">
        <v>458</v>
      </c>
      <c r="F149" s="167" t="s">
        <v>459</v>
      </c>
      <c r="G149" s="167" t="s">
        <v>41</v>
      </c>
      <c r="H149" s="167" t="s">
        <v>5</v>
      </c>
      <c r="I149" s="167" t="s">
        <v>13036</v>
      </c>
      <c r="J149" s="167" t="s">
        <v>379</v>
      </c>
      <c r="K149" s="167">
        <v>25401343</v>
      </c>
      <c r="L149" s="167">
        <v>25401343</v>
      </c>
    </row>
    <row r="150" spans="1:12" x14ac:dyDescent="0.2">
      <c r="A150" s="167" t="s">
        <v>416</v>
      </c>
      <c r="B150" s="167" t="s">
        <v>325</v>
      </c>
      <c r="D150" s="167" t="s">
        <v>7810</v>
      </c>
      <c r="E150" s="167" t="s">
        <v>8675</v>
      </c>
      <c r="F150" s="167" t="s">
        <v>462</v>
      </c>
      <c r="G150" s="167" t="s">
        <v>41</v>
      </c>
      <c r="H150" s="167" t="s">
        <v>5</v>
      </c>
      <c r="I150" s="167" t="s">
        <v>13036</v>
      </c>
      <c r="J150" s="167" t="s">
        <v>12268</v>
      </c>
      <c r="K150" s="167">
        <v>25402086</v>
      </c>
      <c r="L150" s="167">
        <v>22303775</v>
      </c>
    </row>
    <row r="151" spans="1:12" x14ac:dyDescent="0.2">
      <c r="A151" s="167" t="s">
        <v>344</v>
      </c>
      <c r="B151" s="167" t="s">
        <v>343</v>
      </c>
      <c r="D151" s="167" t="s">
        <v>464</v>
      </c>
      <c r="E151" s="167" t="s">
        <v>465</v>
      </c>
      <c r="F151" s="167" t="s">
        <v>466</v>
      </c>
      <c r="G151" s="167" t="s">
        <v>41</v>
      </c>
      <c r="H151" s="167" t="s">
        <v>4</v>
      </c>
      <c r="I151" s="167" t="s">
        <v>13036</v>
      </c>
      <c r="J151" s="167" t="s">
        <v>12629</v>
      </c>
      <c r="K151" s="167">
        <v>22703567</v>
      </c>
      <c r="L151" s="167">
        <v>22703567</v>
      </c>
    </row>
    <row r="152" spans="1:12" x14ac:dyDescent="0.2">
      <c r="A152" s="167" t="s">
        <v>678</v>
      </c>
      <c r="B152" s="167" t="s">
        <v>7235</v>
      </c>
      <c r="D152" s="167" t="s">
        <v>345</v>
      </c>
      <c r="E152" s="167" t="s">
        <v>470</v>
      </c>
      <c r="F152" s="167" t="s">
        <v>142</v>
      </c>
      <c r="G152" s="167" t="s">
        <v>41</v>
      </c>
      <c r="H152" s="167" t="s">
        <v>5</v>
      </c>
      <c r="I152" s="167" t="s">
        <v>13036</v>
      </c>
      <c r="J152" s="167" t="s">
        <v>12269</v>
      </c>
      <c r="K152" s="167">
        <v>24166592</v>
      </c>
      <c r="L152" s="167">
        <v>24166592</v>
      </c>
    </row>
    <row r="153" spans="1:12" x14ac:dyDescent="0.2">
      <c r="A153" s="167" t="s">
        <v>8672</v>
      </c>
      <c r="B153" s="167" t="s">
        <v>7813</v>
      </c>
      <c r="D153" s="167" t="s">
        <v>356</v>
      </c>
      <c r="E153" s="167" t="s">
        <v>6767</v>
      </c>
      <c r="F153" s="167" t="s">
        <v>6769</v>
      </c>
      <c r="G153" s="167" t="s">
        <v>41</v>
      </c>
      <c r="H153" s="167" t="s">
        <v>9</v>
      </c>
      <c r="I153" s="167" t="s">
        <v>13036</v>
      </c>
      <c r="J153" s="167" t="s">
        <v>12630</v>
      </c>
      <c r="K153" s="167">
        <v>21460556</v>
      </c>
      <c r="L153" s="167">
        <v>24160556</v>
      </c>
    </row>
    <row r="154" spans="1:12" x14ac:dyDescent="0.2">
      <c r="A154" s="167" t="s">
        <v>513</v>
      </c>
      <c r="B154" s="167" t="s">
        <v>491</v>
      </c>
      <c r="D154" s="167" t="s">
        <v>368</v>
      </c>
      <c r="E154" s="167" t="s">
        <v>7600</v>
      </c>
      <c r="F154" s="167" t="s">
        <v>7602</v>
      </c>
      <c r="G154" s="167" t="s">
        <v>41</v>
      </c>
      <c r="H154" s="167" t="s">
        <v>5</v>
      </c>
      <c r="I154" s="167" t="s">
        <v>13036</v>
      </c>
      <c r="J154" s="167" t="s">
        <v>11777</v>
      </c>
      <c r="K154" s="167">
        <v>22017770</v>
      </c>
      <c r="L154" s="167">
        <v>0</v>
      </c>
    </row>
    <row r="155" spans="1:12" x14ac:dyDescent="0.2">
      <c r="A155" s="167" t="s">
        <v>8339</v>
      </c>
      <c r="B155" s="167" t="s">
        <v>374</v>
      </c>
      <c r="D155" s="167" t="s">
        <v>365</v>
      </c>
      <c r="E155" s="167" t="s">
        <v>475</v>
      </c>
      <c r="F155" s="167" t="s">
        <v>476</v>
      </c>
      <c r="G155" s="167" t="s">
        <v>41</v>
      </c>
      <c r="H155" s="167" t="s">
        <v>5</v>
      </c>
      <c r="I155" s="167" t="s">
        <v>13036</v>
      </c>
      <c r="J155" s="167" t="s">
        <v>477</v>
      </c>
      <c r="K155" s="167">
        <v>24100111</v>
      </c>
      <c r="L155" s="167">
        <v>24100111</v>
      </c>
    </row>
    <row r="156" spans="1:12" x14ac:dyDescent="0.2">
      <c r="A156" s="167" t="s">
        <v>380</v>
      </c>
      <c r="B156" s="167" t="s">
        <v>6938</v>
      </c>
      <c r="D156" s="167" t="s">
        <v>371</v>
      </c>
      <c r="E156" s="167" t="s">
        <v>8340</v>
      </c>
      <c r="F156" s="167" t="s">
        <v>7989</v>
      </c>
      <c r="G156" s="167" t="s">
        <v>41</v>
      </c>
      <c r="H156" s="167" t="s">
        <v>5</v>
      </c>
      <c r="I156" s="167" t="s">
        <v>13036</v>
      </c>
      <c r="J156" s="167" t="s">
        <v>12644</v>
      </c>
      <c r="K156" s="167">
        <v>25400055</v>
      </c>
      <c r="L156" s="167">
        <v>25400055</v>
      </c>
    </row>
    <row r="157" spans="1:12" x14ac:dyDescent="0.2">
      <c r="A157" s="167" t="s">
        <v>625</v>
      </c>
      <c r="B157" s="167" t="s">
        <v>313</v>
      </c>
      <c r="D157" s="167" t="s">
        <v>374</v>
      </c>
      <c r="E157" s="167" t="s">
        <v>8339</v>
      </c>
      <c r="F157" s="167" t="s">
        <v>8527</v>
      </c>
      <c r="G157" s="167" t="s">
        <v>41</v>
      </c>
      <c r="H157" s="167" t="s">
        <v>9</v>
      </c>
      <c r="I157" s="167" t="s">
        <v>13036</v>
      </c>
      <c r="J157" s="167" t="s">
        <v>11413</v>
      </c>
      <c r="K157" s="167">
        <v>83689259</v>
      </c>
      <c r="L157" s="167">
        <v>0</v>
      </c>
    </row>
    <row r="158" spans="1:12" x14ac:dyDescent="0.2">
      <c r="A158" s="167" t="s">
        <v>8673</v>
      </c>
      <c r="B158" s="167" t="s">
        <v>7814</v>
      </c>
      <c r="D158" s="167" t="s">
        <v>362</v>
      </c>
      <c r="E158" s="167" t="s">
        <v>8677</v>
      </c>
      <c r="F158" s="167" t="s">
        <v>10266</v>
      </c>
      <c r="G158" s="167" t="s">
        <v>41</v>
      </c>
      <c r="H158" s="167" t="s">
        <v>5</v>
      </c>
      <c r="I158" s="167" t="s">
        <v>13036</v>
      </c>
      <c r="J158" s="167" t="s">
        <v>12270</v>
      </c>
      <c r="K158" s="167">
        <v>25444694</v>
      </c>
      <c r="L158" s="167">
        <v>0</v>
      </c>
    </row>
    <row r="159" spans="1:12" x14ac:dyDescent="0.2">
      <c r="A159" s="167" t="s">
        <v>629</v>
      </c>
      <c r="B159" s="167" t="s">
        <v>591</v>
      </c>
      <c r="D159" s="167" t="s">
        <v>377</v>
      </c>
      <c r="E159" s="167" t="s">
        <v>482</v>
      </c>
      <c r="F159" s="167" t="s">
        <v>483</v>
      </c>
      <c r="G159" s="167" t="s">
        <v>41</v>
      </c>
      <c r="H159" s="167" t="s">
        <v>5</v>
      </c>
      <c r="I159" s="167" t="s">
        <v>13036</v>
      </c>
      <c r="K159" s="167">
        <v>22301231</v>
      </c>
      <c r="L159" s="167">
        <v>0</v>
      </c>
    </row>
    <row r="160" spans="1:12" x14ac:dyDescent="0.2">
      <c r="A160" s="167" t="s">
        <v>504</v>
      </c>
      <c r="B160" s="167" t="s">
        <v>446</v>
      </c>
      <c r="D160" s="167" t="s">
        <v>359</v>
      </c>
      <c r="E160" s="167" t="s">
        <v>486</v>
      </c>
      <c r="F160" s="167" t="s">
        <v>487</v>
      </c>
      <c r="G160" s="167" t="s">
        <v>41</v>
      </c>
      <c r="H160" s="167" t="s">
        <v>5</v>
      </c>
      <c r="I160" s="167" t="s">
        <v>13036</v>
      </c>
      <c r="J160" s="167" t="s">
        <v>7990</v>
      </c>
      <c r="K160" s="167">
        <v>22307342</v>
      </c>
      <c r="L160" s="167">
        <v>0</v>
      </c>
    </row>
    <row r="161" spans="1:13" x14ac:dyDescent="0.2">
      <c r="A161" s="167" t="s">
        <v>489</v>
      </c>
      <c r="B161" s="167" t="s">
        <v>418</v>
      </c>
      <c r="D161" s="167" t="s">
        <v>418</v>
      </c>
      <c r="E161" s="167" t="s">
        <v>489</v>
      </c>
      <c r="F161" s="167" t="s">
        <v>490</v>
      </c>
      <c r="G161" s="167" t="s">
        <v>41</v>
      </c>
      <c r="H161" s="167" t="s">
        <v>5</v>
      </c>
      <c r="I161" s="167" t="s">
        <v>13036</v>
      </c>
      <c r="J161" s="167" t="s">
        <v>662</v>
      </c>
      <c r="K161" s="167">
        <v>22300072</v>
      </c>
      <c r="L161" s="167">
        <v>22303791</v>
      </c>
    </row>
    <row r="162" spans="1:13" x14ac:dyDescent="0.2">
      <c r="A162" s="167" t="s">
        <v>458</v>
      </c>
      <c r="B162" s="167" t="s">
        <v>7243</v>
      </c>
      <c r="D162" s="167" t="s">
        <v>423</v>
      </c>
      <c r="E162" s="167" t="s">
        <v>493</v>
      </c>
      <c r="F162" s="167" t="s">
        <v>494</v>
      </c>
      <c r="G162" s="167" t="s">
        <v>495</v>
      </c>
      <c r="H162" s="167" t="s">
        <v>5</v>
      </c>
      <c r="I162" s="167" t="s">
        <v>13036</v>
      </c>
      <c r="J162" s="167" t="s">
        <v>13071</v>
      </c>
      <c r="K162" s="167">
        <v>25140418</v>
      </c>
      <c r="L162" s="167">
        <v>0</v>
      </c>
    </row>
    <row r="163" spans="1:13" x14ac:dyDescent="0.2">
      <c r="A163" s="167" t="s">
        <v>8674</v>
      </c>
      <c r="B163" s="167" t="s">
        <v>351</v>
      </c>
      <c r="D163" s="167" t="s">
        <v>431</v>
      </c>
      <c r="E163" s="167" t="s">
        <v>496</v>
      </c>
      <c r="F163" s="167" t="s">
        <v>497</v>
      </c>
      <c r="G163" s="167" t="s">
        <v>41</v>
      </c>
      <c r="H163" s="167" t="s">
        <v>5</v>
      </c>
      <c r="I163" s="167" t="s">
        <v>13036</v>
      </c>
      <c r="J163" s="167" t="s">
        <v>6560</v>
      </c>
      <c r="K163" s="167">
        <v>22308784</v>
      </c>
      <c r="L163" s="167">
        <v>0</v>
      </c>
    </row>
    <row r="164" spans="1:13" x14ac:dyDescent="0.2">
      <c r="A164" s="167" t="s">
        <v>6024</v>
      </c>
      <c r="B164" s="167" t="s">
        <v>7561</v>
      </c>
      <c r="D164" s="167" t="s">
        <v>393</v>
      </c>
      <c r="E164" s="167" t="s">
        <v>8692</v>
      </c>
      <c r="F164" s="167" t="s">
        <v>104</v>
      </c>
      <c r="G164" s="167" t="s">
        <v>41</v>
      </c>
      <c r="H164" s="167" t="s">
        <v>9</v>
      </c>
      <c r="I164" s="167" t="s">
        <v>13036</v>
      </c>
      <c r="J164" s="167" t="s">
        <v>10282</v>
      </c>
      <c r="K164" s="167">
        <v>24162125</v>
      </c>
      <c r="L164" s="167">
        <v>0</v>
      </c>
    </row>
    <row r="165" spans="1:13" x14ac:dyDescent="0.2">
      <c r="A165" s="167" t="s">
        <v>256</v>
      </c>
      <c r="B165" s="167" t="s">
        <v>195</v>
      </c>
      <c r="D165" s="167" t="s">
        <v>399</v>
      </c>
      <c r="E165" s="167" t="s">
        <v>500</v>
      </c>
      <c r="F165" s="167" t="s">
        <v>501</v>
      </c>
      <c r="G165" s="167" t="s">
        <v>41</v>
      </c>
      <c r="H165" s="167" t="s">
        <v>5</v>
      </c>
      <c r="I165" s="167" t="s">
        <v>13036</v>
      </c>
      <c r="J165" s="167" t="s">
        <v>6025</v>
      </c>
      <c r="K165" s="167">
        <v>22306464</v>
      </c>
      <c r="L165" s="167">
        <v>22306464</v>
      </c>
    </row>
    <row r="166" spans="1:13" x14ac:dyDescent="0.2">
      <c r="A166" s="167" t="s">
        <v>384</v>
      </c>
      <c r="B166" s="167" t="s">
        <v>7049</v>
      </c>
      <c r="D166" s="167" t="s">
        <v>446</v>
      </c>
      <c r="E166" s="167" t="s">
        <v>504</v>
      </c>
      <c r="F166" s="167" t="s">
        <v>505</v>
      </c>
      <c r="G166" s="167" t="s">
        <v>41</v>
      </c>
      <c r="H166" s="167" t="s">
        <v>5</v>
      </c>
      <c r="I166" s="167" t="s">
        <v>13036</v>
      </c>
      <c r="J166" s="167" t="s">
        <v>506</v>
      </c>
      <c r="K166" s="167">
        <v>22300601</v>
      </c>
      <c r="L166" s="167">
        <v>22303097</v>
      </c>
      <c r="M166" s="43">
        <v>14</v>
      </c>
    </row>
    <row r="167" spans="1:13" x14ac:dyDescent="0.2">
      <c r="A167" s="167" t="s">
        <v>8675</v>
      </c>
      <c r="B167" s="167" t="s">
        <v>7810</v>
      </c>
      <c r="D167" s="167" t="s">
        <v>509</v>
      </c>
      <c r="E167" s="167" t="s">
        <v>510</v>
      </c>
      <c r="F167" s="167" t="s">
        <v>511</v>
      </c>
      <c r="G167" s="167" t="s">
        <v>41</v>
      </c>
      <c r="H167" s="167" t="s">
        <v>5</v>
      </c>
      <c r="I167" s="167" t="s">
        <v>13036</v>
      </c>
      <c r="J167" s="167" t="s">
        <v>10259</v>
      </c>
      <c r="K167" s="167">
        <v>24104561</v>
      </c>
      <c r="L167" s="167">
        <v>24104561</v>
      </c>
    </row>
    <row r="168" spans="1:13" x14ac:dyDescent="0.2">
      <c r="A168" s="167" t="s">
        <v>352</v>
      </c>
      <c r="B168" s="167" t="s">
        <v>255</v>
      </c>
      <c r="D168" s="167" t="s">
        <v>507</v>
      </c>
      <c r="E168" s="167" t="s">
        <v>8670</v>
      </c>
      <c r="F168" s="167" t="s">
        <v>10260</v>
      </c>
      <c r="G168" s="167" t="s">
        <v>495</v>
      </c>
      <c r="H168" s="167" t="s">
        <v>5</v>
      </c>
      <c r="I168" s="167" t="s">
        <v>13036</v>
      </c>
      <c r="J168" s="167" t="s">
        <v>13072</v>
      </c>
      <c r="K168" s="167">
        <v>22064111</v>
      </c>
      <c r="L168" s="167">
        <v>0</v>
      </c>
    </row>
    <row r="169" spans="1:13" x14ac:dyDescent="0.2">
      <c r="A169" s="167" t="s">
        <v>420</v>
      </c>
      <c r="B169" s="167" t="s">
        <v>336</v>
      </c>
      <c r="D169" s="167" t="s">
        <v>491</v>
      </c>
      <c r="E169" s="167" t="s">
        <v>513</v>
      </c>
      <c r="F169" s="167" t="s">
        <v>514</v>
      </c>
      <c r="G169" s="167" t="s">
        <v>495</v>
      </c>
      <c r="H169" s="167" t="s">
        <v>5</v>
      </c>
      <c r="I169" s="167" t="s">
        <v>13036</v>
      </c>
      <c r="J169" s="167" t="s">
        <v>13073</v>
      </c>
      <c r="K169" s="167">
        <v>22005015</v>
      </c>
      <c r="L169" s="167">
        <v>0</v>
      </c>
    </row>
    <row r="170" spans="1:13" x14ac:dyDescent="0.2">
      <c r="A170" s="167" t="s">
        <v>8676</v>
      </c>
      <c r="B170" s="167" t="s">
        <v>7809</v>
      </c>
      <c r="D170" s="167" t="s">
        <v>502</v>
      </c>
      <c r="E170" s="167" t="s">
        <v>516</v>
      </c>
      <c r="F170" s="167" t="s">
        <v>517</v>
      </c>
      <c r="G170" s="167" t="s">
        <v>41</v>
      </c>
      <c r="H170" s="167" t="s">
        <v>5</v>
      </c>
      <c r="I170" s="167" t="s">
        <v>13036</v>
      </c>
      <c r="J170" s="167" t="s">
        <v>12632</v>
      </c>
      <c r="K170" s="167">
        <v>25401164</v>
      </c>
      <c r="L170" s="167">
        <v>25401164</v>
      </c>
    </row>
    <row r="171" spans="1:13" x14ac:dyDescent="0.2">
      <c r="A171" s="167" t="s">
        <v>635</v>
      </c>
      <c r="B171" s="167" t="s">
        <v>603</v>
      </c>
      <c r="D171" s="167" t="s">
        <v>498</v>
      </c>
      <c r="E171" s="167" t="s">
        <v>521</v>
      </c>
      <c r="F171" s="167" t="s">
        <v>522</v>
      </c>
      <c r="G171" s="167" t="s">
        <v>41</v>
      </c>
      <c r="H171" s="167" t="s">
        <v>5</v>
      </c>
      <c r="I171" s="167" t="s">
        <v>13036</v>
      </c>
      <c r="J171" s="167" t="s">
        <v>11778</v>
      </c>
      <c r="K171" s="167">
        <v>22302937</v>
      </c>
      <c r="L171" s="167">
        <v>22302937</v>
      </c>
    </row>
    <row r="172" spans="1:13" x14ac:dyDescent="0.2">
      <c r="A172" s="167" t="s">
        <v>465</v>
      </c>
      <c r="B172" s="167" t="s">
        <v>464</v>
      </c>
      <c r="D172" s="167" t="s">
        <v>404</v>
      </c>
      <c r="E172" s="167" t="s">
        <v>524</v>
      </c>
      <c r="F172" s="167" t="s">
        <v>525</v>
      </c>
      <c r="G172" s="167" t="s">
        <v>41</v>
      </c>
      <c r="H172" s="167" t="s">
        <v>5</v>
      </c>
      <c r="I172" s="167" t="s">
        <v>13036</v>
      </c>
      <c r="J172" s="167" t="s">
        <v>12273</v>
      </c>
      <c r="K172" s="167">
        <v>25402468</v>
      </c>
      <c r="L172" s="167">
        <v>25400117</v>
      </c>
    </row>
    <row r="173" spans="1:13" x14ac:dyDescent="0.2">
      <c r="A173" s="167" t="s">
        <v>268</v>
      </c>
      <c r="B173" s="167" t="s">
        <v>7556</v>
      </c>
      <c r="D173" s="167" t="s">
        <v>528</v>
      </c>
      <c r="E173" s="167" t="s">
        <v>529</v>
      </c>
      <c r="F173" s="167" t="s">
        <v>530</v>
      </c>
      <c r="G173" s="167" t="s">
        <v>41</v>
      </c>
      <c r="H173" s="167" t="s">
        <v>5</v>
      </c>
      <c r="I173" s="167" t="s">
        <v>13036</v>
      </c>
      <c r="J173" s="167" t="s">
        <v>531</v>
      </c>
      <c r="K173" s="167">
        <v>24103962</v>
      </c>
      <c r="L173" s="167">
        <v>24103962</v>
      </c>
    </row>
    <row r="174" spans="1:13" x14ac:dyDescent="0.2">
      <c r="A174" s="167" t="s">
        <v>428</v>
      </c>
      <c r="B174" s="167" t="s">
        <v>323</v>
      </c>
      <c r="D174" s="167" t="s">
        <v>526</v>
      </c>
      <c r="E174" s="167" t="s">
        <v>533</v>
      </c>
      <c r="F174" s="167" t="s">
        <v>6528</v>
      </c>
      <c r="G174" s="167" t="s">
        <v>41</v>
      </c>
      <c r="H174" s="167" t="s">
        <v>5</v>
      </c>
      <c r="I174" s="167" t="s">
        <v>13036</v>
      </c>
      <c r="J174" s="167" t="s">
        <v>13074</v>
      </c>
      <c r="K174" s="167">
        <v>22308544</v>
      </c>
      <c r="L174" s="167">
        <v>22308544</v>
      </c>
    </row>
    <row r="175" spans="1:13" x14ac:dyDescent="0.2">
      <c r="A175" s="167" t="s">
        <v>8677</v>
      </c>
      <c r="B175" s="167" t="s">
        <v>362</v>
      </c>
      <c r="D175" s="167" t="s">
        <v>6561</v>
      </c>
      <c r="E175" s="167" t="s">
        <v>534</v>
      </c>
      <c r="F175" s="167" t="s">
        <v>535</v>
      </c>
      <c r="G175" s="167" t="s">
        <v>11637</v>
      </c>
      <c r="H175" s="167" t="s">
        <v>4</v>
      </c>
      <c r="I175" s="167" t="s">
        <v>13036</v>
      </c>
      <c r="J175" s="167" t="s">
        <v>12633</v>
      </c>
      <c r="K175" s="167">
        <v>22298060</v>
      </c>
      <c r="L175" s="167">
        <v>22298060</v>
      </c>
    </row>
    <row r="176" spans="1:13" x14ac:dyDescent="0.2">
      <c r="A176" s="167" t="s">
        <v>470</v>
      </c>
      <c r="B176" s="167" t="s">
        <v>345</v>
      </c>
      <c r="D176" s="167" t="s">
        <v>7582</v>
      </c>
      <c r="E176" s="167" t="s">
        <v>538</v>
      </c>
      <c r="F176" s="167" t="s">
        <v>539</v>
      </c>
      <c r="G176" s="167" t="s">
        <v>11637</v>
      </c>
      <c r="H176" s="167" t="s">
        <v>3</v>
      </c>
      <c r="I176" s="167" t="s">
        <v>13039</v>
      </c>
      <c r="J176" s="167" t="s">
        <v>12274</v>
      </c>
      <c r="K176" s="167">
        <v>22850928</v>
      </c>
      <c r="L176" s="167">
        <v>22451441</v>
      </c>
    </row>
    <row r="177" spans="1:13" x14ac:dyDescent="0.2">
      <c r="A177" s="167" t="s">
        <v>6767</v>
      </c>
      <c r="B177" s="167" t="s">
        <v>356</v>
      </c>
      <c r="D177" s="167" t="s">
        <v>7537</v>
      </c>
      <c r="E177" s="167" t="s">
        <v>542</v>
      </c>
      <c r="F177" s="167" t="s">
        <v>543</v>
      </c>
      <c r="G177" s="167" t="s">
        <v>11637</v>
      </c>
      <c r="H177" s="167" t="s">
        <v>3</v>
      </c>
      <c r="I177" s="167" t="s">
        <v>13036</v>
      </c>
      <c r="J177" s="167" t="s">
        <v>11040</v>
      </c>
      <c r="K177" s="167">
        <v>22489598</v>
      </c>
      <c r="L177" s="167">
        <v>22489598</v>
      </c>
    </row>
    <row r="178" spans="1:13" x14ac:dyDescent="0.2">
      <c r="A178" s="167" t="s">
        <v>7937</v>
      </c>
      <c r="B178" s="167" t="s">
        <v>196</v>
      </c>
      <c r="D178" s="167" t="s">
        <v>544</v>
      </c>
      <c r="E178" s="167" t="s">
        <v>545</v>
      </c>
      <c r="F178" s="167" t="s">
        <v>546</v>
      </c>
      <c r="G178" s="167" t="s">
        <v>11637</v>
      </c>
      <c r="H178" s="167" t="s">
        <v>4</v>
      </c>
      <c r="I178" s="167" t="s">
        <v>13036</v>
      </c>
      <c r="J178" s="167" t="s">
        <v>12634</v>
      </c>
      <c r="K178" s="167">
        <v>22851070</v>
      </c>
      <c r="L178" s="167">
        <v>22858996</v>
      </c>
      <c r="M178" s="43">
        <v>11</v>
      </c>
    </row>
    <row r="179" spans="1:13" x14ac:dyDescent="0.2">
      <c r="A179" s="167" t="s">
        <v>6669</v>
      </c>
      <c r="B179" s="167" t="s">
        <v>6564</v>
      </c>
      <c r="D179" s="167" t="s">
        <v>7529</v>
      </c>
      <c r="E179" s="167" t="s">
        <v>548</v>
      </c>
      <c r="F179" s="167" t="s">
        <v>549</v>
      </c>
      <c r="G179" s="167" t="s">
        <v>11637</v>
      </c>
      <c r="H179" s="167" t="s">
        <v>4</v>
      </c>
      <c r="I179" s="167" t="s">
        <v>13036</v>
      </c>
      <c r="J179" s="167" t="s">
        <v>13075</v>
      </c>
      <c r="K179" s="167">
        <v>22292227</v>
      </c>
      <c r="L179" s="167">
        <v>22292227</v>
      </c>
      <c r="M179" s="43">
        <v>14</v>
      </c>
    </row>
    <row r="180" spans="1:13" x14ac:dyDescent="0.2">
      <c r="A180" s="167" t="s">
        <v>665</v>
      </c>
      <c r="B180" s="167" t="s">
        <v>7322</v>
      </c>
      <c r="D180" s="167" t="s">
        <v>553</v>
      </c>
      <c r="E180" s="167" t="s">
        <v>8656</v>
      </c>
      <c r="F180" s="167" t="s">
        <v>10245</v>
      </c>
      <c r="G180" s="167" t="s">
        <v>11637</v>
      </c>
      <c r="H180" s="167" t="s">
        <v>4</v>
      </c>
      <c r="I180" s="167" t="s">
        <v>13036</v>
      </c>
      <c r="J180" s="167" t="s">
        <v>11765</v>
      </c>
      <c r="K180" s="167">
        <v>22290365</v>
      </c>
      <c r="L180" s="167">
        <v>22944813</v>
      </c>
      <c r="M180" s="43">
        <v>47</v>
      </c>
    </row>
    <row r="181" spans="1:13" x14ac:dyDescent="0.2">
      <c r="A181" s="167" t="s">
        <v>8678</v>
      </c>
      <c r="B181" s="167" t="s">
        <v>263</v>
      </c>
      <c r="D181" s="167" t="s">
        <v>7527</v>
      </c>
      <c r="E181" s="167" t="s">
        <v>554</v>
      </c>
      <c r="F181" s="167" t="s">
        <v>8400</v>
      </c>
      <c r="G181" s="167" t="s">
        <v>11637</v>
      </c>
      <c r="H181" s="167" t="s">
        <v>3</v>
      </c>
      <c r="I181" s="167" t="s">
        <v>13036</v>
      </c>
      <c r="J181" s="167" t="s">
        <v>12400</v>
      </c>
      <c r="K181" s="167">
        <v>22480564</v>
      </c>
      <c r="L181" s="167">
        <v>22560664</v>
      </c>
    </row>
    <row r="182" spans="1:13" x14ac:dyDescent="0.2">
      <c r="A182" s="167" t="s">
        <v>486</v>
      </c>
      <c r="B182" s="167" t="s">
        <v>359</v>
      </c>
      <c r="D182" s="167" t="s">
        <v>556</v>
      </c>
      <c r="E182" s="167" t="s">
        <v>8918</v>
      </c>
      <c r="F182" s="167" t="s">
        <v>11653</v>
      </c>
      <c r="G182" s="167" t="s">
        <v>73</v>
      </c>
      <c r="H182" s="167" t="s">
        <v>5</v>
      </c>
      <c r="I182" s="167" t="s">
        <v>13036</v>
      </c>
      <c r="J182" s="167" t="s">
        <v>11779</v>
      </c>
      <c r="K182" s="167">
        <v>24451455</v>
      </c>
      <c r="L182" s="167">
        <v>0</v>
      </c>
    </row>
    <row r="183" spans="1:13" x14ac:dyDescent="0.2">
      <c r="A183" s="167" t="s">
        <v>390</v>
      </c>
      <c r="B183" s="167" t="s">
        <v>7560</v>
      </c>
      <c r="D183" s="167" t="s">
        <v>7550</v>
      </c>
      <c r="E183" s="167" t="s">
        <v>559</v>
      </c>
      <c r="F183" s="167" t="s">
        <v>11654</v>
      </c>
      <c r="G183" s="167" t="s">
        <v>11637</v>
      </c>
      <c r="H183" s="167" t="s">
        <v>4</v>
      </c>
      <c r="I183" s="167" t="s">
        <v>13036</v>
      </c>
      <c r="J183" s="167" t="s">
        <v>12275</v>
      </c>
      <c r="K183" s="167">
        <v>22851749</v>
      </c>
      <c r="L183" s="167">
        <v>22851749</v>
      </c>
    </row>
    <row r="184" spans="1:13" x14ac:dyDescent="0.2">
      <c r="A184" s="167" t="s">
        <v>6019</v>
      </c>
      <c r="B184" s="167" t="s">
        <v>7129</v>
      </c>
      <c r="D184" s="167" t="s">
        <v>7528</v>
      </c>
      <c r="E184" s="167" t="s">
        <v>562</v>
      </c>
      <c r="F184" s="167" t="s">
        <v>63</v>
      </c>
      <c r="G184" s="167" t="s">
        <v>11637</v>
      </c>
      <c r="H184" s="167" t="s">
        <v>4</v>
      </c>
      <c r="I184" s="167" t="s">
        <v>13036</v>
      </c>
      <c r="J184" s="167" t="s">
        <v>8588</v>
      </c>
      <c r="K184" s="167">
        <v>22290078</v>
      </c>
      <c r="L184" s="167">
        <v>22290078</v>
      </c>
    </row>
    <row r="185" spans="1:13" x14ac:dyDescent="0.2">
      <c r="A185" s="167" t="s">
        <v>8679</v>
      </c>
      <c r="B185" s="167" t="s">
        <v>149</v>
      </c>
      <c r="D185" s="167" t="s">
        <v>541</v>
      </c>
      <c r="E185" s="167" t="s">
        <v>9688</v>
      </c>
      <c r="F185" s="167" t="s">
        <v>11193</v>
      </c>
      <c r="G185" s="167" t="s">
        <v>11637</v>
      </c>
      <c r="H185" s="167" t="s">
        <v>4</v>
      </c>
      <c r="I185" s="167" t="s">
        <v>13036</v>
      </c>
      <c r="J185" s="167" t="s">
        <v>11194</v>
      </c>
      <c r="K185" s="167">
        <v>22850398</v>
      </c>
      <c r="L185" s="167">
        <v>22850398</v>
      </c>
    </row>
    <row r="186" spans="1:13" x14ac:dyDescent="0.2">
      <c r="A186" s="167" t="s">
        <v>8680</v>
      </c>
      <c r="B186" s="167" t="s">
        <v>7817</v>
      </c>
      <c r="D186" s="167" t="s">
        <v>555</v>
      </c>
      <c r="E186" s="167" t="s">
        <v>8640</v>
      </c>
      <c r="F186" s="167" t="s">
        <v>10232</v>
      </c>
      <c r="G186" s="167" t="s">
        <v>11637</v>
      </c>
      <c r="H186" s="167" t="s">
        <v>3</v>
      </c>
      <c r="I186" s="167" t="s">
        <v>13036</v>
      </c>
      <c r="J186" s="167" t="s">
        <v>10233</v>
      </c>
      <c r="K186" s="167">
        <v>22254661</v>
      </c>
      <c r="L186" s="167">
        <v>22806412</v>
      </c>
    </row>
    <row r="187" spans="1:13" x14ac:dyDescent="0.2">
      <c r="A187" s="167" t="s">
        <v>432</v>
      </c>
      <c r="B187" s="167" t="s">
        <v>330</v>
      </c>
      <c r="D187" s="167" t="s">
        <v>53</v>
      </c>
      <c r="E187" s="167" t="s">
        <v>8641</v>
      </c>
      <c r="F187" s="167" t="s">
        <v>11369</v>
      </c>
      <c r="G187" s="167" t="s">
        <v>11637</v>
      </c>
      <c r="H187" s="167" t="s">
        <v>3</v>
      </c>
      <c r="I187" s="167" t="s">
        <v>13036</v>
      </c>
      <c r="J187" s="167" t="s">
        <v>11780</v>
      </c>
      <c r="K187" s="167">
        <v>22259674</v>
      </c>
      <c r="L187" s="167">
        <v>22538757</v>
      </c>
    </row>
    <row r="188" spans="1:13" x14ac:dyDescent="0.2">
      <c r="A188" s="167" t="s">
        <v>684</v>
      </c>
      <c r="B188" s="167" t="s">
        <v>7144</v>
      </c>
      <c r="D188" s="167" t="s">
        <v>547</v>
      </c>
      <c r="E188" s="167" t="s">
        <v>565</v>
      </c>
      <c r="F188" s="167" t="s">
        <v>566</v>
      </c>
      <c r="G188" s="167" t="s">
        <v>73</v>
      </c>
      <c r="H188" s="167" t="s">
        <v>6</v>
      </c>
      <c r="I188" s="167" t="s">
        <v>13036</v>
      </c>
      <c r="J188" s="167" t="s">
        <v>7991</v>
      </c>
      <c r="K188" s="167">
        <v>24542000</v>
      </c>
      <c r="L188" s="167">
        <v>24542000</v>
      </c>
    </row>
    <row r="189" spans="1:13" x14ac:dyDescent="0.2">
      <c r="A189" s="167" t="s">
        <v>366</v>
      </c>
      <c r="B189" s="167" t="s">
        <v>7578</v>
      </c>
      <c r="D189" s="167" t="s">
        <v>569</v>
      </c>
      <c r="E189" s="167" t="s">
        <v>570</v>
      </c>
      <c r="F189" s="167" t="s">
        <v>571</v>
      </c>
      <c r="G189" s="167" t="s">
        <v>11637</v>
      </c>
      <c r="H189" s="167" t="s">
        <v>9</v>
      </c>
      <c r="I189" s="167" t="s">
        <v>13036</v>
      </c>
      <c r="J189" s="167" t="s">
        <v>13076</v>
      </c>
      <c r="K189" s="167">
        <v>22922626</v>
      </c>
      <c r="L189" s="167">
        <v>22922626</v>
      </c>
    </row>
    <row r="190" spans="1:13" x14ac:dyDescent="0.2">
      <c r="A190" s="167" t="s">
        <v>8681</v>
      </c>
      <c r="B190" s="167" t="s">
        <v>7816</v>
      </c>
      <c r="D190" s="167" t="s">
        <v>37</v>
      </c>
      <c r="E190" s="167" t="s">
        <v>575</v>
      </c>
      <c r="F190" s="167" t="s">
        <v>576</v>
      </c>
      <c r="G190" s="167" t="s">
        <v>11637</v>
      </c>
      <c r="H190" s="167" t="s">
        <v>9</v>
      </c>
      <c r="I190" s="167" t="s">
        <v>13036</v>
      </c>
      <c r="J190" s="167" t="s">
        <v>12636</v>
      </c>
      <c r="K190" s="167">
        <v>22297125</v>
      </c>
      <c r="L190" s="167">
        <v>22297125</v>
      </c>
    </row>
    <row r="191" spans="1:13" x14ac:dyDescent="0.2">
      <c r="A191" s="167" t="s">
        <v>7600</v>
      </c>
      <c r="B191" s="167" t="s">
        <v>368</v>
      </c>
      <c r="D191" s="167" t="s">
        <v>578</v>
      </c>
      <c r="E191" s="167" t="s">
        <v>579</v>
      </c>
      <c r="F191" s="167" t="s">
        <v>580</v>
      </c>
      <c r="G191" s="167" t="s">
        <v>11637</v>
      </c>
      <c r="H191" s="167" t="s">
        <v>7</v>
      </c>
      <c r="I191" s="167" t="s">
        <v>13036</v>
      </c>
      <c r="J191" s="167" t="s">
        <v>11616</v>
      </c>
      <c r="K191" s="167">
        <v>22455898</v>
      </c>
      <c r="L191" s="167">
        <v>22455898</v>
      </c>
    </row>
    <row r="192" spans="1:13" x14ac:dyDescent="0.2">
      <c r="A192" s="167" t="s">
        <v>8682</v>
      </c>
      <c r="B192" s="167" t="s">
        <v>714</v>
      </c>
      <c r="D192" s="167" t="s">
        <v>551</v>
      </c>
      <c r="E192" s="167" t="s">
        <v>8635</v>
      </c>
      <c r="F192" s="167" t="s">
        <v>581</v>
      </c>
      <c r="G192" s="167" t="s">
        <v>11637</v>
      </c>
      <c r="H192" s="167" t="s">
        <v>9</v>
      </c>
      <c r="I192" s="167" t="s">
        <v>13036</v>
      </c>
      <c r="J192" s="167" t="s">
        <v>10227</v>
      </c>
      <c r="K192" s="167">
        <v>22299406</v>
      </c>
      <c r="L192" s="167">
        <v>22299406</v>
      </c>
    </row>
    <row r="193" spans="1:13" x14ac:dyDescent="0.2">
      <c r="A193" s="167" t="s">
        <v>396</v>
      </c>
      <c r="B193" s="167" t="s">
        <v>308</v>
      </c>
      <c r="D193" s="167" t="s">
        <v>583</v>
      </c>
      <c r="E193" s="167" t="s">
        <v>584</v>
      </c>
      <c r="F193" s="167" t="s">
        <v>433</v>
      </c>
      <c r="G193" s="167" t="s">
        <v>11637</v>
      </c>
      <c r="H193" s="167" t="s">
        <v>7</v>
      </c>
      <c r="I193" s="167" t="s">
        <v>13036</v>
      </c>
      <c r="J193" s="167" t="s">
        <v>13077</v>
      </c>
      <c r="K193" s="167">
        <v>22450447</v>
      </c>
      <c r="L193" s="167">
        <v>22450447</v>
      </c>
    </row>
    <row r="194" spans="1:13" x14ac:dyDescent="0.2">
      <c r="A194" s="167" t="s">
        <v>475</v>
      </c>
      <c r="B194" s="167" t="s">
        <v>365</v>
      </c>
      <c r="D194" s="167" t="s">
        <v>7103</v>
      </c>
      <c r="E194" s="167" t="s">
        <v>587</v>
      </c>
      <c r="F194" s="167" t="s">
        <v>187</v>
      </c>
      <c r="G194" s="167" t="s">
        <v>11637</v>
      </c>
      <c r="H194" s="167" t="s">
        <v>9</v>
      </c>
      <c r="I194" s="167" t="s">
        <v>13036</v>
      </c>
      <c r="J194" s="167" t="s">
        <v>13078</v>
      </c>
      <c r="K194" s="167">
        <v>22922361</v>
      </c>
      <c r="L194" s="167">
        <v>0</v>
      </c>
    </row>
    <row r="195" spans="1:13" x14ac:dyDescent="0.2">
      <c r="A195" s="167" t="s">
        <v>8340</v>
      </c>
      <c r="B195" s="167" t="s">
        <v>371</v>
      </c>
      <c r="D195" s="167" t="s">
        <v>7544</v>
      </c>
      <c r="E195" s="167" t="s">
        <v>589</v>
      </c>
      <c r="F195" s="167" t="s">
        <v>7763</v>
      </c>
      <c r="G195" s="167" t="s">
        <v>11637</v>
      </c>
      <c r="H195" s="167" t="s">
        <v>9</v>
      </c>
      <c r="I195" s="167" t="s">
        <v>13036</v>
      </c>
      <c r="J195" s="167" t="s">
        <v>6594</v>
      </c>
      <c r="K195" s="167">
        <v>22923313</v>
      </c>
      <c r="L195" s="167">
        <v>22922906</v>
      </c>
      <c r="M195" s="43">
        <v>15</v>
      </c>
    </row>
    <row r="196" spans="1:13" x14ac:dyDescent="0.2">
      <c r="A196" s="167" t="s">
        <v>8683</v>
      </c>
      <c r="B196" s="167" t="s">
        <v>716</v>
      </c>
      <c r="D196" s="167" t="s">
        <v>552</v>
      </c>
      <c r="E196" s="167" t="s">
        <v>592</v>
      </c>
      <c r="F196" s="167" t="s">
        <v>593</v>
      </c>
      <c r="G196" s="167" t="s">
        <v>74</v>
      </c>
      <c r="H196" s="167" t="s">
        <v>9</v>
      </c>
      <c r="I196" s="167" t="s">
        <v>13036</v>
      </c>
      <c r="J196" s="167" t="s">
        <v>13079</v>
      </c>
      <c r="K196" s="167">
        <v>24441723</v>
      </c>
      <c r="L196" s="167">
        <v>24411723</v>
      </c>
    </row>
    <row r="197" spans="1:13" x14ac:dyDescent="0.2">
      <c r="A197" s="167" t="s">
        <v>638</v>
      </c>
      <c r="B197" s="167" t="s">
        <v>637</v>
      </c>
      <c r="D197" s="167" t="s">
        <v>7552</v>
      </c>
      <c r="E197" s="167" t="s">
        <v>596</v>
      </c>
      <c r="F197" s="167" t="s">
        <v>597</v>
      </c>
      <c r="G197" s="167" t="s">
        <v>11637</v>
      </c>
      <c r="H197" s="167" t="s">
        <v>7</v>
      </c>
      <c r="I197" s="167" t="s">
        <v>13036</v>
      </c>
      <c r="J197" s="167" t="s">
        <v>599</v>
      </c>
      <c r="K197" s="167">
        <v>22355093</v>
      </c>
      <c r="L197" s="167">
        <v>22355093</v>
      </c>
    </row>
    <row r="198" spans="1:13" x14ac:dyDescent="0.2">
      <c r="A198" s="167" t="s">
        <v>493</v>
      </c>
      <c r="B198" s="167" t="s">
        <v>423</v>
      </c>
      <c r="D198" s="167" t="s">
        <v>7812</v>
      </c>
      <c r="E198" s="167" t="s">
        <v>8661</v>
      </c>
      <c r="F198" s="167" t="s">
        <v>10252</v>
      </c>
      <c r="G198" s="167" t="s">
        <v>11637</v>
      </c>
      <c r="H198" s="167" t="s">
        <v>9</v>
      </c>
      <c r="I198" s="167" t="s">
        <v>13036</v>
      </c>
      <c r="J198" s="167" t="s">
        <v>11781</v>
      </c>
      <c r="K198" s="167">
        <v>22290282</v>
      </c>
      <c r="L198" s="167">
        <v>22946922</v>
      </c>
    </row>
    <row r="199" spans="1:13" x14ac:dyDescent="0.2">
      <c r="A199" s="167" t="s">
        <v>8684</v>
      </c>
      <c r="B199" s="167" t="s">
        <v>7807</v>
      </c>
      <c r="D199" s="167" t="s">
        <v>7573</v>
      </c>
      <c r="E199" s="167" t="s">
        <v>601</v>
      </c>
      <c r="F199" s="167" t="s">
        <v>376</v>
      </c>
      <c r="G199" s="167" t="s">
        <v>11637</v>
      </c>
      <c r="H199" s="167" t="s">
        <v>7</v>
      </c>
      <c r="I199" s="167" t="s">
        <v>13036</v>
      </c>
      <c r="J199" s="167" t="s">
        <v>11954</v>
      </c>
      <c r="K199" s="167">
        <v>22923618</v>
      </c>
      <c r="L199" s="167">
        <v>22923618</v>
      </c>
    </row>
    <row r="200" spans="1:13" x14ac:dyDescent="0.2">
      <c r="A200" s="167" t="s">
        <v>363</v>
      </c>
      <c r="B200" s="167" t="s">
        <v>7577</v>
      </c>
      <c r="D200" s="167" t="s">
        <v>7571</v>
      </c>
      <c r="E200" s="167" t="s">
        <v>602</v>
      </c>
      <c r="F200" s="167" t="s">
        <v>134</v>
      </c>
      <c r="G200" s="167" t="s">
        <v>11637</v>
      </c>
      <c r="H200" s="167" t="s">
        <v>9</v>
      </c>
      <c r="I200" s="167" t="s">
        <v>13036</v>
      </c>
      <c r="J200" s="167" t="s">
        <v>572</v>
      </c>
      <c r="K200" s="167">
        <v>22299755</v>
      </c>
      <c r="L200" s="167">
        <v>22294089</v>
      </c>
    </row>
    <row r="201" spans="1:13" x14ac:dyDescent="0.2">
      <c r="A201" s="167" t="s">
        <v>516</v>
      </c>
      <c r="B201" s="167" t="s">
        <v>502</v>
      </c>
      <c r="D201" s="167" t="s">
        <v>7581</v>
      </c>
      <c r="E201" s="167" t="s">
        <v>605</v>
      </c>
      <c r="F201" s="167" t="s">
        <v>606</v>
      </c>
      <c r="G201" s="167" t="s">
        <v>11637</v>
      </c>
      <c r="H201" s="167" t="s">
        <v>7</v>
      </c>
      <c r="I201" s="167" t="s">
        <v>13039</v>
      </c>
      <c r="J201" s="167" t="s">
        <v>13080</v>
      </c>
      <c r="K201" s="167">
        <v>22359414</v>
      </c>
      <c r="L201" s="167">
        <v>22359476</v>
      </c>
    </row>
    <row r="202" spans="1:13" x14ac:dyDescent="0.2">
      <c r="A202" s="167" t="s">
        <v>500</v>
      </c>
      <c r="B202" s="167" t="s">
        <v>399</v>
      </c>
      <c r="D202" s="167" t="s">
        <v>608</v>
      </c>
      <c r="E202" s="167" t="s">
        <v>609</v>
      </c>
      <c r="F202" s="167" t="s">
        <v>610</v>
      </c>
      <c r="G202" s="167" t="s">
        <v>11637</v>
      </c>
      <c r="H202" s="167" t="s">
        <v>9</v>
      </c>
      <c r="I202" s="167" t="s">
        <v>13036</v>
      </c>
      <c r="J202" s="167" t="s">
        <v>12637</v>
      </c>
      <c r="K202" s="167">
        <v>22945579</v>
      </c>
      <c r="L202" s="167">
        <v>22945579</v>
      </c>
    </row>
    <row r="203" spans="1:13" x14ac:dyDescent="0.2">
      <c r="A203" s="167" t="s">
        <v>482</v>
      </c>
      <c r="B203" s="167" t="s">
        <v>377</v>
      </c>
      <c r="D203" s="167" t="s">
        <v>612</v>
      </c>
      <c r="E203" s="167" t="s">
        <v>613</v>
      </c>
      <c r="F203" s="167" t="s">
        <v>607</v>
      </c>
      <c r="G203" s="167" t="s">
        <v>11637</v>
      </c>
      <c r="H203" s="167" t="s">
        <v>7</v>
      </c>
      <c r="I203" s="167" t="s">
        <v>13036</v>
      </c>
      <c r="J203" s="167" t="s">
        <v>11770</v>
      </c>
      <c r="K203" s="167">
        <v>22852583</v>
      </c>
      <c r="L203" s="167">
        <v>22454012</v>
      </c>
    </row>
    <row r="204" spans="1:13" x14ac:dyDescent="0.2">
      <c r="A204" s="167" t="s">
        <v>347</v>
      </c>
      <c r="B204" s="167" t="s">
        <v>346</v>
      </c>
      <c r="D204" s="167" t="s">
        <v>585</v>
      </c>
      <c r="E204" s="167" t="s">
        <v>8651</v>
      </c>
      <c r="F204" s="167" t="s">
        <v>10242</v>
      </c>
      <c r="G204" s="167" t="s">
        <v>11637</v>
      </c>
      <c r="H204" s="167" t="s">
        <v>7</v>
      </c>
      <c r="I204" s="167" t="s">
        <v>13036</v>
      </c>
      <c r="J204" s="167" t="s">
        <v>13081</v>
      </c>
      <c r="K204" s="167">
        <v>22356606</v>
      </c>
      <c r="L204" s="167">
        <v>22356606</v>
      </c>
    </row>
    <row r="205" spans="1:13" x14ac:dyDescent="0.2">
      <c r="A205" s="167" t="s">
        <v>369</v>
      </c>
      <c r="B205" s="167" t="s">
        <v>7558</v>
      </c>
      <c r="D205" s="167" t="s">
        <v>611</v>
      </c>
      <c r="E205" s="167" t="s">
        <v>8643</v>
      </c>
      <c r="F205" s="167" t="s">
        <v>10235</v>
      </c>
      <c r="G205" s="167" t="s">
        <v>11637</v>
      </c>
      <c r="H205" s="167" t="s">
        <v>9</v>
      </c>
      <c r="I205" s="167" t="s">
        <v>13036</v>
      </c>
      <c r="J205" s="167" t="s">
        <v>13082</v>
      </c>
      <c r="K205" s="167">
        <v>21006676</v>
      </c>
      <c r="L205" s="167">
        <v>0</v>
      </c>
    </row>
    <row r="206" spans="1:13" x14ac:dyDescent="0.2">
      <c r="A206" s="167" t="s">
        <v>691</v>
      </c>
      <c r="B206" s="167" t="s">
        <v>6565</v>
      </c>
      <c r="D206" s="167" t="s">
        <v>615</v>
      </c>
      <c r="E206" s="167" t="s">
        <v>616</v>
      </c>
      <c r="F206" s="167" t="s">
        <v>617</v>
      </c>
      <c r="G206" s="167" t="s">
        <v>41</v>
      </c>
      <c r="H206" s="167" t="s">
        <v>7</v>
      </c>
      <c r="I206" s="167" t="s">
        <v>13036</v>
      </c>
      <c r="J206" s="167" t="s">
        <v>13083</v>
      </c>
      <c r="K206" s="167">
        <v>24100358</v>
      </c>
      <c r="L206" s="167">
        <v>24100358</v>
      </c>
    </row>
    <row r="207" spans="1:13" x14ac:dyDescent="0.2">
      <c r="A207" s="167" t="s">
        <v>496</v>
      </c>
      <c r="B207" s="167" t="s">
        <v>431</v>
      </c>
      <c r="D207" s="167" t="s">
        <v>614</v>
      </c>
      <c r="E207" s="167" t="s">
        <v>621</v>
      </c>
      <c r="F207" s="167" t="s">
        <v>622</v>
      </c>
      <c r="G207" s="167" t="s">
        <v>41</v>
      </c>
      <c r="H207" s="167" t="s">
        <v>7</v>
      </c>
      <c r="I207" s="167" t="s">
        <v>13036</v>
      </c>
      <c r="J207" s="167" t="s">
        <v>7994</v>
      </c>
      <c r="K207" s="167">
        <v>24101260</v>
      </c>
      <c r="L207" s="167">
        <v>0</v>
      </c>
    </row>
    <row r="208" spans="1:13" x14ac:dyDescent="0.2">
      <c r="A208" s="167" t="s">
        <v>435</v>
      </c>
      <c r="B208" s="167" t="s">
        <v>316</v>
      </c>
      <c r="D208" s="167" t="s">
        <v>313</v>
      </c>
      <c r="E208" s="167" t="s">
        <v>625</v>
      </c>
      <c r="F208" s="167" t="s">
        <v>626</v>
      </c>
      <c r="G208" s="167" t="s">
        <v>41</v>
      </c>
      <c r="H208" s="167" t="s">
        <v>7</v>
      </c>
      <c r="I208" s="167" t="s">
        <v>13036</v>
      </c>
      <c r="J208" s="167" t="s">
        <v>6647</v>
      </c>
      <c r="K208" s="167">
        <v>24101020</v>
      </c>
      <c r="L208" s="167">
        <v>24100236</v>
      </c>
    </row>
    <row r="209" spans="1:12" x14ac:dyDescent="0.2">
      <c r="A209" s="167" t="s">
        <v>402</v>
      </c>
      <c r="B209" s="167" t="s">
        <v>297</v>
      </c>
      <c r="D209" s="167" t="s">
        <v>591</v>
      </c>
      <c r="E209" s="167" t="s">
        <v>629</v>
      </c>
      <c r="F209" s="167" t="s">
        <v>630</v>
      </c>
      <c r="G209" s="167" t="s">
        <v>41</v>
      </c>
      <c r="H209" s="167" t="s">
        <v>7</v>
      </c>
      <c r="I209" s="167" t="s">
        <v>13036</v>
      </c>
      <c r="J209" s="167" t="s">
        <v>632</v>
      </c>
      <c r="K209" s="167">
        <v>24102009</v>
      </c>
      <c r="L209" s="167">
        <v>24102009</v>
      </c>
    </row>
    <row r="210" spans="1:12" x14ac:dyDescent="0.2">
      <c r="A210" s="167" t="s">
        <v>724</v>
      </c>
      <c r="B210" s="167" t="s">
        <v>723</v>
      </c>
      <c r="D210" s="167" t="s">
        <v>603</v>
      </c>
      <c r="E210" s="167" t="s">
        <v>635</v>
      </c>
      <c r="F210" s="167" t="s">
        <v>631</v>
      </c>
      <c r="G210" s="167" t="s">
        <v>41</v>
      </c>
      <c r="H210" s="167" t="s">
        <v>7</v>
      </c>
      <c r="I210" s="167" t="s">
        <v>13036</v>
      </c>
      <c r="J210" s="167" t="s">
        <v>687</v>
      </c>
      <c r="K210" s="167">
        <v>24101944</v>
      </c>
      <c r="L210" s="167">
        <v>24101944</v>
      </c>
    </row>
    <row r="211" spans="1:12" x14ac:dyDescent="0.2">
      <c r="A211" s="167" t="s">
        <v>703</v>
      </c>
      <c r="B211" s="167" t="s">
        <v>702</v>
      </c>
      <c r="D211" s="167" t="s">
        <v>637</v>
      </c>
      <c r="E211" s="167" t="s">
        <v>638</v>
      </c>
      <c r="F211" s="167" t="s">
        <v>639</v>
      </c>
      <c r="G211" s="167" t="s">
        <v>41</v>
      </c>
      <c r="H211" s="167" t="s">
        <v>7</v>
      </c>
      <c r="I211" s="167" t="s">
        <v>13036</v>
      </c>
      <c r="J211" s="167" t="s">
        <v>12638</v>
      </c>
      <c r="K211" s="167">
        <v>24101228</v>
      </c>
      <c r="L211" s="167">
        <v>24101228</v>
      </c>
    </row>
    <row r="212" spans="1:12" x14ac:dyDescent="0.2">
      <c r="A212" s="167" t="s">
        <v>372</v>
      </c>
      <c r="B212" s="167" t="s">
        <v>7553</v>
      </c>
      <c r="D212" s="167" t="s">
        <v>642</v>
      </c>
      <c r="E212" s="167" t="s">
        <v>643</v>
      </c>
      <c r="F212" s="167" t="s">
        <v>644</v>
      </c>
      <c r="G212" s="167" t="s">
        <v>41</v>
      </c>
      <c r="H212" s="167" t="s">
        <v>7</v>
      </c>
      <c r="I212" s="167" t="s">
        <v>13036</v>
      </c>
      <c r="J212" s="167" t="s">
        <v>618</v>
      </c>
      <c r="K212" s="167">
        <v>24103911</v>
      </c>
      <c r="L212" s="167">
        <v>24101520</v>
      </c>
    </row>
    <row r="213" spans="1:12" x14ac:dyDescent="0.2">
      <c r="A213" s="167" t="s">
        <v>439</v>
      </c>
      <c r="B213" s="167" t="s">
        <v>438</v>
      </c>
      <c r="D213" s="167" t="s">
        <v>646</v>
      </c>
      <c r="E213" s="167" t="s">
        <v>648</v>
      </c>
      <c r="F213" s="167" t="s">
        <v>649</v>
      </c>
      <c r="G213" s="167" t="s">
        <v>41</v>
      </c>
      <c r="H213" s="167" t="s">
        <v>7</v>
      </c>
      <c r="I213" s="167" t="s">
        <v>13036</v>
      </c>
      <c r="J213" s="167" t="s">
        <v>650</v>
      </c>
      <c r="K213" s="167">
        <v>24101660</v>
      </c>
      <c r="L213" s="167">
        <v>0</v>
      </c>
    </row>
    <row r="214" spans="1:12" x14ac:dyDescent="0.2">
      <c r="A214" s="167" t="s">
        <v>524</v>
      </c>
      <c r="B214" s="167" t="s">
        <v>404</v>
      </c>
      <c r="D214" s="167" t="s">
        <v>653</v>
      </c>
      <c r="E214" s="167" t="s">
        <v>654</v>
      </c>
      <c r="F214" s="167" t="s">
        <v>655</v>
      </c>
      <c r="G214" s="167" t="s">
        <v>41</v>
      </c>
      <c r="H214" s="167" t="s">
        <v>7</v>
      </c>
      <c r="I214" s="167" t="s">
        <v>13036</v>
      </c>
      <c r="J214" s="167" t="s">
        <v>11782</v>
      </c>
      <c r="K214" s="167">
        <v>24103759</v>
      </c>
      <c r="L214" s="167">
        <v>24103759</v>
      </c>
    </row>
    <row r="215" spans="1:12" x14ac:dyDescent="0.2">
      <c r="A215" s="167" t="s">
        <v>671</v>
      </c>
      <c r="B215" s="167" t="s">
        <v>7557</v>
      </c>
      <c r="D215" s="167" t="s">
        <v>447</v>
      </c>
      <c r="E215" s="167" t="s">
        <v>657</v>
      </c>
      <c r="F215" s="167" t="s">
        <v>658</v>
      </c>
      <c r="G215" s="167" t="s">
        <v>41</v>
      </c>
      <c r="H215" s="167" t="s">
        <v>7</v>
      </c>
      <c r="I215" s="167" t="s">
        <v>13036</v>
      </c>
      <c r="J215" s="167" t="s">
        <v>13084</v>
      </c>
      <c r="K215" s="167">
        <v>24102400</v>
      </c>
      <c r="L215" s="167">
        <v>24102400</v>
      </c>
    </row>
    <row r="216" spans="1:12" x14ac:dyDescent="0.2">
      <c r="A216" s="167" t="s">
        <v>8685</v>
      </c>
      <c r="B216" s="167" t="s">
        <v>9853</v>
      </c>
      <c r="D216" s="167" t="s">
        <v>6562</v>
      </c>
      <c r="E216" s="167" t="s">
        <v>660</v>
      </c>
      <c r="F216" s="167" t="s">
        <v>661</v>
      </c>
      <c r="G216" s="167" t="s">
        <v>41</v>
      </c>
      <c r="H216" s="167" t="s">
        <v>7</v>
      </c>
      <c r="I216" s="167" t="s">
        <v>13036</v>
      </c>
      <c r="J216" s="167" t="s">
        <v>13085</v>
      </c>
      <c r="K216" s="167">
        <v>24100746</v>
      </c>
      <c r="L216" s="167">
        <v>24100746</v>
      </c>
    </row>
    <row r="217" spans="1:12" x14ac:dyDescent="0.2">
      <c r="A217" s="167" t="s">
        <v>8686</v>
      </c>
      <c r="B217" s="167" t="s">
        <v>271</v>
      </c>
      <c r="D217" s="167" t="s">
        <v>7322</v>
      </c>
      <c r="E217" s="167" t="s">
        <v>665</v>
      </c>
      <c r="F217" s="167" t="s">
        <v>666</v>
      </c>
      <c r="G217" s="167" t="s">
        <v>41</v>
      </c>
      <c r="H217" s="167" t="s">
        <v>7</v>
      </c>
      <c r="I217" s="167" t="s">
        <v>13036</v>
      </c>
      <c r="J217" s="167" t="s">
        <v>13086</v>
      </c>
      <c r="K217" s="167">
        <v>24102494</v>
      </c>
      <c r="L217" s="167">
        <v>0</v>
      </c>
    </row>
    <row r="218" spans="1:12" x14ac:dyDescent="0.2">
      <c r="A218" s="167" t="s">
        <v>8687</v>
      </c>
      <c r="B218" s="167" t="s">
        <v>9854</v>
      </c>
      <c r="D218" s="167" t="s">
        <v>7813</v>
      </c>
      <c r="E218" s="167" t="s">
        <v>8672</v>
      </c>
      <c r="F218" s="167" t="s">
        <v>669</v>
      </c>
      <c r="G218" s="167" t="s">
        <v>41</v>
      </c>
      <c r="H218" s="167" t="s">
        <v>7</v>
      </c>
      <c r="I218" s="167" t="s">
        <v>13036</v>
      </c>
      <c r="J218" s="167" t="s">
        <v>13087</v>
      </c>
      <c r="K218" s="167">
        <v>22300058</v>
      </c>
      <c r="L218" s="167">
        <v>0</v>
      </c>
    </row>
    <row r="219" spans="1:12" x14ac:dyDescent="0.2">
      <c r="A219" s="167" t="s">
        <v>643</v>
      </c>
      <c r="B219" s="167" t="s">
        <v>642</v>
      </c>
      <c r="D219" s="167" t="s">
        <v>7814</v>
      </c>
      <c r="E219" s="167" t="s">
        <v>8673</v>
      </c>
      <c r="F219" s="167" t="s">
        <v>10262</v>
      </c>
      <c r="G219" s="167" t="s">
        <v>41</v>
      </c>
      <c r="H219" s="167" t="s">
        <v>7</v>
      </c>
      <c r="I219" s="167" t="s">
        <v>13036</v>
      </c>
      <c r="J219" s="167" t="s">
        <v>12639</v>
      </c>
      <c r="K219" s="167">
        <v>24102884</v>
      </c>
      <c r="L219" s="167">
        <v>0</v>
      </c>
    </row>
    <row r="220" spans="1:12" x14ac:dyDescent="0.2">
      <c r="A220" s="167" t="s">
        <v>274</v>
      </c>
      <c r="B220" s="167" t="s">
        <v>7526</v>
      </c>
      <c r="D220" s="167" t="s">
        <v>7557</v>
      </c>
      <c r="E220" s="167" t="s">
        <v>671</v>
      </c>
      <c r="F220" s="167" t="s">
        <v>672</v>
      </c>
      <c r="G220" s="167" t="s">
        <v>41</v>
      </c>
      <c r="H220" s="167" t="s">
        <v>7</v>
      </c>
      <c r="I220" s="167" t="s">
        <v>13036</v>
      </c>
      <c r="J220" s="167" t="s">
        <v>623</v>
      </c>
      <c r="K220" s="167">
        <v>24100138</v>
      </c>
      <c r="L220" s="167">
        <v>24100138</v>
      </c>
    </row>
    <row r="221" spans="1:12" x14ac:dyDescent="0.2">
      <c r="A221" s="167" t="s">
        <v>8688</v>
      </c>
      <c r="B221" s="167" t="s">
        <v>7808</v>
      </c>
      <c r="D221" s="167" t="s">
        <v>7815</v>
      </c>
      <c r="E221" s="167" t="s">
        <v>8669</v>
      </c>
      <c r="F221" s="167" t="s">
        <v>10258</v>
      </c>
      <c r="G221" s="167" t="s">
        <v>41</v>
      </c>
      <c r="H221" s="167" t="s">
        <v>7</v>
      </c>
      <c r="I221" s="167" t="s">
        <v>13036</v>
      </c>
      <c r="J221" s="167" t="s">
        <v>13088</v>
      </c>
      <c r="K221" s="167">
        <v>24100918</v>
      </c>
      <c r="L221" s="167">
        <v>0</v>
      </c>
    </row>
    <row r="222" spans="1:12" x14ac:dyDescent="0.2">
      <c r="A222" s="167" t="s">
        <v>8689</v>
      </c>
      <c r="B222" s="167" t="s">
        <v>278</v>
      </c>
      <c r="D222" s="167" t="s">
        <v>6563</v>
      </c>
      <c r="E222" s="167" t="s">
        <v>674</v>
      </c>
      <c r="F222" s="167" t="s">
        <v>675</v>
      </c>
      <c r="G222" s="167" t="s">
        <v>41</v>
      </c>
      <c r="H222" s="167" t="s">
        <v>7</v>
      </c>
      <c r="I222" s="167" t="s">
        <v>13036</v>
      </c>
      <c r="J222" s="167" t="s">
        <v>7992</v>
      </c>
      <c r="K222" s="167">
        <v>24107203</v>
      </c>
      <c r="L222" s="167">
        <v>0</v>
      </c>
    </row>
    <row r="223" spans="1:12" x14ac:dyDescent="0.2">
      <c r="A223" s="167" t="s">
        <v>521</v>
      </c>
      <c r="B223" s="167" t="s">
        <v>498</v>
      </c>
      <c r="D223" s="167" t="s">
        <v>7235</v>
      </c>
      <c r="E223" s="167" t="s">
        <v>678</v>
      </c>
      <c r="F223" s="167" t="s">
        <v>679</v>
      </c>
      <c r="G223" s="167" t="s">
        <v>41</v>
      </c>
      <c r="H223" s="167" t="s">
        <v>9</v>
      </c>
      <c r="I223" s="167" t="s">
        <v>13036</v>
      </c>
      <c r="J223" s="167" t="s">
        <v>680</v>
      </c>
      <c r="K223" s="167">
        <v>24101986</v>
      </c>
      <c r="L223" s="167">
        <v>24100790</v>
      </c>
    </row>
    <row r="224" spans="1:12" x14ac:dyDescent="0.2">
      <c r="A224" s="167" t="s">
        <v>424</v>
      </c>
      <c r="B224" s="167" t="s">
        <v>327</v>
      </c>
      <c r="D224" s="167" t="s">
        <v>6564</v>
      </c>
      <c r="E224" s="167" t="s">
        <v>6669</v>
      </c>
      <c r="F224" s="167" t="s">
        <v>6671</v>
      </c>
      <c r="G224" s="167" t="s">
        <v>41</v>
      </c>
      <c r="H224" s="167" t="s">
        <v>9</v>
      </c>
      <c r="I224" s="167" t="s">
        <v>13036</v>
      </c>
      <c r="J224" s="167" t="s">
        <v>12641</v>
      </c>
      <c r="K224" s="167">
        <v>24160710</v>
      </c>
      <c r="L224" s="167">
        <v>24160710</v>
      </c>
    </row>
    <row r="225" spans="1:12" x14ac:dyDescent="0.2">
      <c r="A225" s="167" t="s">
        <v>8690</v>
      </c>
      <c r="B225" s="167" t="s">
        <v>946</v>
      </c>
      <c r="D225" s="167" t="s">
        <v>7144</v>
      </c>
      <c r="E225" s="167" t="s">
        <v>684</v>
      </c>
      <c r="F225" s="167" t="s">
        <v>685</v>
      </c>
      <c r="G225" s="167" t="s">
        <v>41</v>
      </c>
      <c r="H225" s="167" t="s">
        <v>9</v>
      </c>
      <c r="I225" s="167" t="s">
        <v>13036</v>
      </c>
      <c r="J225" s="167" t="s">
        <v>11496</v>
      </c>
      <c r="K225" s="167">
        <v>24100369</v>
      </c>
      <c r="L225" s="167">
        <v>24103350</v>
      </c>
    </row>
    <row r="226" spans="1:12" x14ac:dyDescent="0.2">
      <c r="A226" s="167" t="s">
        <v>8691</v>
      </c>
      <c r="B226" s="167" t="s">
        <v>231</v>
      </c>
      <c r="D226" s="167" t="s">
        <v>7816</v>
      </c>
      <c r="E226" s="167" t="s">
        <v>8681</v>
      </c>
      <c r="F226" s="167" t="s">
        <v>10268</v>
      </c>
      <c r="G226" s="167" t="s">
        <v>41</v>
      </c>
      <c r="H226" s="167" t="s">
        <v>9</v>
      </c>
      <c r="I226" s="167" t="s">
        <v>13036</v>
      </c>
      <c r="J226" s="167" t="s">
        <v>12278</v>
      </c>
      <c r="K226" s="167">
        <v>24104951</v>
      </c>
      <c r="L226" s="167">
        <v>24104951</v>
      </c>
    </row>
    <row r="227" spans="1:12" x14ac:dyDescent="0.2">
      <c r="A227" s="167" t="s">
        <v>8692</v>
      </c>
      <c r="B227" s="167" t="s">
        <v>393</v>
      </c>
      <c r="D227" s="167" t="s">
        <v>6565</v>
      </c>
      <c r="E227" s="167" t="s">
        <v>691</v>
      </c>
      <c r="F227" s="167" t="s">
        <v>692</v>
      </c>
      <c r="G227" s="167" t="s">
        <v>41</v>
      </c>
      <c r="H227" s="167" t="s">
        <v>9</v>
      </c>
      <c r="I227" s="167" t="s">
        <v>13036</v>
      </c>
      <c r="J227" s="167" t="s">
        <v>6648</v>
      </c>
      <c r="K227" s="167">
        <v>24103920</v>
      </c>
      <c r="L227" s="167">
        <v>24103350</v>
      </c>
    </row>
    <row r="228" spans="1:12" x14ac:dyDescent="0.2">
      <c r="A228" s="167" t="s">
        <v>718</v>
      </c>
      <c r="B228" s="167" t="s">
        <v>717</v>
      </c>
      <c r="D228" s="167" t="s">
        <v>695</v>
      </c>
      <c r="E228" s="167" t="s">
        <v>8693</v>
      </c>
      <c r="F228" s="167" t="s">
        <v>10283</v>
      </c>
      <c r="G228" s="167" t="s">
        <v>41</v>
      </c>
      <c r="H228" s="167" t="s">
        <v>9</v>
      </c>
      <c r="I228" s="167" t="s">
        <v>13036</v>
      </c>
      <c r="J228" s="167" t="s">
        <v>12279</v>
      </c>
      <c r="K228" s="167">
        <v>22005268</v>
      </c>
      <c r="L228" s="167">
        <v>22005268</v>
      </c>
    </row>
    <row r="229" spans="1:12" x14ac:dyDescent="0.2">
      <c r="A229" s="167" t="s">
        <v>8693</v>
      </c>
      <c r="B229" s="167" t="s">
        <v>695</v>
      </c>
      <c r="D229" s="167" t="s">
        <v>696</v>
      </c>
      <c r="E229" s="167" t="s">
        <v>697</v>
      </c>
      <c r="F229" s="167" t="s">
        <v>698</v>
      </c>
      <c r="G229" s="167" t="s">
        <v>73</v>
      </c>
      <c r="H229" s="167" t="s">
        <v>12</v>
      </c>
      <c r="I229" s="167" t="s">
        <v>13036</v>
      </c>
      <c r="J229" s="167" t="s">
        <v>11783</v>
      </c>
      <c r="K229" s="167">
        <v>24633897</v>
      </c>
      <c r="L229" s="167">
        <v>24633897</v>
      </c>
    </row>
    <row r="230" spans="1:12" x14ac:dyDescent="0.2">
      <c r="A230" s="167" t="s">
        <v>408</v>
      </c>
      <c r="B230" s="167" t="s">
        <v>338</v>
      </c>
      <c r="D230" s="167" t="s">
        <v>702</v>
      </c>
      <c r="E230" s="167" t="s">
        <v>703</v>
      </c>
      <c r="F230" s="167" t="s">
        <v>686</v>
      </c>
      <c r="G230" s="167" t="s">
        <v>41</v>
      </c>
      <c r="H230" s="167" t="s">
        <v>9</v>
      </c>
      <c r="I230" s="167" t="s">
        <v>13036</v>
      </c>
      <c r="J230" s="167" t="s">
        <v>13089</v>
      </c>
      <c r="K230" s="167">
        <v>25444546</v>
      </c>
      <c r="L230" s="167">
        <v>25444546</v>
      </c>
    </row>
    <row r="231" spans="1:12" x14ac:dyDescent="0.2">
      <c r="A231" s="167" t="s">
        <v>443</v>
      </c>
      <c r="B231" s="167" t="s">
        <v>7559</v>
      </c>
      <c r="D231" s="167" t="s">
        <v>706</v>
      </c>
      <c r="E231" s="167" t="s">
        <v>7935</v>
      </c>
      <c r="F231" s="167" t="s">
        <v>367</v>
      </c>
      <c r="G231" s="167" t="s">
        <v>41</v>
      </c>
      <c r="H231" s="167" t="s">
        <v>9</v>
      </c>
      <c r="I231" s="167" t="s">
        <v>13036</v>
      </c>
      <c r="J231" s="167" t="s">
        <v>12642</v>
      </c>
      <c r="K231" s="167">
        <v>24170936</v>
      </c>
      <c r="L231" s="167">
        <v>0</v>
      </c>
    </row>
    <row r="232" spans="1:12" x14ac:dyDescent="0.2">
      <c r="A232" s="167" t="s">
        <v>648</v>
      </c>
      <c r="B232" s="167" t="s">
        <v>646</v>
      </c>
      <c r="D232" s="167" t="s">
        <v>708</v>
      </c>
      <c r="E232" s="167" t="s">
        <v>7936</v>
      </c>
      <c r="F232" s="167" t="s">
        <v>709</v>
      </c>
      <c r="G232" s="167" t="s">
        <v>41</v>
      </c>
      <c r="H232" s="167" t="s">
        <v>9</v>
      </c>
      <c r="I232" s="167" t="s">
        <v>13036</v>
      </c>
      <c r="J232" s="167" t="s">
        <v>10313</v>
      </c>
      <c r="K232" s="167">
        <v>24104951</v>
      </c>
      <c r="L232" s="167">
        <v>24107216</v>
      </c>
    </row>
    <row r="233" spans="1:12" x14ac:dyDescent="0.2">
      <c r="A233" s="167" t="s">
        <v>7935</v>
      </c>
      <c r="B233" s="167" t="s">
        <v>706</v>
      </c>
      <c r="D233" s="167" t="s">
        <v>711</v>
      </c>
      <c r="E233" s="167" t="s">
        <v>8341</v>
      </c>
      <c r="F233" s="167" t="s">
        <v>8590</v>
      </c>
      <c r="G233" s="167" t="s">
        <v>41</v>
      </c>
      <c r="H233" s="167" t="s">
        <v>9</v>
      </c>
      <c r="I233" s="167" t="s">
        <v>13036</v>
      </c>
      <c r="J233" s="167" t="s">
        <v>12643</v>
      </c>
      <c r="K233" s="167">
        <v>22000879</v>
      </c>
      <c r="L233" s="167">
        <v>24107216</v>
      </c>
    </row>
    <row r="234" spans="1:12" x14ac:dyDescent="0.2">
      <c r="A234" s="167" t="s">
        <v>654</v>
      </c>
      <c r="B234" s="167" t="s">
        <v>653</v>
      </c>
      <c r="D234" s="167" t="s">
        <v>101</v>
      </c>
      <c r="E234" s="167" t="s">
        <v>8671</v>
      </c>
      <c r="F234" s="167" t="s">
        <v>8035</v>
      </c>
      <c r="G234" s="167" t="s">
        <v>41</v>
      </c>
      <c r="H234" s="167" t="s">
        <v>9</v>
      </c>
      <c r="I234" s="167" t="s">
        <v>13036</v>
      </c>
      <c r="J234" s="167" t="s">
        <v>13090</v>
      </c>
      <c r="K234" s="167">
        <v>25444589</v>
      </c>
      <c r="L234" s="167">
        <v>0</v>
      </c>
    </row>
    <row r="235" spans="1:12" x14ac:dyDescent="0.2">
      <c r="A235" s="167" t="s">
        <v>529</v>
      </c>
      <c r="B235" s="167" t="s">
        <v>528</v>
      </c>
      <c r="D235" s="167" t="s">
        <v>95</v>
      </c>
      <c r="E235" s="167" t="s">
        <v>8695</v>
      </c>
      <c r="F235" s="167" t="s">
        <v>10285</v>
      </c>
      <c r="G235" s="167" t="s">
        <v>41</v>
      </c>
      <c r="H235" s="167" t="s">
        <v>9</v>
      </c>
      <c r="I235" s="167" t="s">
        <v>13036</v>
      </c>
      <c r="J235" s="167" t="s">
        <v>10286</v>
      </c>
      <c r="K235" s="167">
        <v>84246930</v>
      </c>
      <c r="L235" s="167">
        <v>24104951</v>
      </c>
    </row>
    <row r="236" spans="1:12" x14ac:dyDescent="0.2">
      <c r="A236" s="167" t="s">
        <v>8341</v>
      </c>
      <c r="B236" s="167" t="s">
        <v>711</v>
      </c>
      <c r="D236" s="167" t="s">
        <v>263</v>
      </c>
      <c r="E236" s="167" t="s">
        <v>8678</v>
      </c>
      <c r="F236" s="167" t="s">
        <v>712</v>
      </c>
      <c r="G236" s="167" t="s">
        <v>41</v>
      </c>
      <c r="H236" s="167" t="s">
        <v>9</v>
      </c>
      <c r="I236" s="167" t="s">
        <v>13036</v>
      </c>
      <c r="J236" s="167" t="s">
        <v>11784</v>
      </c>
      <c r="K236" s="167">
        <v>24100806</v>
      </c>
      <c r="L236" s="167">
        <v>24107216</v>
      </c>
    </row>
    <row r="237" spans="1:12" x14ac:dyDescent="0.2">
      <c r="A237" s="167" t="s">
        <v>8694</v>
      </c>
      <c r="B237" s="167" t="s">
        <v>277</v>
      </c>
      <c r="D237" s="167" t="s">
        <v>7817</v>
      </c>
      <c r="E237" s="167" t="s">
        <v>8680</v>
      </c>
      <c r="F237" s="167" t="s">
        <v>713</v>
      </c>
      <c r="G237" s="167" t="s">
        <v>41</v>
      </c>
      <c r="H237" s="167" t="s">
        <v>9</v>
      </c>
      <c r="I237" s="167" t="s">
        <v>13036</v>
      </c>
      <c r="J237" s="167" t="s">
        <v>12280</v>
      </c>
      <c r="K237" s="167">
        <v>24101573</v>
      </c>
      <c r="L237" s="167">
        <v>24104951</v>
      </c>
    </row>
    <row r="238" spans="1:12" x14ac:dyDescent="0.2">
      <c r="A238" s="167" t="s">
        <v>8695</v>
      </c>
      <c r="B238" s="167" t="s">
        <v>95</v>
      </c>
      <c r="D238" s="167" t="s">
        <v>714</v>
      </c>
      <c r="E238" s="167" t="s">
        <v>8682</v>
      </c>
      <c r="F238" s="167" t="s">
        <v>406</v>
      </c>
      <c r="G238" s="167" t="s">
        <v>41</v>
      </c>
      <c r="H238" s="167" t="s">
        <v>9</v>
      </c>
      <c r="I238" s="167" t="s">
        <v>13036</v>
      </c>
      <c r="J238" s="167" t="s">
        <v>10269</v>
      </c>
      <c r="K238" s="167">
        <v>85086207</v>
      </c>
      <c r="L238" s="167">
        <v>25444598</v>
      </c>
    </row>
    <row r="239" spans="1:12" x14ac:dyDescent="0.2">
      <c r="A239" s="167" t="s">
        <v>7936</v>
      </c>
      <c r="B239" s="167" t="s">
        <v>708</v>
      </c>
      <c r="D239" s="167" t="s">
        <v>716</v>
      </c>
      <c r="E239" s="167" t="s">
        <v>8683</v>
      </c>
      <c r="F239" s="167" t="s">
        <v>10270</v>
      </c>
      <c r="G239" s="167" t="s">
        <v>41</v>
      </c>
      <c r="H239" s="167" t="s">
        <v>9</v>
      </c>
      <c r="I239" s="167" t="s">
        <v>13036</v>
      </c>
      <c r="J239" s="167" t="s">
        <v>13091</v>
      </c>
      <c r="K239" s="167">
        <v>24101245</v>
      </c>
      <c r="L239" s="167">
        <v>0</v>
      </c>
    </row>
    <row r="240" spans="1:12" x14ac:dyDescent="0.2">
      <c r="A240" s="167" t="s">
        <v>8696</v>
      </c>
      <c r="B240" s="167" t="s">
        <v>395</v>
      </c>
      <c r="D240" s="167" t="s">
        <v>717</v>
      </c>
      <c r="E240" s="167" t="s">
        <v>718</v>
      </c>
      <c r="F240" s="167" t="s">
        <v>719</v>
      </c>
      <c r="G240" s="167" t="s">
        <v>41</v>
      </c>
      <c r="H240" s="167" t="s">
        <v>9</v>
      </c>
      <c r="I240" s="167" t="s">
        <v>13036</v>
      </c>
      <c r="J240" s="167" t="s">
        <v>720</v>
      </c>
      <c r="K240" s="167">
        <v>24103498</v>
      </c>
      <c r="L240" s="167">
        <v>24103498</v>
      </c>
    </row>
    <row r="241" spans="1:13" x14ac:dyDescent="0.2">
      <c r="A241" s="167" t="s">
        <v>657</v>
      </c>
      <c r="B241" s="167" t="s">
        <v>447</v>
      </c>
      <c r="D241" s="167" t="s">
        <v>723</v>
      </c>
      <c r="E241" s="167" t="s">
        <v>724</v>
      </c>
      <c r="F241" s="167" t="s">
        <v>725</v>
      </c>
      <c r="G241" s="167" t="s">
        <v>41</v>
      </c>
      <c r="H241" s="167" t="s">
        <v>9</v>
      </c>
      <c r="I241" s="167" t="s">
        <v>13036</v>
      </c>
      <c r="J241" s="167" t="s">
        <v>726</v>
      </c>
      <c r="K241" s="167">
        <v>24103624</v>
      </c>
      <c r="L241" s="167">
        <v>24103624</v>
      </c>
    </row>
    <row r="242" spans="1:13" x14ac:dyDescent="0.2">
      <c r="A242" s="167" t="s">
        <v>360</v>
      </c>
      <c r="B242" s="167" t="s">
        <v>7579</v>
      </c>
      <c r="D242" s="167" t="s">
        <v>277</v>
      </c>
      <c r="E242" s="167" t="s">
        <v>8694</v>
      </c>
      <c r="F242" s="167" t="s">
        <v>10284</v>
      </c>
      <c r="G242" s="167" t="s">
        <v>41</v>
      </c>
      <c r="H242" s="167" t="s">
        <v>9</v>
      </c>
      <c r="I242" s="167" t="s">
        <v>13036</v>
      </c>
      <c r="J242" s="167" t="s">
        <v>12640</v>
      </c>
      <c r="K242" s="167">
        <v>84652860</v>
      </c>
      <c r="L242" s="167">
        <v>24104951</v>
      </c>
    </row>
    <row r="243" spans="1:13" x14ac:dyDescent="0.2">
      <c r="A243" s="167" t="s">
        <v>660</v>
      </c>
      <c r="B243" s="167" t="s">
        <v>6562</v>
      </c>
      <c r="D243" s="167" t="s">
        <v>196</v>
      </c>
      <c r="E243" s="167" t="s">
        <v>7937</v>
      </c>
      <c r="F243" s="167" t="s">
        <v>7993</v>
      </c>
      <c r="G243" s="167" t="s">
        <v>41</v>
      </c>
      <c r="H243" s="167" t="s">
        <v>9</v>
      </c>
      <c r="I243" s="167" t="s">
        <v>13036</v>
      </c>
      <c r="J243" s="167" t="s">
        <v>11785</v>
      </c>
      <c r="K243" s="167">
        <v>25444710</v>
      </c>
      <c r="L243" s="167">
        <v>0</v>
      </c>
    </row>
    <row r="244" spans="1:13" x14ac:dyDescent="0.2">
      <c r="A244" s="167" t="s">
        <v>400</v>
      </c>
      <c r="B244" s="167" t="s">
        <v>320</v>
      </c>
      <c r="D244" s="167" t="s">
        <v>149</v>
      </c>
      <c r="E244" s="167" t="s">
        <v>8679</v>
      </c>
      <c r="F244" s="167" t="s">
        <v>10267</v>
      </c>
      <c r="G244" s="167" t="s">
        <v>41</v>
      </c>
      <c r="H244" s="167" t="s">
        <v>9</v>
      </c>
      <c r="I244" s="167" t="s">
        <v>13036</v>
      </c>
      <c r="J244" s="167" t="s">
        <v>13092</v>
      </c>
      <c r="K244" s="167">
        <v>25444700</v>
      </c>
      <c r="L244" s="167">
        <v>0</v>
      </c>
    </row>
    <row r="245" spans="1:13" x14ac:dyDescent="0.2">
      <c r="A245" s="167" t="s">
        <v>6026</v>
      </c>
      <c r="B245" s="167" t="s">
        <v>6911</v>
      </c>
      <c r="D245" s="167" t="s">
        <v>732</v>
      </c>
      <c r="E245" s="167" t="s">
        <v>733</v>
      </c>
      <c r="F245" s="167" t="s">
        <v>104</v>
      </c>
      <c r="G245" s="167" t="s">
        <v>11637</v>
      </c>
      <c r="H245" s="167" t="s">
        <v>5</v>
      </c>
      <c r="I245" s="167" t="s">
        <v>13036</v>
      </c>
      <c r="J245" s="167" t="s">
        <v>13093</v>
      </c>
      <c r="K245" s="167">
        <v>22247034</v>
      </c>
      <c r="L245" s="167">
        <v>22247034</v>
      </c>
    </row>
    <row r="246" spans="1:13" x14ac:dyDescent="0.2">
      <c r="A246" s="167" t="s">
        <v>375</v>
      </c>
      <c r="B246" s="167" t="s">
        <v>7555</v>
      </c>
      <c r="D246" s="167" t="s">
        <v>735</v>
      </c>
      <c r="E246" s="167" t="s">
        <v>736</v>
      </c>
      <c r="F246" s="167" t="s">
        <v>7761</v>
      </c>
      <c r="G246" s="167" t="s">
        <v>11637</v>
      </c>
      <c r="H246" s="167" t="s">
        <v>5</v>
      </c>
      <c r="I246" s="167" t="s">
        <v>13036</v>
      </c>
      <c r="J246" s="167" t="s">
        <v>13094</v>
      </c>
      <c r="K246" s="167">
        <v>22250378</v>
      </c>
      <c r="L246" s="167">
        <v>22346115</v>
      </c>
    </row>
    <row r="247" spans="1:13" x14ac:dyDescent="0.2">
      <c r="A247" s="167" t="s">
        <v>252</v>
      </c>
      <c r="B247" s="167" t="s">
        <v>251</v>
      </c>
      <c r="D247" s="167" t="s">
        <v>737</v>
      </c>
      <c r="E247" s="167" t="s">
        <v>8660</v>
      </c>
      <c r="F247" s="167" t="s">
        <v>10250</v>
      </c>
      <c r="G247" s="167" t="s">
        <v>11637</v>
      </c>
      <c r="H247" s="167" t="s">
        <v>5</v>
      </c>
      <c r="I247" s="167" t="s">
        <v>13036</v>
      </c>
      <c r="J247" s="167" t="s">
        <v>10251</v>
      </c>
      <c r="K247" s="167">
        <v>22733968</v>
      </c>
      <c r="L247" s="167">
        <v>22733968</v>
      </c>
      <c r="M247" s="43">
        <v>24</v>
      </c>
    </row>
    <row r="248" spans="1:13" x14ac:dyDescent="0.2">
      <c r="A248" s="167" t="s">
        <v>674</v>
      </c>
      <c r="B248" s="167" t="s">
        <v>6563</v>
      </c>
      <c r="D248" s="167" t="s">
        <v>738</v>
      </c>
      <c r="E248" s="167" t="s">
        <v>739</v>
      </c>
      <c r="F248" s="167" t="s">
        <v>740</v>
      </c>
      <c r="G248" s="167" t="s">
        <v>11637</v>
      </c>
      <c r="H248" s="167" t="s">
        <v>5</v>
      </c>
      <c r="I248" s="167" t="s">
        <v>13036</v>
      </c>
      <c r="J248" s="167" t="s">
        <v>13095</v>
      </c>
      <c r="K248" s="167">
        <v>22535164</v>
      </c>
      <c r="L248" s="167">
        <v>22535164</v>
      </c>
    </row>
    <row r="249" spans="1:13" x14ac:dyDescent="0.2">
      <c r="A249" s="167" t="s">
        <v>357</v>
      </c>
      <c r="B249" s="167" t="s">
        <v>7576</v>
      </c>
      <c r="D249" s="167" t="s">
        <v>742</v>
      </c>
      <c r="E249" s="167" t="s">
        <v>743</v>
      </c>
      <c r="F249" s="167" t="s">
        <v>162</v>
      </c>
      <c r="G249" s="167" t="s">
        <v>11637</v>
      </c>
      <c r="H249" s="167" t="s">
        <v>5</v>
      </c>
      <c r="I249" s="167" t="s">
        <v>13036</v>
      </c>
      <c r="J249" s="167" t="s">
        <v>13096</v>
      </c>
      <c r="K249" s="167">
        <v>22259372</v>
      </c>
      <c r="L249" s="167">
        <v>22259372</v>
      </c>
    </row>
    <row r="250" spans="1:13" x14ac:dyDescent="0.2">
      <c r="A250" s="167" t="s">
        <v>405</v>
      </c>
      <c r="B250" s="167" t="s">
        <v>312</v>
      </c>
      <c r="D250" s="167" t="s">
        <v>745</v>
      </c>
      <c r="E250" s="167" t="s">
        <v>746</v>
      </c>
      <c r="F250" s="167" t="s">
        <v>747</v>
      </c>
      <c r="G250" s="167" t="s">
        <v>11637</v>
      </c>
      <c r="H250" s="167" t="s">
        <v>5</v>
      </c>
      <c r="I250" s="167" t="s">
        <v>13036</v>
      </c>
      <c r="J250" s="167" t="s">
        <v>6621</v>
      </c>
      <c r="K250" s="167">
        <v>22340029</v>
      </c>
      <c r="L250" s="167">
        <v>22805507</v>
      </c>
    </row>
    <row r="251" spans="1:13" x14ac:dyDescent="0.2">
      <c r="A251" s="167" t="s">
        <v>412</v>
      </c>
      <c r="B251" s="167" t="s">
        <v>332</v>
      </c>
      <c r="D251" s="167" t="s">
        <v>749</v>
      </c>
      <c r="E251" s="167" t="s">
        <v>750</v>
      </c>
      <c r="F251" s="167" t="s">
        <v>751</v>
      </c>
      <c r="G251" s="167" t="s">
        <v>11637</v>
      </c>
      <c r="H251" s="167" t="s">
        <v>5</v>
      </c>
      <c r="I251" s="167" t="s">
        <v>13036</v>
      </c>
      <c r="J251" s="167" t="s">
        <v>7987</v>
      </c>
      <c r="K251" s="167">
        <v>22831741</v>
      </c>
      <c r="L251" s="167">
        <v>22831741</v>
      </c>
    </row>
    <row r="252" spans="1:13" x14ac:dyDescent="0.2">
      <c r="A252" s="167" t="s">
        <v>8697</v>
      </c>
      <c r="B252" s="167" t="s">
        <v>7918</v>
      </c>
      <c r="D252" s="167" t="s">
        <v>237</v>
      </c>
      <c r="E252" s="167" t="s">
        <v>753</v>
      </c>
      <c r="F252" s="167" t="s">
        <v>7762</v>
      </c>
      <c r="G252" s="167" t="s">
        <v>11637</v>
      </c>
      <c r="H252" s="167" t="s">
        <v>5</v>
      </c>
      <c r="I252" s="167" t="s">
        <v>13036</v>
      </c>
      <c r="J252" s="167" t="s">
        <v>10231</v>
      </c>
      <c r="K252" s="167">
        <v>22251296</v>
      </c>
      <c r="L252" s="167">
        <v>22341159</v>
      </c>
    </row>
    <row r="253" spans="1:13" x14ac:dyDescent="0.2">
      <c r="A253" s="167" t="s">
        <v>8698</v>
      </c>
      <c r="B253" s="167" t="s">
        <v>33</v>
      </c>
      <c r="D253" s="167" t="s">
        <v>755</v>
      </c>
      <c r="E253" s="167" t="s">
        <v>8648</v>
      </c>
      <c r="F253" s="167" t="s">
        <v>10239</v>
      </c>
      <c r="G253" s="167" t="s">
        <v>11637</v>
      </c>
      <c r="H253" s="167" t="s">
        <v>5</v>
      </c>
      <c r="I253" s="167" t="s">
        <v>13036</v>
      </c>
      <c r="J253" s="167" t="s">
        <v>13097</v>
      </c>
      <c r="K253" s="167">
        <v>22256305</v>
      </c>
      <c r="L253" s="167">
        <v>22256305</v>
      </c>
    </row>
    <row r="254" spans="1:13" x14ac:dyDescent="0.2">
      <c r="A254" s="167" t="s">
        <v>378</v>
      </c>
      <c r="B254" s="167" t="s">
        <v>7554</v>
      </c>
      <c r="D254" s="167" t="s">
        <v>757</v>
      </c>
      <c r="E254" s="167" t="s">
        <v>758</v>
      </c>
      <c r="F254" s="167" t="s">
        <v>759</v>
      </c>
      <c r="G254" s="167" t="s">
        <v>11637</v>
      </c>
      <c r="H254" s="167" t="s">
        <v>5</v>
      </c>
      <c r="I254" s="167" t="s">
        <v>13036</v>
      </c>
      <c r="J254" s="167" t="s">
        <v>7598</v>
      </c>
      <c r="K254" s="167">
        <v>22346445</v>
      </c>
      <c r="L254" s="167">
        <v>22346445</v>
      </c>
    </row>
    <row r="255" spans="1:13" x14ac:dyDescent="0.2">
      <c r="A255" s="167" t="s">
        <v>39</v>
      </c>
      <c r="B255" s="167" t="s">
        <v>38</v>
      </c>
      <c r="D255" s="167" t="s">
        <v>761</v>
      </c>
      <c r="E255" s="167" t="s">
        <v>762</v>
      </c>
      <c r="F255" s="167" t="s">
        <v>763</v>
      </c>
      <c r="G255" s="167" t="s">
        <v>302</v>
      </c>
      <c r="H255" s="167" t="s">
        <v>3</v>
      </c>
      <c r="I255" s="167" t="s">
        <v>13036</v>
      </c>
      <c r="J255" s="167" t="s">
        <v>13098</v>
      </c>
      <c r="K255" s="167">
        <v>24167890</v>
      </c>
      <c r="L255" s="167">
        <v>24167890</v>
      </c>
    </row>
    <row r="256" spans="1:13" x14ac:dyDescent="0.2">
      <c r="A256" s="167" t="s">
        <v>6300</v>
      </c>
      <c r="B256" s="167" t="s">
        <v>7180</v>
      </c>
      <c r="D256" s="167" t="s">
        <v>765</v>
      </c>
      <c r="E256" s="167" t="s">
        <v>766</v>
      </c>
      <c r="F256" s="167" t="s">
        <v>767</v>
      </c>
      <c r="G256" s="167" t="s">
        <v>302</v>
      </c>
      <c r="H256" s="167" t="s">
        <v>3</v>
      </c>
      <c r="I256" s="167" t="s">
        <v>13036</v>
      </c>
      <c r="J256" s="167" t="s">
        <v>10343</v>
      </c>
      <c r="K256" s="167">
        <v>24163533</v>
      </c>
      <c r="L256" s="167">
        <v>24163533</v>
      </c>
    </row>
    <row r="257" spans="1:12" x14ac:dyDescent="0.2">
      <c r="A257" s="167" t="s">
        <v>8699</v>
      </c>
      <c r="B257" s="167" t="s">
        <v>855</v>
      </c>
      <c r="D257" s="167" t="s">
        <v>769</v>
      </c>
      <c r="E257" s="167" t="s">
        <v>770</v>
      </c>
      <c r="F257" s="167" t="s">
        <v>771</v>
      </c>
      <c r="G257" s="167" t="s">
        <v>302</v>
      </c>
      <c r="H257" s="167" t="s">
        <v>3</v>
      </c>
      <c r="I257" s="167" t="s">
        <v>13036</v>
      </c>
      <c r="J257" s="167" t="s">
        <v>11787</v>
      </c>
      <c r="K257" s="167">
        <v>24169301</v>
      </c>
      <c r="L257" s="167">
        <v>0</v>
      </c>
    </row>
    <row r="258" spans="1:12" x14ac:dyDescent="0.2">
      <c r="A258" s="167" t="s">
        <v>8700</v>
      </c>
      <c r="B258" s="167" t="s">
        <v>1014</v>
      </c>
      <c r="D258" s="167" t="s">
        <v>774</v>
      </c>
      <c r="E258" s="167" t="s">
        <v>775</v>
      </c>
      <c r="F258" s="167" t="s">
        <v>776</v>
      </c>
      <c r="G258" s="167" t="s">
        <v>302</v>
      </c>
      <c r="H258" s="167" t="s">
        <v>3</v>
      </c>
      <c r="I258" s="167" t="s">
        <v>13036</v>
      </c>
      <c r="J258" s="167" t="s">
        <v>772</v>
      </c>
      <c r="K258" s="167">
        <v>24169318</v>
      </c>
      <c r="L258" s="167">
        <v>24169318</v>
      </c>
    </row>
    <row r="259" spans="1:12" x14ac:dyDescent="0.2">
      <c r="A259" s="167" t="s">
        <v>8701</v>
      </c>
      <c r="B259" s="167" t="s">
        <v>9855</v>
      </c>
      <c r="D259" s="167" t="s">
        <v>532</v>
      </c>
      <c r="E259" s="167" t="s">
        <v>778</v>
      </c>
      <c r="F259" s="167" t="s">
        <v>779</v>
      </c>
      <c r="G259" s="167" t="s">
        <v>302</v>
      </c>
      <c r="H259" s="167" t="s">
        <v>3</v>
      </c>
      <c r="I259" s="167" t="s">
        <v>13036</v>
      </c>
      <c r="J259" s="167" t="s">
        <v>8525</v>
      </c>
      <c r="K259" s="167">
        <v>24164564</v>
      </c>
      <c r="L259" s="167">
        <v>0</v>
      </c>
    </row>
    <row r="260" spans="1:12" x14ac:dyDescent="0.2">
      <c r="A260" s="167" t="s">
        <v>988</v>
      </c>
      <c r="B260" s="167" t="s">
        <v>987</v>
      </c>
      <c r="D260" s="167" t="s">
        <v>781</v>
      </c>
      <c r="E260" s="167" t="s">
        <v>782</v>
      </c>
      <c r="F260" s="167" t="s">
        <v>783</v>
      </c>
      <c r="G260" s="167" t="s">
        <v>302</v>
      </c>
      <c r="H260" s="167" t="s">
        <v>3</v>
      </c>
      <c r="I260" s="167" t="s">
        <v>13036</v>
      </c>
      <c r="J260" s="167" t="s">
        <v>11788</v>
      </c>
      <c r="K260" s="167">
        <v>24163747</v>
      </c>
      <c r="L260" s="167">
        <v>0</v>
      </c>
    </row>
    <row r="261" spans="1:12" x14ac:dyDescent="0.2">
      <c r="A261" s="167" t="s">
        <v>992</v>
      </c>
      <c r="B261" s="167" t="s">
        <v>991</v>
      </c>
      <c r="D261" s="167" t="s">
        <v>787</v>
      </c>
      <c r="E261" s="167" t="s">
        <v>788</v>
      </c>
      <c r="F261" s="167" t="s">
        <v>789</v>
      </c>
      <c r="G261" s="167" t="s">
        <v>302</v>
      </c>
      <c r="H261" s="167" t="s">
        <v>3</v>
      </c>
      <c r="I261" s="167" t="s">
        <v>13036</v>
      </c>
      <c r="J261" s="167" t="s">
        <v>13099</v>
      </c>
      <c r="K261" s="167">
        <v>24167844</v>
      </c>
      <c r="L261" s="167">
        <v>24167844</v>
      </c>
    </row>
    <row r="262" spans="1:12" x14ac:dyDescent="0.2">
      <c r="A262" s="167" t="s">
        <v>8702</v>
      </c>
      <c r="B262" s="167" t="s">
        <v>9856</v>
      </c>
      <c r="D262" s="167" t="s">
        <v>790</v>
      </c>
      <c r="E262" s="167" t="s">
        <v>791</v>
      </c>
      <c r="F262" s="167" t="s">
        <v>792</v>
      </c>
      <c r="G262" s="167" t="s">
        <v>302</v>
      </c>
      <c r="H262" s="167" t="s">
        <v>3</v>
      </c>
      <c r="I262" s="167" t="s">
        <v>13036</v>
      </c>
      <c r="J262" s="167" t="s">
        <v>7606</v>
      </c>
      <c r="K262" s="167">
        <v>24167232</v>
      </c>
      <c r="L262" s="167">
        <v>0</v>
      </c>
    </row>
    <row r="263" spans="1:12" x14ac:dyDescent="0.2">
      <c r="A263" s="167" t="s">
        <v>6153</v>
      </c>
      <c r="B263" s="167" t="s">
        <v>7010</v>
      </c>
      <c r="D263" s="167" t="s">
        <v>793</v>
      </c>
      <c r="E263" s="167" t="s">
        <v>794</v>
      </c>
      <c r="F263" s="167" t="s">
        <v>795</v>
      </c>
      <c r="G263" s="167" t="s">
        <v>302</v>
      </c>
      <c r="H263" s="167" t="s">
        <v>3</v>
      </c>
      <c r="I263" s="167" t="s">
        <v>13036</v>
      </c>
      <c r="J263" s="167" t="s">
        <v>986</v>
      </c>
      <c r="K263" s="167">
        <v>24166206</v>
      </c>
      <c r="L263" s="167">
        <v>24166206</v>
      </c>
    </row>
    <row r="264" spans="1:12" x14ac:dyDescent="0.2">
      <c r="A264" s="167" t="s">
        <v>880</v>
      </c>
      <c r="B264" s="167" t="s">
        <v>879</v>
      </c>
      <c r="D264" s="167" t="s">
        <v>796</v>
      </c>
      <c r="E264" s="167" t="s">
        <v>9175</v>
      </c>
      <c r="F264" s="167" t="s">
        <v>10716</v>
      </c>
      <c r="G264" s="167" t="s">
        <v>797</v>
      </c>
      <c r="H264" s="167" t="s">
        <v>5</v>
      </c>
      <c r="I264" s="167" t="s">
        <v>13036</v>
      </c>
      <c r="J264" s="167" t="s">
        <v>13100</v>
      </c>
      <c r="K264" s="167">
        <v>89476428</v>
      </c>
      <c r="L264" s="167">
        <v>26711140</v>
      </c>
    </row>
    <row r="265" spans="1:12" x14ac:dyDescent="0.2">
      <c r="A265" s="167" t="s">
        <v>762</v>
      </c>
      <c r="B265" s="167" t="s">
        <v>761</v>
      </c>
      <c r="D265" s="167" t="s">
        <v>9856</v>
      </c>
      <c r="E265" s="167" t="s">
        <v>8702</v>
      </c>
      <c r="F265" s="167" t="s">
        <v>10296</v>
      </c>
      <c r="G265" s="167" t="s">
        <v>302</v>
      </c>
      <c r="H265" s="167" t="s">
        <v>3</v>
      </c>
      <c r="I265" s="167" t="s">
        <v>13036</v>
      </c>
      <c r="J265" s="167" t="s">
        <v>12647</v>
      </c>
      <c r="K265" s="167">
        <v>0</v>
      </c>
      <c r="L265" s="167">
        <v>0</v>
      </c>
    </row>
    <row r="266" spans="1:12" x14ac:dyDescent="0.2">
      <c r="A266" s="167" t="s">
        <v>766</v>
      </c>
      <c r="B266" s="167" t="s">
        <v>765</v>
      </c>
      <c r="D266" s="167" t="s">
        <v>798</v>
      </c>
      <c r="E266" s="167" t="s">
        <v>7938</v>
      </c>
      <c r="F266" s="167" t="s">
        <v>7995</v>
      </c>
      <c r="G266" s="167" t="s">
        <v>302</v>
      </c>
      <c r="H266" s="167" t="s">
        <v>3</v>
      </c>
      <c r="I266" s="167" t="s">
        <v>13036</v>
      </c>
      <c r="J266" s="167" t="s">
        <v>13101</v>
      </c>
      <c r="K266" s="167">
        <v>24163745</v>
      </c>
      <c r="L266" s="167">
        <v>24163745</v>
      </c>
    </row>
    <row r="267" spans="1:12" x14ac:dyDescent="0.2">
      <c r="A267" s="167" t="s">
        <v>1004</v>
      </c>
      <c r="B267" s="167" t="s">
        <v>1003</v>
      </c>
      <c r="D267" s="167" t="s">
        <v>7818</v>
      </c>
      <c r="E267" s="167" t="s">
        <v>8305</v>
      </c>
      <c r="F267" s="167" t="s">
        <v>8306</v>
      </c>
      <c r="G267" s="167" t="s">
        <v>302</v>
      </c>
      <c r="H267" s="167" t="s">
        <v>3</v>
      </c>
      <c r="I267" s="167" t="s">
        <v>13036</v>
      </c>
      <c r="J267" s="167" t="s">
        <v>11790</v>
      </c>
      <c r="K267" s="167">
        <v>24170550</v>
      </c>
      <c r="L267" s="167">
        <v>24170550</v>
      </c>
    </row>
    <row r="268" spans="1:12" x14ac:dyDescent="0.2">
      <c r="A268" s="167" t="s">
        <v>8703</v>
      </c>
      <c r="B268" s="167" t="s">
        <v>857</v>
      </c>
      <c r="D268" s="167" t="s">
        <v>619</v>
      </c>
      <c r="E268" s="167" t="s">
        <v>800</v>
      </c>
      <c r="F268" s="167" t="s">
        <v>801</v>
      </c>
      <c r="G268" s="167" t="s">
        <v>302</v>
      </c>
      <c r="H268" s="167" t="s">
        <v>4</v>
      </c>
      <c r="I268" s="167" t="s">
        <v>13036</v>
      </c>
      <c r="J268" s="167" t="s">
        <v>784</v>
      </c>
      <c r="K268" s="167">
        <v>24169200</v>
      </c>
      <c r="L268" s="167">
        <v>24169200</v>
      </c>
    </row>
    <row r="269" spans="1:12" x14ac:dyDescent="0.2">
      <c r="A269" s="167" t="s">
        <v>931</v>
      </c>
      <c r="B269" s="167" t="s">
        <v>508</v>
      </c>
      <c r="D269" s="167" t="s">
        <v>804</v>
      </c>
      <c r="E269" s="167" t="s">
        <v>805</v>
      </c>
      <c r="F269" s="167" t="s">
        <v>806</v>
      </c>
      <c r="G269" s="167" t="s">
        <v>302</v>
      </c>
      <c r="H269" s="167" t="s">
        <v>4</v>
      </c>
      <c r="I269" s="167" t="s">
        <v>13036</v>
      </c>
      <c r="J269" s="167" t="s">
        <v>11405</v>
      </c>
      <c r="K269" s="167">
        <v>24164938</v>
      </c>
      <c r="L269" s="167">
        <v>0</v>
      </c>
    </row>
    <row r="270" spans="1:12" x14ac:dyDescent="0.2">
      <c r="A270" s="167" t="s">
        <v>935</v>
      </c>
      <c r="B270" s="167" t="s">
        <v>934</v>
      </c>
      <c r="D270" s="167" t="s">
        <v>6566</v>
      </c>
      <c r="E270" s="167" t="s">
        <v>809</v>
      </c>
      <c r="F270" s="167" t="s">
        <v>303</v>
      </c>
      <c r="G270" s="167" t="s">
        <v>302</v>
      </c>
      <c r="H270" s="167" t="s">
        <v>4</v>
      </c>
      <c r="I270" s="167" t="s">
        <v>13036</v>
      </c>
      <c r="J270" s="167" t="s">
        <v>12648</v>
      </c>
      <c r="K270" s="167">
        <v>24173372</v>
      </c>
      <c r="L270" s="167">
        <v>0</v>
      </c>
    </row>
    <row r="271" spans="1:12" x14ac:dyDescent="0.2">
      <c r="A271" s="167" t="s">
        <v>788</v>
      </c>
      <c r="B271" s="167" t="s">
        <v>787</v>
      </c>
      <c r="D271" s="167" t="s">
        <v>812</v>
      </c>
      <c r="E271" s="167" t="s">
        <v>8730</v>
      </c>
      <c r="F271" s="167" t="s">
        <v>10329</v>
      </c>
      <c r="G271" s="167" t="s">
        <v>302</v>
      </c>
      <c r="H271" s="167" t="s">
        <v>4</v>
      </c>
      <c r="I271" s="167" t="s">
        <v>13036</v>
      </c>
      <c r="J271" s="167" t="s">
        <v>13102</v>
      </c>
      <c r="K271" s="167">
        <v>24165452</v>
      </c>
      <c r="L271" s="167">
        <v>0</v>
      </c>
    </row>
    <row r="272" spans="1:12" x14ac:dyDescent="0.2">
      <c r="A272" s="167" t="s">
        <v>770</v>
      </c>
      <c r="B272" s="167" t="s">
        <v>769</v>
      </c>
      <c r="D272" s="167" t="s">
        <v>814</v>
      </c>
      <c r="E272" s="167" t="s">
        <v>8636</v>
      </c>
      <c r="F272" s="167" t="s">
        <v>11655</v>
      </c>
      <c r="G272" s="167" t="s">
        <v>11632</v>
      </c>
      <c r="H272" s="167" t="s">
        <v>6</v>
      </c>
      <c r="I272" s="167" t="s">
        <v>13036</v>
      </c>
      <c r="J272" s="167" t="s">
        <v>11791</v>
      </c>
      <c r="K272" s="167">
        <v>22005247</v>
      </c>
      <c r="L272" s="167">
        <v>0</v>
      </c>
    </row>
    <row r="273" spans="1:12" x14ac:dyDescent="0.2">
      <c r="A273" s="167" t="s">
        <v>800</v>
      </c>
      <c r="B273" s="167" t="s">
        <v>619</v>
      </c>
      <c r="D273" s="167" t="s">
        <v>815</v>
      </c>
      <c r="E273" s="167" t="s">
        <v>8707</v>
      </c>
      <c r="F273" s="167" t="s">
        <v>816</v>
      </c>
      <c r="G273" s="167" t="s">
        <v>302</v>
      </c>
      <c r="H273" s="167" t="s">
        <v>4</v>
      </c>
      <c r="I273" s="167" t="s">
        <v>13036</v>
      </c>
      <c r="J273" s="167" t="s">
        <v>10303</v>
      </c>
      <c r="K273" s="167">
        <v>0</v>
      </c>
      <c r="L273" s="167">
        <v>0</v>
      </c>
    </row>
    <row r="274" spans="1:12" x14ac:dyDescent="0.2">
      <c r="A274" s="167" t="s">
        <v>885</v>
      </c>
      <c r="B274" s="167" t="s">
        <v>126</v>
      </c>
      <c r="D274" s="167" t="s">
        <v>492</v>
      </c>
      <c r="E274" s="167" t="s">
        <v>8713</v>
      </c>
      <c r="F274" s="167" t="s">
        <v>10309</v>
      </c>
      <c r="G274" s="167" t="s">
        <v>302</v>
      </c>
      <c r="H274" s="167" t="s">
        <v>4</v>
      </c>
      <c r="I274" s="167" t="s">
        <v>13036</v>
      </c>
      <c r="J274" s="167" t="s">
        <v>10310</v>
      </c>
      <c r="K274" s="167">
        <v>22009276</v>
      </c>
      <c r="L274" s="167">
        <v>0</v>
      </c>
    </row>
    <row r="275" spans="1:12" x14ac:dyDescent="0.2">
      <c r="A275" s="167" t="s">
        <v>8704</v>
      </c>
      <c r="B275" s="167" t="s">
        <v>1015</v>
      </c>
      <c r="D275" s="167" t="s">
        <v>817</v>
      </c>
      <c r="E275" s="167" t="s">
        <v>8718</v>
      </c>
      <c r="F275" s="167" t="s">
        <v>10315</v>
      </c>
      <c r="G275" s="167" t="s">
        <v>302</v>
      </c>
      <c r="H275" s="167" t="s">
        <v>4</v>
      </c>
      <c r="I275" s="167" t="s">
        <v>13036</v>
      </c>
      <c r="J275" s="167" t="s">
        <v>12651</v>
      </c>
      <c r="K275" s="167">
        <v>24163043</v>
      </c>
      <c r="L275" s="167">
        <v>0</v>
      </c>
    </row>
    <row r="276" spans="1:12" x14ac:dyDescent="0.2">
      <c r="A276" s="167" t="s">
        <v>805</v>
      </c>
      <c r="B276" s="167" t="s">
        <v>804</v>
      </c>
      <c r="D276" s="167" t="s">
        <v>7819</v>
      </c>
      <c r="E276" s="167" t="s">
        <v>8719</v>
      </c>
      <c r="F276" s="167" t="s">
        <v>818</v>
      </c>
      <c r="G276" s="167" t="s">
        <v>302</v>
      </c>
      <c r="H276" s="167" t="s">
        <v>4</v>
      </c>
      <c r="I276" s="167" t="s">
        <v>13036</v>
      </c>
      <c r="J276" s="167" t="s">
        <v>12650</v>
      </c>
      <c r="K276" s="167">
        <v>24164533</v>
      </c>
      <c r="L276" s="167">
        <v>0</v>
      </c>
    </row>
    <row r="277" spans="1:12" x14ac:dyDescent="0.2">
      <c r="A277" s="167" t="s">
        <v>8705</v>
      </c>
      <c r="B277" s="167" t="s">
        <v>1016</v>
      </c>
      <c r="D277" s="167" t="s">
        <v>820</v>
      </c>
      <c r="E277" s="167" t="s">
        <v>821</v>
      </c>
      <c r="F277" s="167" t="s">
        <v>822</v>
      </c>
      <c r="G277" s="167" t="s">
        <v>302</v>
      </c>
      <c r="H277" s="167" t="s">
        <v>4</v>
      </c>
      <c r="I277" s="167" t="s">
        <v>13036</v>
      </c>
      <c r="J277" s="167" t="s">
        <v>13103</v>
      </c>
      <c r="K277" s="167">
        <v>24167555</v>
      </c>
      <c r="L277" s="167">
        <v>0</v>
      </c>
    </row>
    <row r="278" spans="1:12" x14ac:dyDescent="0.2">
      <c r="A278" s="167" t="s">
        <v>8706</v>
      </c>
      <c r="B278" s="167" t="s">
        <v>860</v>
      </c>
      <c r="D278" s="167" t="s">
        <v>9857</v>
      </c>
      <c r="E278" s="167" t="s">
        <v>8722</v>
      </c>
      <c r="F278" s="167" t="s">
        <v>10319</v>
      </c>
      <c r="G278" s="167" t="s">
        <v>302</v>
      </c>
      <c r="H278" s="167" t="s">
        <v>4</v>
      </c>
      <c r="I278" s="167" t="s">
        <v>13036</v>
      </c>
      <c r="J278" s="167" t="s">
        <v>13104</v>
      </c>
      <c r="K278" s="167">
        <v>24164929</v>
      </c>
      <c r="L278" s="167">
        <v>0</v>
      </c>
    </row>
    <row r="279" spans="1:12" x14ac:dyDescent="0.2">
      <c r="A279" s="167" t="s">
        <v>1019</v>
      </c>
      <c r="B279" s="167" t="s">
        <v>1018</v>
      </c>
      <c r="D279" s="167" t="s">
        <v>6568</v>
      </c>
      <c r="E279" s="167" t="s">
        <v>825</v>
      </c>
      <c r="F279" s="167" t="s">
        <v>713</v>
      </c>
      <c r="G279" s="167" t="s">
        <v>302</v>
      </c>
      <c r="H279" s="167" t="s">
        <v>4</v>
      </c>
      <c r="I279" s="167" t="s">
        <v>13036</v>
      </c>
      <c r="J279" s="167" t="s">
        <v>6651</v>
      </c>
      <c r="K279" s="167">
        <v>24170576</v>
      </c>
      <c r="L279" s="167">
        <v>0</v>
      </c>
    </row>
    <row r="280" spans="1:12" x14ac:dyDescent="0.2">
      <c r="A280" s="167" t="s">
        <v>8707</v>
      </c>
      <c r="B280" s="167" t="s">
        <v>815</v>
      </c>
      <c r="D280" s="167" t="s">
        <v>829</v>
      </c>
      <c r="E280" s="167" t="s">
        <v>8725</v>
      </c>
      <c r="F280" s="167" t="s">
        <v>10323</v>
      </c>
      <c r="G280" s="167" t="s">
        <v>302</v>
      </c>
      <c r="H280" s="167" t="s">
        <v>9</v>
      </c>
      <c r="I280" s="167" t="s">
        <v>13036</v>
      </c>
      <c r="J280" s="167" t="s">
        <v>12649</v>
      </c>
      <c r="K280" s="167">
        <v>87192674</v>
      </c>
      <c r="L280" s="167">
        <v>0</v>
      </c>
    </row>
    <row r="281" spans="1:12" x14ac:dyDescent="0.2">
      <c r="A281" s="167" t="s">
        <v>8708</v>
      </c>
      <c r="B281" s="167" t="s">
        <v>241</v>
      </c>
      <c r="D281" s="167" t="s">
        <v>830</v>
      </c>
      <c r="E281" s="167" t="s">
        <v>8343</v>
      </c>
      <c r="F281" s="167" t="s">
        <v>8568</v>
      </c>
      <c r="G281" s="167" t="s">
        <v>302</v>
      </c>
      <c r="H281" s="167" t="s">
        <v>4</v>
      </c>
      <c r="I281" s="167" t="s">
        <v>13036</v>
      </c>
      <c r="J281" s="167" t="s">
        <v>10331</v>
      </c>
      <c r="K281" s="167">
        <v>24164610</v>
      </c>
      <c r="L281" s="167">
        <v>0</v>
      </c>
    </row>
    <row r="282" spans="1:12" x14ac:dyDescent="0.2">
      <c r="A282" s="167" t="s">
        <v>8709</v>
      </c>
      <c r="B282" s="167" t="s">
        <v>861</v>
      </c>
      <c r="D282" s="167" t="s">
        <v>832</v>
      </c>
      <c r="E282" s="167" t="s">
        <v>8733</v>
      </c>
      <c r="F282" s="167" t="s">
        <v>348</v>
      </c>
      <c r="G282" s="167" t="s">
        <v>302</v>
      </c>
      <c r="H282" s="167" t="s">
        <v>4</v>
      </c>
      <c r="I282" s="167" t="s">
        <v>13036</v>
      </c>
      <c r="J282" s="167" t="s">
        <v>13105</v>
      </c>
      <c r="K282" s="167">
        <v>22005459</v>
      </c>
      <c r="L282" s="167">
        <v>0</v>
      </c>
    </row>
    <row r="283" spans="1:12" x14ac:dyDescent="0.2">
      <c r="A283" s="167" t="s">
        <v>940</v>
      </c>
      <c r="B283" s="167" t="s">
        <v>939</v>
      </c>
      <c r="D283" s="167" t="s">
        <v>833</v>
      </c>
      <c r="E283" s="167" t="s">
        <v>8734</v>
      </c>
      <c r="F283" s="167" t="s">
        <v>10335</v>
      </c>
      <c r="G283" s="167" t="s">
        <v>302</v>
      </c>
      <c r="H283" s="167" t="s">
        <v>4</v>
      </c>
      <c r="I283" s="167" t="s">
        <v>13036</v>
      </c>
      <c r="J283" s="167" t="s">
        <v>13106</v>
      </c>
      <c r="K283" s="167">
        <v>24169140</v>
      </c>
      <c r="L283" s="167">
        <v>0</v>
      </c>
    </row>
    <row r="284" spans="1:12" x14ac:dyDescent="0.2">
      <c r="A284" s="167" t="s">
        <v>913</v>
      </c>
      <c r="B284" s="167" t="s">
        <v>912</v>
      </c>
      <c r="D284" s="167" t="s">
        <v>7181</v>
      </c>
      <c r="E284" s="167" t="s">
        <v>834</v>
      </c>
      <c r="F284" s="167" t="s">
        <v>104</v>
      </c>
      <c r="G284" s="167" t="s">
        <v>302</v>
      </c>
      <c r="H284" s="167" t="s">
        <v>4</v>
      </c>
      <c r="I284" s="167" t="s">
        <v>13036</v>
      </c>
      <c r="J284" s="167" t="s">
        <v>13107</v>
      </c>
      <c r="K284" s="167">
        <v>24169325</v>
      </c>
      <c r="L284" s="167">
        <v>0</v>
      </c>
    </row>
    <row r="285" spans="1:12" x14ac:dyDescent="0.2">
      <c r="A285" s="167" t="s">
        <v>1036</v>
      </c>
      <c r="B285" s="167" t="s">
        <v>808</v>
      </c>
      <c r="D285" s="167" t="s">
        <v>836</v>
      </c>
      <c r="E285" s="167" t="s">
        <v>8745</v>
      </c>
      <c r="F285" s="167" t="s">
        <v>837</v>
      </c>
      <c r="G285" s="167" t="s">
        <v>302</v>
      </c>
      <c r="H285" s="167" t="s">
        <v>4</v>
      </c>
      <c r="I285" s="167" t="s">
        <v>13036</v>
      </c>
      <c r="J285" s="167" t="s">
        <v>13108</v>
      </c>
      <c r="K285" s="167">
        <v>84518314</v>
      </c>
      <c r="L285" s="167">
        <v>0</v>
      </c>
    </row>
    <row r="286" spans="1:12" x14ac:dyDescent="0.2">
      <c r="A286" s="167" t="s">
        <v>889</v>
      </c>
      <c r="B286" s="167" t="s">
        <v>44</v>
      </c>
      <c r="D286" s="167" t="s">
        <v>7820</v>
      </c>
      <c r="E286" s="167" t="s">
        <v>8717</v>
      </c>
      <c r="F286" s="167" t="s">
        <v>840</v>
      </c>
      <c r="G286" s="167" t="s">
        <v>302</v>
      </c>
      <c r="H286" s="167" t="s">
        <v>5</v>
      </c>
      <c r="I286" s="167" t="s">
        <v>13036</v>
      </c>
      <c r="J286" s="167" t="s">
        <v>11409</v>
      </c>
      <c r="K286" s="167">
        <v>88244631</v>
      </c>
      <c r="L286" s="167">
        <v>0</v>
      </c>
    </row>
    <row r="287" spans="1:12" x14ac:dyDescent="0.2">
      <c r="A287" s="167" t="s">
        <v>8710</v>
      </c>
      <c r="B287" s="167" t="s">
        <v>924</v>
      </c>
      <c r="D287" s="167" t="s">
        <v>6569</v>
      </c>
      <c r="E287" s="167" t="s">
        <v>842</v>
      </c>
      <c r="F287" s="167" t="s">
        <v>843</v>
      </c>
      <c r="G287" s="167" t="s">
        <v>302</v>
      </c>
      <c r="H287" s="167" t="s">
        <v>5</v>
      </c>
      <c r="I287" s="167" t="s">
        <v>13036</v>
      </c>
      <c r="J287" s="167" t="s">
        <v>13109</v>
      </c>
      <c r="K287" s="167">
        <v>27781008</v>
      </c>
      <c r="L287" s="167">
        <v>27781047</v>
      </c>
    </row>
    <row r="288" spans="1:12" x14ac:dyDescent="0.2">
      <c r="A288" s="167" t="s">
        <v>8711</v>
      </c>
      <c r="B288" s="167" t="s">
        <v>1026</v>
      </c>
      <c r="D288" s="167" t="s">
        <v>846</v>
      </c>
      <c r="E288" s="167" t="s">
        <v>847</v>
      </c>
      <c r="F288" s="167" t="s">
        <v>848</v>
      </c>
      <c r="G288" s="167" t="s">
        <v>302</v>
      </c>
      <c r="H288" s="167" t="s">
        <v>5</v>
      </c>
      <c r="I288" s="167" t="s">
        <v>13036</v>
      </c>
      <c r="J288" s="167" t="s">
        <v>826</v>
      </c>
      <c r="K288" s="167">
        <v>27794355</v>
      </c>
      <c r="L288" s="167">
        <v>27794355</v>
      </c>
    </row>
    <row r="289" spans="1:12" x14ac:dyDescent="0.2">
      <c r="A289" s="167" t="s">
        <v>8712</v>
      </c>
      <c r="B289" s="167" t="s">
        <v>923</v>
      </c>
      <c r="D289" s="167" t="s">
        <v>850</v>
      </c>
      <c r="E289" s="167" t="s">
        <v>851</v>
      </c>
      <c r="F289" s="167" t="s">
        <v>852</v>
      </c>
      <c r="G289" s="167" t="s">
        <v>302</v>
      </c>
      <c r="H289" s="167" t="s">
        <v>5</v>
      </c>
      <c r="I289" s="167" t="s">
        <v>13036</v>
      </c>
      <c r="J289" s="167" t="s">
        <v>13110</v>
      </c>
      <c r="K289" s="167">
        <v>22005502</v>
      </c>
      <c r="L289" s="167">
        <v>0</v>
      </c>
    </row>
    <row r="290" spans="1:12" x14ac:dyDescent="0.2">
      <c r="A290" s="167" t="s">
        <v>8713</v>
      </c>
      <c r="B290" s="167" t="s">
        <v>492</v>
      </c>
      <c r="D290" s="167" t="s">
        <v>855</v>
      </c>
      <c r="E290" s="167" t="s">
        <v>8699</v>
      </c>
      <c r="F290" s="167" t="s">
        <v>10291</v>
      </c>
      <c r="G290" s="167" t="s">
        <v>302</v>
      </c>
      <c r="H290" s="167" t="s">
        <v>5</v>
      </c>
      <c r="I290" s="167" t="s">
        <v>13036</v>
      </c>
      <c r="J290" s="167" t="s">
        <v>13111</v>
      </c>
      <c r="K290" s="167">
        <v>85097567</v>
      </c>
      <c r="L290" s="167">
        <v>0</v>
      </c>
    </row>
    <row r="291" spans="1:12" x14ac:dyDescent="0.2">
      <c r="A291" s="167" t="s">
        <v>7939</v>
      </c>
      <c r="B291" s="167" t="s">
        <v>892</v>
      </c>
      <c r="D291" s="167" t="s">
        <v>857</v>
      </c>
      <c r="E291" s="167" t="s">
        <v>8703</v>
      </c>
      <c r="F291" s="167" t="s">
        <v>858</v>
      </c>
      <c r="G291" s="167" t="s">
        <v>302</v>
      </c>
      <c r="H291" s="167" t="s">
        <v>10</v>
      </c>
      <c r="I291" s="167" t="s">
        <v>13036</v>
      </c>
      <c r="J291" s="167" t="s">
        <v>11406</v>
      </c>
      <c r="K291" s="167">
        <v>86198315</v>
      </c>
      <c r="L291" s="167">
        <v>0</v>
      </c>
    </row>
    <row r="292" spans="1:12" x14ac:dyDescent="0.2">
      <c r="A292" s="167" t="s">
        <v>8714</v>
      </c>
      <c r="B292" s="167" t="s">
        <v>917</v>
      </c>
      <c r="D292" s="167" t="s">
        <v>860</v>
      </c>
      <c r="E292" s="167" t="s">
        <v>8706</v>
      </c>
      <c r="F292" s="167" t="s">
        <v>10302</v>
      </c>
      <c r="G292" s="167" t="s">
        <v>302</v>
      </c>
      <c r="H292" s="167" t="s">
        <v>5</v>
      </c>
      <c r="I292" s="167" t="s">
        <v>13036</v>
      </c>
      <c r="J292" s="167" t="s">
        <v>12284</v>
      </c>
      <c r="K292" s="167">
        <v>83127843</v>
      </c>
      <c r="L292" s="167">
        <v>0</v>
      </c>
    </row>
    <row r="293" spans="1:12" x14ac:dyDescent="0.2">
      <c r="A293" s="167" t="s">
        <v>894</v>
      </c>
      <c r="B293" s="167" t="s">
        <v>96</v>
      </c>
      <c r="D293" s="167" t="s">
        <v>861</v>
      </c>
      <c r="E293" s="167" t="s">
        <v>8709</v>
      </c>
      <c r="F293" s="167" t="s">
        <v>206</v>
      </c>
      <c r="G293" s="167" t="s">
        <v>302</v>
      </c>
      <c r="H293" s="167" t="s">
        <v>5</v>
      </c>
      <c r="I293" s="167" t="s">
        <v>13036</v>
      </c>
      <c r="J293" s="167" t="s">
        <v>10305</v>
      </c>
      <c r="K293" s="167">
        <v>0</v>
      </c>
      <c r="L293" s="167">
        <v>0</v>
      </c>
    </row>
    <row r="294" spans="1:12" x14ac:dyDescent="0.2">
      <c r="A294" s="167" t="s">
        <v>8715</v>
      </c>
      <c r="B294" s="167" t="s">
        <v>874</v>
      </c>
      <c r="D294" s="167" t="s">
        <v>7821</v>
      </c>
      <c r="E294" s="167" t="s">
        <v>8739</v>
      </c>
      <c r="F294" s="167" t="s">
        <v>598</v>
      </c>
      <c r="G294" s="167" t="s">
        <v>302</v>
      </c>
      <c r="H294" s="167" t="s">
        <v>5</v>
      </c>
      <c r="I294" s="167" t="s">
        <v>13036</v>
      </c>
      <c r="J294" s="167" t="s">
        <v>11407</v>
      </c>
      <c r="K294" s="167">
        <v>0</v>
      </c>
      <c r="L294" s="167">
        <v>0</v>
      </c>
    </row>
    <row r="295" spans="1:12" x14ac:dyDescent="0.2">
      <c r="A295" s="167" t="s">
        <v>7938</v>
      </c>
      <c r="B295" s="167" t="s">
        <v>798</v>
      </c>
      <c r="D295" s="167" t="s">
        <v>863</v>
      </c>
      <c r="E295" s="167" t="s">
        <v>8743</v>
      </c>
      <c r="F295" s="167" t="s">
        <v>864</v>
      </c>
      <c r="G295" s="167" t="s">
        <v>302</v>
      </c>
      <c r="H295" s="167" t="s">
        <v>5</v>
      </c>
      <c r="I295" s="167" t="s">
        <v>13036</v>
      </c>
      <c r="J295" s="167" t="s">
        <v>11408</v>
      </c>
      <c r="K295" s="167">
        <v>27781080</v>
      </c>
      <c r="L295" s="167">
        <v>27781027</v>
      </c>
    </row>
    <row r="296" spans="1:12" x14ac:dyDescent="0.2">
      <c r="A296" s="167" t="s">
        <v>8716</v>
      </c>
      <c r="B296" s="167" t="s">
        <v>866</v>
      </c>
      <c r="D296" s="167" t="s">
        <v>866</v>
      </c>
      <c r="E296" s="167" t="s">
        <v>8716</v>
      </c>
      <c r="F296" s="167" t="s">
        <v>10292</v>
      </c>
      <c r="G296" s="167" t="s">
        <v>302</v>
      </c>
      <c r="H296" s="167" t="s">
        <v>5</v>
      </c>
      <c r="I296" s="167" t="s">
        <v>13036</v>
      </c>
      <c r="J296" s="167" t="s">
        <v>11792</v>
      </c>
      <c r="K296" s="167">
        <v>27793160</v>
      </c>
      <c r="L296" s="167">
        <v>27793160</v>
      </c>
    </row>
    <row r="297" spans="1:12" x14ac:dyDescent="0.2">
      <c r="A297" s="167" t="s">
        <v>8717</v>
      </c>
      <c r="B297" s="167" t="s">
        <v>7820</v>
      </c>
      <c r="D297" s="167" t="s">
        <v>868</v>
      </c>
      <c r="E297" s="167" t="s">
        <v>869</v>
      </c>
      <c r="F297" s="167" t="s">
        <v>870</v>
      </c>
      <c r="G297" s="167" t="s">
        <v>11656</v>
      </c>
      <c r="H297" s="167" t="s">
        <v>7</v>
      </c>
      <c r="I297" s="167" t="s">
        <v>13036</v>
      </c>
      <c r="J297" s="167" t="s">
        <v>6551</v>
      </c>
      <c r="K297" s="167">
        <v>87031013</v>
      </c>
      <c r="L297" s="167">
        <v>0</v>
      </c>
    </row>
    <row r="298" spans="1:12" x14ac:dyDescent="0.2">
      <c r="A298" s="167" t="s">
        <v>966</v>
      </c>
      <c r="B298" s="167" t="s">
        <v>965</v>
      </c>
      <c r="D298" s="167" t="s">
        <v>872</v>
      </c>
      <c r="E298" s="167" t="s">
        <v>6753</v>
      </c>
      <c r="F298" s="167" t="s">
        <v>63</v>
      </c>
      <c r="G298" s="167" t="s">
        <v>302</v>
      </c>
      <c r="H298" s="167" t="s">
        <v>5</v>
      </c>
      <c r="I298" s="167" t="s">
        <v>13036</v>
      </c>
      <c r="J298" s="167" t="s">
        <v>11495</v>
      </c>
      <c r="K298" s="167">
        <v>27781214</v>
      </c>
      <c r="L298" s="167">
        <v>0</v>
      </c>
    </row>
    <row r="299" spans="1:12" x14ac:dyDescent="0.2">
      <c r="A299" s="167" t="s">
        <v>950</v>
      </c>
      <c r="B299" s="167" t="s">
        <v>949</v>
      </c>
      <c r="D299" s="167" t="s">
        <v>873</v>
      </c>
      <c r="E299" s="167" t="s">
        <v>8736</v>
      </c>
      <c r="F299" s="167" t="s">
        <v>45</v>
      </c>
      <c r="G299" s="167" t="s">
        <v>302</v>
      </c>
      <c r="H299" s="167" t="s">
        <v>5</v>
      </c>
      <c r="I299" s="167" t="s">
        <v>13036</v>
      </c>
      <c r="J299" s="167" t="s">
        <v>10314</v>
      </c>
      <c r="K299" s="167">
        <v>83046896</v>
      </c>
      <c r="L299" s="167">
        <v>0</v>
      </c>
    </row>
    <row r="300" spans="1:12" x14ac:dyDescent="0.2">
      <c r="A300" s="167" t="s">
        <v>8718</v>
      </c>
      <c r="B300" s="167" t="s">
        <v>817</v>
      </c>
      <c r="D300" s="167" t="s">
        <v>874</v>
      </c>
      <c r="E300" s="167" t="s">
        <v>8715</v>
      </c>
      <c r="F300" s="167" t="s">
        <v>875</v>
      </c>
      <c r="G300" s="167" t="s">
        <v>302</v>
      </c>
      <c r="H300" s="167" t="s">
        <v>5</v>
      </c>
      <c r="I300" s="167" t="s">
        <v>13036</v>
      </c>
      <c r="J300" s="167" t="s">
        <v>10312</v>
      </c>
      <c r="K300" s="167">
        <v>27781336</v>
      </c>
      <c r="L300" s="167">
        <v>0</v>
      </c>
    </row>
    <row r="301" spans="1:12" x14ac:dyDescent="0.2">
      <c r="A301" s="167" t="s">
        <v>8719</v>
      </c>
      <c r="B301" s="167" t="s">
        <v>7819</v>
      </c>
      <c r="D301" s="167" t="s">
        <v>7822</v>
      </c>
      <c r="E301" s="167" t="s">
        <v>8721</v>
      </c>
      <c r="F301" s="167" t="s">
        <v>10317</v>
      </c>
      <c r="G301" s="167" t="s">
        <v>302</v>
      </c>
      <c r="H301" s="167" t="s">
        <v>5</v>
      </c>
      <c r="I301" s="167" t="s">
        <v>13036</v>
      </c>
      <c r="J301" s="167" t="s">
        <v>10318</v>
      </c>
      <c r="K301" s="167">
        <v>0</v>
      </c>
      <c r="L301" s="167">
        <v>87241917</v>
      </c>
    </row>
    <row r="302" spans="1:12" x14ac:dyDescent="0.2">
      <c r="A302" s="167" t="s">
        <v>8720</v>
      </c>
      <c r="B302" s="167" t="s">
        <v>1030</v>
      </c>
      <c r="D302" s="167" t="s">
        <v>876</v>
      </c>
      <c r="E302" s="167" t="s">
        <v>8728</v>
      </c>
      <c r="F302" s="167" t="s">
        <v>10327</v>
      </c>
      <c r="G302" s="167" t="s">
        <v>302</v>
      </c>
      <c r="H302" s="167" t="s">
        <v>5</v>
      </c>
      <c r="I302" s="167" t="s">
        <v>13036</v>
      </c>
      <c r="J302" s="167" t="s">
        <v>10328</v>
      </c>
      <c r="K302" s="167">
        <v>0</v>
      </c>
      <c r="L302" s="167">
        <v>0</v>
      </c>
    </row>
    <row r="303" spans="1:12" x14ac:dyDescent="0.2">
      <c r="A303" s="167" t="s">
        <v>971</v>
      </c>
      <c r="B303" s="167" t="s">
        <v>970</v>
      </c>
      <c r="D303" s="167" t="s">
        <v>877</v>
      </c>
      <c r="E303" s="167" t="s">
        <v>8747</v>
      </c>
      <c r="F303" s="167" t="s">
        <v>10270</v>
      </c>
      <c r="G303" s="167" t="s">
        <v>302</v>
      </c>
      <c r="H303" s="167" t="s">
        <v>5</v>
      </c>
      <c r="I303" s="167" t="s">
        <v>13036</v>
      </c>
      <c r="J303" s="167" t="s">
        <v>13112</v>
      </c>
      <c r="K303" s="167">
        <v>27781175</v>
      </c>
      <c r="L303" s="167">
        <v>0</v>
      </c>
    </row>
    <row r="304" spans="1:12" x14ac:dyDescent="0.2">
      <c r="A304" s="167" t="s">
        <v>8721</v>
      </c>
      <c r="B304" s="167" t="s">
        <v>7822</v>
      </c>
      <c r="D304" s="167" t="s">
        <v>879</v>
      </c>
      <c r="E304" s="167" t="s">
        <v>880</v>
      </c>
      <c r="F304" s="167" t="s">
        <v>881</v>
      </c>
      <c r="G304" s="167" t="s">
        <v>302</v>
      </c>
      <c r="H304" s="167" t="s">
        <v>6</v>
      </c>
      <c r="I304" s="167" t="s">
        <v>13036</v>
      </c>
      <c r="J304" s="167" t="s">
        <v>882</v>
      </c>
      <c r="K304" s="167">
        <v>24167864</v>
      </c>
      <c r="L304" s="167">
        <v>0</v>
      </c>
    </row>
    <row r="305" spans="1:12" x14ac:dyDescent="0.2">
      <c r="A305" s="167" t="s">
        <v>821</v>
      </c>
      <c r="B305" s="167" t="s">
        <v>820</v>
      </c>
      <c r="D305" s="167" t="s">
        <v>126</v>
      </c>
      <c r="E305" s="167" t="s">
        <v>885</v>
      </c>
      <c r="F305" s="167" t="s">
        <v>886</v>
      </c>
      <c r="G305" s="167" t="s">
        <v>302</v>
      </c>
      <c r="H305" s="167" t="s">
        <v>3</v>
      </c>
      <c r="I305" s="167" t="s">
        <v>13036</v>
      </c>
      <c r="J305" s="167" t="s">
        <v>7604</v>
      </c>
      <c r="K305" s="167">
        <v>24168915</v>
      </c>
      <c r="L305" s="167">
        <v>24168915</v>
      </c>
    </row>
    <row r="306" spans="1:12" x14ac:dyDescent="0.2">
      <c r="A306" s="167" t="s">
        <v>8722</v>
      </c>
      <c r="B306" s="167" t="s">
        <v>9857</v>
      </c>
      <c r="D306" s="167" t="s">
        <v>44</v>
      </c>
      <c r="E306" s="167" t="s">
        <v>889</v>
      </c>
      <c r="F306" s="167" t="s">
        <v>890</v>
      </c>
      <c r="G306" s="167" t="s">
        <v>302</v>
      </c>
      <c r="H306" s="167" t="s">
        <v>6</v>
      </c>
      <c r="I306" s="167" t="s">
        <v>13036</v>
      </c>
      <c r="J306" s="167" t="s">
        <v>6260</v>
      </c>
      <c r="K306" s="167">
        <v>24161113</v>
      </c>
      <c r="L306" s="167">
        <v>24161113</v>
      </c>
    </row>
    <row r="307" spans="1:12" x14ac:dyDescent="0.2">
      <c r="A307" s="167" t="s">
        <v>825</v>
      </c>
      <c r="B307" s="167" t="s">
        <v>6568</v>
      </c>
      <c r="D307" s="167" t="s">
        <v>892</v>
      </c>
      <c r="E307" s="167" t="s">
        <v>7939</v>
      </c>
      <c r="F307" s="167" t="s">
        <v>7996</v>
      </c>
      <c r="G307" s="167" t="s">
        <v>302</v>
      </c>
      <c r="H307" s="167" t="s">
        <v>6</v>
      </c>
      <c r="I307" s="167" t="s">
        <v>13036</v>
      </c>
      <c r="J307" s="167" t="s">
        <v>7607</v>
      </c>
      <c r="K307" s="167">
        <v>24168558</v>
      </c>
      <c r="L307" s="167">
        <v>24168558</v>
      </c>
    </row>
    <row r="308" spans="1:12" x14ac:dyDescent="0.2">
      <c r="A308" s="167" t="s">
        <v>8723</v>
      </c>
      <c r="B308" s="167" t="s">
        <v>9858</v>
      </c>
      <c r="D308" s="167" t="s">
        <v>96</v>
      </c>
      <c r="E308" s="167" t="s">
        <v>894</v>
      </c>
      <c r="F308" s="167" t="s">
        <v>895</v>
      </c>
      <c r="G308" s="167" t="s">
        <v>302</v>
      </c>
      <c r="H308" s="167" t="s">
        <v>3</v>
      </c>
      <c r="I308" s="167" t="s">
        <v>13036</v>
      </c>
      <c r="J308" s="167" t="s">
        <v>11793</v>
      </c>
      <c r="K308" s="167">
        <v>24165383</v>
      </c>
      <c r="L308" s="167">
        <v>24165383</v>
      </c>
    </row>
    <row r="309" spans="1:12" x14ac:dyDescent="0.2">
      <c r="A309" s="167" t="s">
        <v>8724</v>
      </c>
      <c r="B309" s="167" t="s">
        <v>1040</v>
      </c>
      <c r="D309" s="167" t="s">
        <v>898</v>
      </c>
      <c r="E309" s="167" t="s">
        <v>899</v>
      </c>
      <c r="F309" s="167" t="s">
        <v>816</v>
      </c>
      <c r="G309" s="167" t="s">
        <v>302</v>
      </c>
      <c r="H309" s="167" t="s">
        <v>6</v>
      </c>
      <c r="I309" s="167" t="s">
        <v>13036</v>
      </c>
      <c r="J309" s="167" t="s">
        <v>6747</v>
      </c>
      <c r="K309" s="167">
        <v>24166951</v>
      </c>
      <c r="L309" s="167">
        <v>0</v>
      </c>
    </row>
    <row r="310" spans="1:12" x14ac:dyDescent="0.2">
      <c r="A310" s="167" t="s">
        <v>8725</v>
      </c>
      <c r="B310" s="167" t="s">
        <v>829</v>
      </c>
      <c r="D310" s="167" t="s">
        <v>901</v>
      </c>
      <c r="E310" s="167" t="s">
        <v>902</v>
      </c>
      <c r="F310" s="167" t="s">
        <v>903</v>
      </c>
      <c r="G310" s="167" t="s">
        <v>302</v>
      </c>
      <c r="H310" s="167" t="s">
        <v>6</v>
      </c>
      <c r="I310" s="167" t="s">
        <v>13036</v>
      </c>
      <c r="J310" s="167" t="s">
        <v>6626</v>
      </c>
      <c r="K310" s="167">
        <v>24173121</v>
      </c>
      <c r="L310" s="167">
        <v>24173121</v>
      </c>
    </row>
    <row r="311" spans="1:12" x14ac:dyDescent="0.2">
      <c r="A311" s="167" t="s">
        <v>957</v>
      </c>
      <c r="B311" s="167" t="s">
        <v>956</v>
      </c>
      <c r="D311" s="167" t="s">
        <v>906</v>
      </c>
      <c r="E311" s="167" t="s">
        <v>907</v>
      </c>
      <c r="F311" s="167" t="s">
        <v>908</v>
      </c>
      <c r="G311" s="167" t="s">
        <v>302</v>
      </c>
      <c r="H311" s="167" t="s">
        <v>6</v>
      </c>
      <c r="I311" s="167" t="s">
        <v>13036</v>
      </c>
      <c r="J311" s="167" t="s">
        <v>909</v>
      </c>
      <c r="K311" s="167">
        <v>24168406</v>
      </c>
      <c r="L311" s="167">
        <v>0</v>
      </c>
    </row>
    <row r="312" spans="1:12" x14ac:dyDescent="0.2">
      <c r="A312" s="167" t="s">
        <v>8726</v>
      </c>
      <c r="B312" s="167" t="s">
        <v>7925</v>
      </c>
      <c r="D312" s="167" t="s">
        <v>912</v>
      </c>
      <c r="E312" s="167" t="s">
        <v>913</v>
      </c>
      <c r="F312" s="167" t="s">
        <v>914</v>
      </c>
      <c r="G312" s="167" t="s">
        <v>302</v>
      </c>
      <c r="H312" s="167" t="s">
        <v>6</v>
      </c>
      <c r="I312" s="167" t="s">
        <v>13036</v>
      </c>
      <c r="J312" s="167" t="s">
        <v>12575</v>
      </c>
      <c r="K312" s="167">
        <v>24160995</v>
      </c>
      <c r="L312" s="167">
        <v>0</v>
      </c>
    </row>
    <row r="313" spans="1:12" x14ac:dyDescent="0.2">
      <c r="A313" s="167" t="s">
        <v>1032</v>
      </c>
      <c r="B313" s="167" t="s">
        <v>1031</v>
      </c>
      <c r="D313" s="167" t="s">
        <v>917</v>
      </c>
      <c r="E313" s="167" t="s">
        <v>8714</v>
      </c>
      <c r="F313" s="167" t="s">
        <v>918</v>
      </c>
      <c r="G313" s="167" t="s">
        <v>302</v>
      </c>
      <c r="H313" s="167" t="s">
        <v>6</v>
      </c>
      <c r="I313" s="167" t="s">
        <v>13036</v>
      </c>
      <c r="J313" s="167" t="s">
        <v>10311</v>
      </c>
      <c r="K313" s="167">
        <v>24163849</v>
      </c>
      <c r="L313" s="167">
        <v>24163849</v>
      </c>
    </row>
    <row r="314" spans="1:12" x14ac:dyDescent="0.2">
      <c r="A314" s="167" t="s">
        <v>899</v>
      </c>
      <c r="B314" s="167" t="s">
        <v>898</v>
      </c>
      <c r="D314" s="167" t="s">
        <v>9858</v>
      </c>
      <c r="E314" s="167" t="s">
        <v>8723</v>
      </c>
      <c r="F314" s="167" t="s">
        <v>713</v>
      </c>
      <c r="G314" s="167" t="s">
        <v>302</v>
      </c>
      <c r="H314" s="167" t="s">
        <v>6</v>
      </c>
      <c r="I314" s="167" t="s">
        <v>13036</v>
      </c>
      <c r="J314" s="167" t="s">
        <v>10320</v>
      </c>
      <c r="K314" s="167">
        <v>24162404</v>
      </c>
      <c r="L314" s="167">
        <v>0</v>
      </c>
    </row>
    <row r="315" spans="1:12" x14ac:dyDescent="0.2">
      <c r="A315" s="167" t="s">
        <v>8727</v>
      </c>
      <c r="B315" s="167" t="s">
        <v>996</v>
      </c>
      <c r="D315" s="167" t="s">
        <v>920</v>
      </c>
      <c r="E315" s="167" t="s">
        <v>921</v>
      </c>
      <c r="F315" s="167" t="s">
        <v>922</v>
      </c>
      <c r="G315" s="167" t="s">
        <v>302</v>
      </c>
      <c r="H315" s="167" t="s">
        <v>6</v>
      </c>
      <c r="I315" s="167" t="s">
        <v>13036</v>
      </c>
      <c r="J315" s="167" t="s">
        <v>7608</v>
      </c>
      <c r="K315" s="167">
        <v>24167525</v>
      </c>
      <c r="L315" s="167">
        <v>24167525</v>
      </c>
    </row>
    <row r="316" spans="1:12" x14ac:dyDescent="0.2">
      <c r="A316" s="167" t="s">
        <v>842</v>
      </c>
      <c r="B316" s="167" t="s">
        <v>6569</v>
      </c>
      <c r="D316" s="167" t="s">
        <v>924</v>
      </c>
      <c r="E316" s="167" t="s">
        <v>8710</v>
      </c>
      <c r="F316" s="167" t="s">
        <v>10306</v>
      </c>
      <c r="G316" s="167" t="s">
        <v>302</v>
      </c>
      <c r="H316" s="167" t="s">
        <v>6</v>
      </c>
      <c r="I316" s="167" t="s">
        <v>13036</v>
      </c>
      <c r="J316" s="167" t="s">
        <v>11794</v>
      </c>
      <c r="K316" s="167">
        <v>24173246</v>
      </c>
      <c r="L316" s="167">
        <v>0</v>
      </c>
    </row>
    <row r="317" spans="1:12" x14ac:dyDescent="0.2">
      <c r="A317" s="167" t="s">
        <v>6753</v>
      </c>
      <c r="B317" s="167" t="s">
        <v>872</v>
      </c>
      <c r="D317" s="167" t="s">
        <v>925</v>
      </c>
      <c r="E317" s="167" t="s">
        <v>926</v>
      </c>
      <c r="F317" s="167" t="s">
        <v>927</v>
      </c>
      <c r="G317" s="167" t="s">
        <v>302</v>
      </c>
      <c r="H317" s="167" t="s">
        <v>6</v>
      </c>
      <c r="I317" s="167" t="s">
        <v>13036</v>
      </c>
      <c r="J317" s="167" t="s">
        <v>8483</v>
      </c>
      <c r="K317" s="167">
        <v>24160005</v>
      </c>
      <c r="L317" s="167">
        <v>0</v>
      </c>
    </row>
    <row r="318" spans="1:12" x14ac:dyDescent="0.2">
      <c r="A318" s="167" t="s">
        <v>8728</v>
      </c>
      <c r="B318" s="167" t="s">
        <v>876</v>
      </c>
      <c r="D318" s="167" t="s">
        <v>46</v>
      </c>
      <c r="E318" s="167" t="s">
        <v>8735</v>
      </c>
      <c r="F318" s="167" t="s">
        <v>450</v>
      </c>
      <c r="G318" s="167" t="s">
        <v>302</v>
      </c>
      <c r="H318" s="167" t="s">
        <v>6</v>
      </c>
      <c r="I318" s="167" t="s">
        <v>13036</v>
      </c>
      <c r="J318" s="167" t="s">
        <v>13113</v>
      </c>
      <c r="K318" s="167">
        <v>22155318</v>
      </c>
      <c r="L318" s="167">
        <v>0</v>
      </c>
    </row>
    <row r="319" spans="1:12" x14ac:dyDescent="0.2">
      <c r="A319" s="167" t="s">
        <v>8729</v>
      </c>
      <c r="B319" s="167" t="s">
        <v>527</v>
      </c>
      <c r="D319" s="167" t="s">
        <v>394</v>
      </c>
      <c r="E319" s="167" t="s">
        <v>8746</v>
      </c>
      <c r="F319" s="167" t="s">
        <v>10341</v>
      </c>
      <c r="G319" s="167" t="s">
        <v>302</v>
      </c>
      <c r="H319" s="167" t="s">
        <v>6</v>
      </c>
      <c r="I319" s="167" t="s">
        <v>13036</v>
      </c>
      <c r="J319" s="167" t="s">
        <v>10342</v>
      </c>
      <c r="K319" s="167">
        <v>24164401</v>
      </c>
      <c r="L319" s="167">
        <v>0</v>
      </c>
    </row>
    <row r="320" spans="1:12" x14ac:dyDescent="0.2">
      <c r="A320" s="167" t="s">
        <v>775</v>
      </c>
      <c r="B320" s="167" t="s">
        <v>774</v>
      </c>
      <c r="D320" s="167" t="s">
        <v>508</v>
      </c>
      <c r="E320" s="167" t="s">
        <v>931</v>
      </c>
      <c r="F320" s="167" t="s">
        <v>932</v>
      </c>
      <c r="G320" s="167" t="s">
        <v>302</v>
      </c>
      <c r="H320" s="167" t="s">
        <v>7</v>
      </c>
      <c r="I320" s="167" t="s">
        <v>13036</v>
      </c>
      <c r="J320" s="167" t="s">
        <v>7997</v>
      </c>
      <c r="K320" s="167">
        <v>22494443</v>
      </c>
      <c r="L320" s="167">
        <v>0</v>
      </c>
    </row>
    <row r="321" spans="1:12" x14ac:dyDescent="0.2">
      <c r="A321" s="167" t="s">
        <v>809</v>
      </c>
      <c r="B321" s="167" t="s">
        <v>6566</v>
      </c>
      <c r="D321" s="167" t="s">
        <v>934</v>
      </c>
      <c r="E321" s="167" t="s">
        <v>935</v>
      </c>
      <c r="F321" s="167" t="s">
        <v>12285</v>
      </c>
      <c r="G321" s="167" t="s">
        <v>41</v>
      </c>
      <c r="H321" s="167" t="s">
        <v>7</v>
      </c>
      <c r="I321" s="167" t="s">
        <v>13036</v>
      </c>
      <c r="J321" s="167" t="s">
        <v>936</v>
      </c>
      <c r="K321" s="167">
        <v>21029049</v>
      </c>
      <c r="L321" s="167">
        <v>21029049</v>
      </c>
    </row>
    <row r="322" spans="1:12" x14ac:dyDescent="0.2">
      <c r="A322" s="167" t="s">
        <v>7940</v>
      </c>
      <c r="B322" s="167" t="s">
        <v>1024</v>
      </c>
      <c r="D322" s="167" t="s">
        <v>939</v>
      </c>
      <c r="E322" s="167" t="s">
        <v>940</v>
      </c>
      <c r="F322" s="167" t="s">
        <v>8530</v>
      </c>
      <c r="G322" s="167" t="s">
        <v>302</v>
      </c>
      <c r="H322" s="167" t="s">
        <v>7</v>
      </c>
      <c r="I322" s="167" t="s">
        <v>13036</v>
      </c>
      <c r="J322" s="167" t="s">
        <v>11412</v>
      </c>
      <c r="K322" s="167">
        <v>24184591</v>
      </c>
      <c r="L322" s="167">
        <v>24188675</v>
      </c>
    </row>
    <row r="323" spans="1:12" x14ac:dyDescent="0.2">
      <c r="A323" s="167" t="s">
        <v>8342</v>
      </c>
      <c r="B323" s="167" t="s">
        <v>1028</v>
      </c>
      <c r="D323" s="167" t="s">
        <v>942</v>
      </c>
      <c r="E323" s="167" t="s">
        <v>943</v>
      </c>
      <c r="F323" s="167" t="s">
        <v>944</v>
      </c>
      <c r="G323" s="167" t="s">
        <v>302</v>
      </c>
      <c r="H323" s="167" t="s">
        <v>7</v>
      </c>
      <c r="I323" s="167" t="s">
        <v>13036</v>
      </c>
      <c r="J323" s="167" t="s">
        <v>12652</v>
      </c>
      <c r="K323" s="167">
        <v>24186391</v>
      </c>
      <c r="L323" s="167">
        <v>0</v>
      </c>
    </row>
    <row r="324" spans="1:12" x14ac:dyDescent="0.2">
      <c r="A324" s="167" t="s">
        <v>975</v>
      </c>
      <c r="B324" s="167" t="s">
        <v>974</v>
      </c>
      <c r="D324" s="167" t="s">
        <v>946</v>
      </c>
      <c r="E324" s="167" t="s">
        <v>8690</v>
      </c>
      <c r="F324" s="167" t="s">
        <v>10279</v>
      </c>
      <c r="G324" s="167" t="s">
        <v>41</v>
      </c>
      <c r="H324" s="167" t="s">
        <v>7</v>
      </c>
      <c r="I324" s="167" t="s">
        <v>13036</v>
      </c>
      <c r="J324" s="167" t="s">
        <v>10280</v>
      </c>
      <c r="K324" s="167">
        <v>24102104</v>
      </c>
      <c r="L324" s="167">
        <v>24102104</v>
      </c>
    </row>
    <row r="325" spans="1:12" x14ac:dyDescent="0.2">
      <c r="A325" s="167" t="s">
        <v>983</v>
      </c>
      <c r="B325" s="167" t="s">
        <v>232</v>
      </c>
      <c r="D325" s="167" t="s">
        <v>949</v>
      </c>
      <c r="E325" s="167" t="s">
        <v>950</v>
      </c>
      <c r="F325" s="167" t="s">
        <v>951</v>
      </c>
      <c r="G325" s="167" t="s">
        <v>302</v>
      </c>
      <c r="H325" s="167" t="s">
        <v>7</v>
      </c>
      <c r="I325" s="167" t="s">
        <v>13036</v>
      </c>
      <c r="J325" s="167" t="s">
        <v>11795</v>
      </c>
      <c r="K325" s="167">
        <v>24162454</v>
      </c>
      <c r="L325" s="167">
        <v>24162454</v>
      </c>
    </row>
    <row r="326" spans="1:12" x14ac:dyDescent="0.2">
      <c r="A326" s="167" t="s">
        <v>8730</v>
      </c>
      <c r="B326" s="167" t="s">
        <v>812</v>
      </c>
      <c r="D326" s="167" t="s">
        <v>7562</v>
      </c>
      <c r="E326" s="167" t="s">
        <v>953</v>
      </c>
      <c r="F326" s="167" t="s">
        <v>954</v>
      </c>
      <c r="G326" s="167" t="s">
        <v>302</v>
      </c>
      <c r="H326" s="167" t="s">
        <v>7</v>
      </c>
      <c r="I326" s="167" t="s">
        <v>13036</v>
      </c>
      <c r="J326" s="167" t="s">
        <v>955</v>
      </c>
      <c r="K326" s="167">
        <v>24188190</v>
      </c>
      <c r="L326" s="167">
        <v>24188190</v>
      </c>
    </row>
    <row r="327" spans="1:12" x14ac:dyDescent="0.2">
      <c r="A327" s="167" t="s">
        <v>907</v>
      </c>
      <c r="B327" s="167" t="s">
        <v>906</v>
      </c>
      <c r="D327" s="167" t="s">
        <v>956</v>
      </c>
      <c r="E327" s="167" t="s">
        <v>957</v>
      </c>
      <c r="F327" s="167" t="s">
        <v>958</v>
      </c>
      <c r="G327" s="167" t="s">
        <v>302</v>
      </c>
      <c r="H327" s="167" t="s">
        <v>7</v>
      </c>
      <c r="I327" s="167" t="s">
        <v>13036</v>
      </c>
      <c r="J327" s="167" t="s">
        <v>7603</v>
      </c>
      <c r="K327" s="167">
        <v>22494567</v>
      </c>
      <c r="L327" s="167">
        <v>22494567</v>
      </c>
    </row>
    <row r="328" spans="1:12" x14ac:dyDescent="0.2">
      <c r="A328" s="167" t="s">
        <v>902</v>
      </c>
      <c r="B328" s="167" t="s">
        <v>901</v>
      </c>
      <c r="D328" s="167" t="s">
        <v>961</v>
      </c>
      <c r="E328" s="167" t="s">
        <v>962</v>
      </c>
      <c r="F328" s="167" t="s">
        <v>7182</v>
      </c>
      <c r="G328" s="167" t="s">
        <v>302</v>
      </c>
      <c r="H328" s="167" t="s">
        <v>7</v>
      </c>
      <c r="I328" s="167" t="s">
        <v>13036</v>
      </c>
      <c r="J328" s="167" t="s">
        <v>7998</v>
      </c>
      <c r="K328" s="167">
        <v>24185997</v>
      </c>
      <c r="L328" s="167">
        <v>24185660</v>
      </c>
    </row>
    <row r="329" spans="1:12" x14ac:dyDescent="0.2">
      <c r="A329" s="167" t="s">
        <v>962</v>
      </c>
      <c r="B329" s="167" t="s">
        <v>961</v>
      </c>
      <c r="D329" s="167" t="s">
        <v>965</v>
      </c>
      <c r="E329" s="167" t="s">
        <v>966</v>
      </c>
      <c r="F329" s="167" t="s">
        <v>967</v>
      </c>
      <c r="G329" s="167" t="s">
        <v>302</v>
      </c>
      <c r="H329" s="167" t="s">
        <v>7</v>
      </c>
      <c r="I329" s="167" t="s">
        <v>13036</v>
      </c>
      <c r="J329" s="167" t="s">
        <v>8401</v>
      </c>
      <c r="K329" s="167">
        <v>24186195</v>
      </c>
      <c r="L329" s="167">
        <v>24186195</v>
      </c>
    </row>
    <row r="330" spans="1:12" x14ac:dyDescent="0.2">
      <c r="A330" s="167" t="s">
        <v>926</v>
      </c>
      <c r="B330" s="167" t="s">
        <v>925</v>
      </c>
      <c r="D330" s="167" t="s">
        <v>970</v>
      </c>
      <c r="E330" s="167" t="s">
        <v>971</v>
      </c>
      <c r="F330" s="167" t="s">
        <v>972</v>
      </c>
      <c r="G330" s="167" t="s">
        <v>302</v>
      </c>
      <c r="H330" s="167" t="s">
        <v>7</v>
      </c>
      <c r="I330" s="167" t="s">
        <v>13036</v>
      </c>
      <c r="J330" s="167" t="s">
        <v>11411</v>
      </c>
      <c r="K330" s="167">
        <v>24169179</v>
      </c>
      <c r="L330" s="167">
        <v>24162141</v>
      </c>
    </row>
    <row r="331" spans="1:12" x14ac:dyDescent="0.2">
      <c r="A331" s="167" t="s">
        <v>8343</v>
      </c>
      <c r="B331" s="167" t="s">
        <v>830</v>
      </c>
      <c r="D331" s="167" t="s">
        <v>974</v>
      </c>
      <c r="E331" s="167" t="s">
        <v>975</v>
      </c>
      <c r="F331" s="167" t="s">
        <v>976</v>
      </c>
      <c r="G331" s="167" t="s">
        <v>302</v>
      </c>
      <c r="H331" s="167" t="s">
        <v>7</v>
      </c>
      <c r="I331" s="167" t="s">
        <v>13036</v>
      </c>
      <c r="J331" s="167" t="s">
        <v>13114</v>
      </c>
      <c r="K331" s="167">
        <v>24188778</v>
      </c>
      <c r="L331" s="167">
        <v>24188778</v>
      </c>
    </row>
    <row r="332" spans="1:12" x14ac:dyDescent="0.2">
      <c r="A332" s="167" t="s">
        <v>8731</v>
      </c>
      <c r="B332" s="167" t="s">
        <v>1042</v>
      </c>
      <c r="D332" s="167" t="s">
        <v>978</v>
      </c>
      <c r="E332" s="167" t="s">
        <v>979</v>
      </c>
      <c r="F332" s="167" t="s">
        <v>980</v>
      </c>
      <c r="G332" s="167" t="s">
        <v>302</v>
      </c>
      <c r="H332" s="167" t="s">
        <v>7</v>
      </c>
      <c r="I332" s="167" t="s">
        <v>13036</v>
      </c>
      <c r="J332" s="167" t="s">
        <v>13115</v>
      </c>
      <c r="K332" s="167">
        <v>24184275</v>
      </c>
      <c r="L332" s="167">
        <v>24184275</v>
      </c>
    </row>
    <row r="333" spans="1:12" x14ac:dyDescent="0.2">
      <c r="A333" s="167" t="s">
        <v>8732</v>
      </c>
      <c r="B333" s="167" t="s">
        <v>8310</v>
      </c>
      <c r="D333" s="167" t="s">
        <v>232</v>
      </c>
      <c r="E333" s="167" t="s">
        <v>983</v>
      </c>
      <c r="F333" s="167" t="s">
        <v>7765</v>
      </c>
      <c r="G333" s="167" t="s">
        <v>302</v>
      </c>
      <c r="H333" s="167" t="s">
        <v>7</v>
      </c>
      <c r="I333" s="167" t="s">
        <v>13036</v>
      </c>
      <c r="J333" s="167" t="s">
        <v>11786</v>
      </c>
      <c r="K333" s="167">
        <v>24184050</v>
      </c>
      <c r="L333" s="167">
        <v>24184050</v>
      </c>
    </row>
    <row r="334" spans="1:12" x14ac:dyDescent="0.2">
      <c r="A334" s="167" t="s">
        <v>8733</v>
      </c>
      <c r="B334" s="167" t="s">
        <v>832</v>
      </c>
      <c r="D334" s="167" t="s">
        <v>582</v>
      </c>
      <c r="E334" s="167" t="s">
        <v>8742</v>
      </c>
      <c r="F334" s="167" t="s">
        <v>985</v>
      </c>
      <c r="G334" s="167" t="s">
        <v>302</v>
      </c>
      <c r="H334" s="167" t="s">
        <v>7</v>
      </c>
      <c r="I334" s="167" t="s">
        <v>13036</v>
      </c>
      <c r="J334" s="167" t="s">
        <v>7999</v>
      </c>
      <c r="K334" s="167">
        <v>22491087</v>
      </c>
      <c r="L334" s="167">
        <v>22491087</v>
      </c>
    </row>
    <row r="335" spans="1:12" x14ac:dyDescent="0.2">
      <c r="A335" s="167" t="s">
        <v>943</v>
      </c>
      <c r="B335" s="167" t="s">
        <v>942</v>
      </c>
      <c r="D335" s="167" t="s">
        <v>987</v>
      </c>
      <c r="E335" s="167" t="s">
        <v>988</v>
      </c>
      <c r="F335" s="167" t="s">
        <v>989</v>
      </c>
      <c r="G335" s="167" t="s">
        <v>302</v>
      </c>
      <c r="H335" s="167" t="s">
        <v>7</v>
      </c>
      <c r="I335" s="167" t="s">
        <v>13036</v>
      </c>
      <c r="J335" s="167" t="s">
        <v>11414</v>
      </c>
      <c r="K335" s="167">
        <v>22492365</v>
      </c>
      <c r="L335" s="167">
        <v>22492365</v>
      </c>
    </row>
    <row r="336" spans="1:12" x14ac:dyDescent="0.2">
      <c r="A336" s="167" t="s">
        <v>8305</v>
      </c>
      <c r="B336" s="167" t="s">
        <v>7818</v>
      </c>
      <c r="D336" s="167" t="s">
        <v>991</v>
      </c>
      <c r="E336" s="167" t="s">
        <v>992</v>
      </c>
      <c r="F336" s="167" t="s">
        <v>993</v>
      </c>
      <c r="G336" s="167" t="s">
        <v>302</v>
      </c>
      <c r="H336" s="167" t="s">
        <v>7</v>
      </c>
      <c r="I336" s="167" t="s">
        <v>13036</v>
      </c>
      <c r="J336" s="167" t="s">
        <v>10261</v>
      </c>
      <c r="K336" s="167">
        <v>24183124</v>
      </c>
      <c r="L336" s="167">
        <v>0</v>
      </c>
    </row>
    <row r="337" spans="1:12" x14ac:dyDescent="0.2">
      <c r="A337" s="167" t="s">
        <v>999</v>
      </c>
      <c r="B337" s="167" t="s">
        <v>998</v>
      </c>
      <c r="D337" s="167" t="s">
        <v>996</v>
      </c>
      <c r="E337" s="167" t="s">
        <v>8727</v>
      </c>
      <c r="F337" s="167" t="s">
        <v>10325</v>
      </c>
      <c r="G337" s="167" t="s">
        <v>302</v>
      </c>
      <c r="H337" s="167" t="s">
        <v>7</v>
      </c>
      <c r="I337" s="167" t="s">
        <v>13036</v>
      </c>
      <c r="J337" s="167" t="s">
        <v>10326</v>
      </c>
      <c r="K337" s="167">
        <v>24184231</v>
      </c>
      <c r="L337" s="167">
        <v>0</v>
      </c>
    </row>
    <row r="338" spans="1:12" x14ac:dyDescent="0.2">
      <c r="A338" s="167" t="s">
        <v>778</v>
      </c>
      <c r="B338" s="167" t="s">
        <v>532</v>
      </c>
      <c r="D338" s="167" t="s">
        <v>998</v>
      </c>
      <c r="E338" s="167" t="s">
        <v>999</v>
      </c>
      <c r="F338" s="167" t="s">
        <v>1000</v>
      </c>
      <c r="G338" s="167" t="s">
        <v>302</v>
      </c>
      <c r="H338" s="167" t="s">
        <v>7</v>
      </c>
      <c r="I338" s="167" t="s">
        <v>13036</v>
      </c>
      <c r="J338" s="167" t="s">
        <v>12282</v>
      </c>
      <c r="K338" s="167">
        <v>22493173</v>
      </c>
      <c r="L338" s="167">
        <v>22493173</v>
      </c>
    </row>
    <row r="339" spans="1:12" x14ac:dyDescent="0.2">
      <c r="A339" s="167" t="s">
        <v>8734</v>
      </c>
      <c r="B339" s="167" t="s">
        <v>833</v>
      </c>
      <c r="D339" s="167" t="s">
        <v>1003</v>
      </c>
      <c r="E339" s="167" t="s">
        <v>1004</v>
      </c>
      <c r="F339" s="167" t="s">
        <v>1005</v>
      </c>
      <c r="G339" s="167" t="s">
        <v>302</v>
      </c>
      <c r="H339" s="167" t="s">
        <v>9</v>
      </c>
      <c r="I339" s="167" t="s">
        <v>13036</v>
      </c>
      <c r="J339" s="167" t="s">
        <v>12286</v>
      </c>
      <c r="K339" s="167">
        <v>24190453</v>
      </c>
      <c r="L339" s="167">
        <v>24190453</v>
      </c>
    </row>
    <row r="340" spans="1:12" x14ac:dyDescent="0.2">
      <c r="A340" s="167" t="s">
        <v>8735</v>
      </c>
      <c r="B340" s="167" t="s">
        <v>46</v>
      </c>
      <c r="D340" s="167" t="s">
        <v>527</v>
      </c>
      <c r="E340" s="167" t="s">
        <v>8729</v>
      </c>
      <c r="F340" s="167" t="s">
        <v>7597</v>
      </c>
      <c r="G340" s="167" t="s">
        <v>302</v>
      </c>
      <c r="H340" s="167" t="s">
        <v>9</v>
      </c>
      <c r="I340" s="167" t="s">
        <v>13036</v>
      </c>
      <c r="J340" s="167" t="s">
        <v>12287</v>
      </c>
      <c r="K340" s="167">
        <v>24287335</v>
      </c>
      <c r="L340" s="167">
        <v>24287335</v>
      </c>
    </row>
    <row r="341" spans="1:12" x14ac:dyDescent="0.2">
      <c r="A341" s="167" t="s">
        <v>1045</v>
      </c>
      <c r="B341" s="167" t="s">
        <v>1044</v>
      </c>
      <c r="D341" s="167" t="s">
        <v>139</v>
      </c>
      <c r="E341" s="167" t="s">
        <v>1007</v>
      </c>
      <c r="F341" s="167" t="s">
        <v>981</v>
      </c>
      <c r="G341" s="167" t="s">
        <v>302</v>
      </c>
      <c r="H341" s="167" t="s">
        <v>9</v>
      </c>
      <c r="I341" s="167" t="s">
        <v>13036</v>
      </c>
      <c r="J341" s="167" t="s">
        <v>10330</v>
      </c>
      <c r="K341" s="167">
        <v>24190264</v>
      </c>
      <c r="L341" s="167">
        <v>24190264</v>
      </c>
    </row>
    <row r="342" spans="1:12" x14ac:dyDescent="0.2">
      <c r="A342" s="167" t="s">
        <v>12655</v>
      </c>
      <c r="B342" s="167" t="s">
        <v>12654</v>
      </c>
      <c r="D342" s="167" t="s">
        <v>242</v>
      </c>
      <c r="E342" s="167" t="s">
        <v>1010</v>
      </c>
      <c r="F342" s="167" t="s">
        <v>8000</v>
      </c>
      <c r="G342" s="167" t="s">
        <v>302</v>
      </c>
      <c r="H342" s="167" t="s">
        <v>9</v>
      </c>
      <c r="I342" s="167" t="s">
        <v>13036</v>
      </c>
      <c r="J342" s="167" t="s">
        <v>13116</v>
      </c>
      <c r="K342" s="167">
        <v>24190384</v>
      </c>
      <c r="L342" s="167">
        <v>24190384</v>
      </c>
    </row>
    <row r="343" spans="1:12" x14ac:dyDescent="0.2">
      <c r="A343" s="167" t="s">
        <v>921</v>
      </c>
      <c r="B343" s="167" t="s">
        <v>920</v>
      </c>
      <c r="D343" s="167" t="s">
        <v>328</v>
      </c>
      <c r="E343" s="167" t="s">
        <v>8740</v>
      </c>
      <c r="F343" s="167" t="s">
        <v>460</v>
      </c>
      <c r="G343" s="167" t="s">
        <v>302</v>
      </c>
      <c r="H343" s="167" t="s">
        <v>10</v>
      </c>
      <c r="I343" s="167" t="s">
        <v>13036</v>
      </c>
      <c r="J343" s="167" t="s">
        <v>13117</v>
      </c>
      <c r="K343" s="167">
        <v>24160427</v>
      </c>
      <c r="L343" s="167">
        <v>24160427</v>
      </c>
    </row>
    <row r="344" spans="1:12" x14ac:dyDescent="0.2">
      <c r="A344" s="167" t="s">
        <v>8736</v>
      </c>
      <c r="B344" s="167" t="s">
        <v>873</v>
      </c>
      <c r="D344" s="167" t="s">
        <v>1014</v>
      </c>
      <c r="E344" s="167" t="s">
        <v>8700</v>
      </c>
      <c r="F344" s="167" t="s">
        <v>10293</v>
      </c>
      <c r="G344" s="167" t="s">
        <v>302</v>
      </c>
      <c r="H344" s="167" t="s">
        <v>9</v>
      </c>
      <c r="I344" s="167" t="s">
        <v>13036</v>
      </c>
      <c r="J344" s="167" t="s">
        <v>10294</v>
      </c>
      <c r="K344" s="167">
        <v>0</v>
      </c>
      <c r="L344" s="167">
        <v>0</v>
      </c>
    </row>
    <row r="345" spans="1:12" x14ac:dyDescent="0.2">
      <c r="A345" s="167" t="s">
        <v>1007</v>
      </c>
      <c r="B345" s="167" t="s">
        <v>139</v>
      </c>
      <c r="D345" s="167" t="s">
        <v>1015</v>
      </c>
      <c r="E345" s="167" t="s">
        <v>8704</v>
      </c>
      <c r="F345" s="167" t="s">
        <v>10297</v>
      </c>
      <c r="G345" s="167" t="s">
        <v>302</v>
      </c>
      <c r="H345" s="167" t="s">
        <v>10</v>
      </c>
      <c r="I345" s="167" t="s">
        <v>13036</v>
      </c>
      <c r="J345" s="167" t="s">
        <v>10298</v>
      </c>
      <c r="K345" s="167">
        <v>72830959</v>
      </c>
      <c r="L345" s="167">
        <v>0</v>
      </c>
    </row>
    <row r="346" spans="1:12" x14ac:dyDescent="0.2">
      <c r="A346" s="167" t="s">
        <v>1010</v>
      </c>
      <c r="B346" s="167" t="s">
        <v>242</v>
      </c>
      <c r="D346" s="167" t="s">
        <v>1016</v>
      </c>
      <c r="E346" s="167" t="s">
        <v>8705</v>
      </c>
      <c r="F346" s="167" t="s">
        <v>10299</v>
      </c>
      <c r="G346" s="167" t="s">
        <v>302</v>
      </c>
      <c r="H346" s="167" t="s">
        <v>10</v>
      </c>
      <c r="I346" s="167" t="s">
        <v>13036</v>
      </c>
      <c r="J346" s="167" t="s">
        <v>10301</v>
      </c>
      <c r="K346" s="167">
        <v>26451186</v>
      </c>
      <c r="L346" s="167">
        <v>0</v>
      </c>
    </row>
    <row r="347" spans="1:12" x14ac:dyDescent="0.2">
      <c r="A347" s="167" t="s">
        <v>8737</v>
      </c>
      <c r="B347" s="167" t="s">
        <v>8313</v>
      </c>
      <c r="D347" s="167" t="s">
        <v>1018</v>
      </c>
      <c r="E347" s="167" t="s">
        <v>1019</v>
      </c>
      <c r="F347" s="167" t="s">
        <v>1020</v>
      </c>
      <c r="G347" s="167" t="s">
        <v>302</v>
      </c>
      <c r="H347" s="167" t="s">
        <v>9</v>
      </c>
      <c r="I347" s="167" t="s">
        <v>13036</v>
      </c>
      <c r="J347" s="167" t="s">
        <v>1021</v>
      </c>
      <c r="K347" s="167">
        <v>88860091</v>
      </c>
      <c r="L347" s="167">
        <v>0</v>
      </c>
    </row>
    <row r="348" spans="1:12" x14ac:dyDescent="0.2">
      <c r="A348" s="167" t="s">
        <v>8738</v>
      </c>
      <c r="B348" s="167" t="s">
        <v>1047</v>
      </c>
      <c r="D348" s="167" t="s">
        <v>1024</v>
      </c>
      <c r="E348" s="167" t="s">
        <v>7940</v>
      </c>
      <c r="F348" s="167" t="s">
        <v>7811</v>
      </c>
      <c r="G348" s="167" t="s">
        <v>302</v>
      </c>
      <c r="H348" s="167" t="s">
        <v>10</v>
      </c>
      <c r="I348" s="167" t="s">
        <v>13036</v>
      </c>
      <c r="J348" s="167" t="s">
        <v>8001</v>
      </c>
      <c r="K348" s="167">
        <v>27793169</v>
      </c>
      <c r="L348" s="167">
        <v>22793169</v>
      </c>
    </row>
    <row r="349" spans="1:12" x14ac:dyDescent="0.2">
      <c r="A349" s="167" t="s">
        <v>782</v>
      </c>
      <c r="B349" s="167" t="s">
        <v>781</v>
      </c>
      <c r="D349" s="167" t="s">
        <v>1026</v>
      </c>
      <c r="E349" s="167" t="s">
        <v>8711</v>
      </c>
      <c r="F349" s="167" t="s">
        <v>10307</v>
      </c>
      <c r="G349" s="167" t="s">
        <v>302</v>
      </c>
      <c r="H349" s="167" t="s">
        <v>9</v>
      </c>
      <c r="I349" s="167" t="s">
        <v>13036</v>
      </c>
      <c r="J349" s="167" t="s">
        <v>13118</v>
      </c>
      <c r="K349" s="167">
        <v>0</v>
      </c>
      <c r="L349" s="167">
        <v>0</v>
      </c>
    </row>
    <row r="350" spans="1:12" x14ac:dyDescent="0.2">
      <c r="A350" s="167" t="s">
        <v>8739</v>
      </c>
      <c r="B350" s="167" t="s">
        <v>7821</v>
      </c>
      <c r="D350" s="167" t="s">
        <v>1028</v>
      </c>
      <c r="E350" s="167" t="s">
        <v>8342</v>
      </c>
      <c r="F350" s="167" t="s">
        <v>282</v>
      </c>
      <c r="G350" s="167" t="s">
        <v>302</v>
      </c>
      <c r="H350" s="167" t="s">
        <v>9</v>
      </c>
      <c r="I350" s="167" t="s">
        <v>13036</v>
      </c>
      <c r="J350" s="167" t="s">
        <v>13119</v>
      </c>
      <c r="K350" s="167">
        <v>24190045</v>
      </c>
      <c r="L350" s="167">
        <v>24190045</v>
      </c>
    </row>
    <row r="351" spans="1:12" x14ac:dyDescent="0.2">
      <c r="A351" s="167" t="s">
        <v>834</v>
      </c>
      <c r="B351" s="167" t="s">
        <v>7181</v>
      </c>
      <c r="D351" s="167" t="s">
        <v>1030</v>
      </c>
      <c r="E351" s="167" t="s">
        <v>8720</v>
      </c>
      <c r="F351" s="167" t="s">
        <v>661</v>
      </c>
      <c r="G351" s="167" t="s">
        <v>302</v>
      </c>
      <c r="H351" s="167" t="s">
        <v>10</v>
      </c>
      <c r="I351" s="167" t="s">
        <v>13036</v>
      </c>
      <c r="J351" s="167" t="s">
        <v>10316</v>
      </c>
      <c r="K351" s="167">
        <v>87869832</v>
      </c>
      <c r="L351" s="167">
        <v>0</v>
      </c>
    </row>
    <row r="352" spans="1:12" x14ac:dyDescent="0.2">
      <c r="A352" s="167" t="s">
        <v>794</v>
      </c>
      <c r="B352" s="167" t="s">
        <v>793</v>
      </c>
      <c r="D352" s="167" t="s">
        <v>1031</v>
      </c>
      <c r="E352" s="167" t="s">
        <v>1032</v>
      </c>
      <c r="F352" s="167" t="s">
        <v>1033</v>
      </c>
      <c r="G352" s="167" t="s">
        <v>302</v>
      </c>
      <c r="H352" s="167" t="s">
        <v>10</v>
      </c>
      <c r="I352" s="167" t="s">
        <v>13036</v>
      </c>
      <c r="J352" s="167" t="s">
        <v>13120</v>
      </c>
      <c r="K352" s="167">
        <v>24160509</v>
      </c>
      <c r="L352" s="167">
        <v>24160509</v>
      </c>
    </row>
    <row r="353" spans="1:12" x14ac:dyDescent="0.2">
      <c r="A353" s="167" t="s">
        <v>791</v>
      </c>
      <c r="B353" s="167" t="s">
        <v>790</v>
      </c>
      <c r="D353" s="167" t="s">
        <v>808</v>
      </c>
      <c r="E353" s="167" t="s">
        <v>1036</v>
      </c>
      <c r="F353" s="167" t="s">
        <v>1037</v>
      </c>
      <c r="G353" s="167" t="s">
        <v>302</v>
      </c>
      <c r="H353" s="167" t="s">
        <v>10</v>
      </c>
      <c r="I353" s="167" t="s">
        <v>13036</v>
      </c>
      <c r="J353" s="167" t="s">
        <v>12288</v>
      </c>
      <c r="K353" s="167">
        <v>26451148</v>
      </c>
      <c r="L353" s="167">
        <v>26451148</v>
      </c>
    </row>
    <row r="354" spans="1:12" x14ac:dyDescent="0.2">
      <c r="A354" s="167" t="s">
        <v>8740</v>
      </c>
      <c r="B354" s="167" t="s">
        <v>328</v>
      </c>
      <c r="D354" s="167" t="s">
        <v>923</v>
      </c>
      <c r="E354" s="167" t="s">
        <v>8712</v>
      </c>
      <c r="F354" s="167" t="s">
        <v>10308</v>
      </c>
      <c r="G354" s="167" t="s">
        <v>302</v>
      </c>
      <c r="H354" s="167" t="s">
        <v>10</v>
      </c>
      <c r="I354" s="167" t="s">
        <v>13036</v>
      </c>
      <c r="J354" s="167" t="s">
        <v>12653</v>
      </c>
      <c r="K354" s="167">
        <v>24160413</v>
      </c>
      <c r="L354" s="167">
        <v>24160413</v>
      </c>
    </row>
    <row r="355" spans="1:12" x14ac:dyDescent="0.2">
      <c r="A355" s="167" t="s">
        <v>8741</v>
      </c>
      <c r="B355" s="167" t="s">
        <v>1049</v>
      </c>
      <c r="D355" s="167" t="s">
        <v>1040</v>
      </c>
      <c r="E355" s="167" t="s">
        <v>8724</v>
      </c>
      <c r="F355" s="167" t="s">
        <v>10321</v>
      </c>
      <c r="G355" s="167" t="s">
        <v>302</v>
      </c>
      <c r="H355" s="167" t="s">
        <v>10</v>
      </c>
      <c r="I355" s="167" t="s">
        <v>13036</v>
      </c>
      <c r="J355" s="167" t="s">
        <v>10322</v>
      </c>
      <c r="K355" s="167">
        <v>27792123</v>
      </c>
      <c r="L355" s="167">
        <v>27792123</v>
      </c>
    </row>
    <row r="356" spans="1:12" x14ac:dyDescent="0.2">
      <c r="A356" s="167" t="s">
        <v>953</v>
      </c>
      <c r="B356" s="167" t="s">
        <v>7562</v>
      </c>
      <c r="D356" s="167" t="s">
        <v>1042</v>
      </c>
      <c r="E356" s="167" t="s">
        <v>8731</v>
      </c>
      <c r="F356" s="167" t="s">
        <v>10332</v>
      </c>
      <c r="G356" s="167" t="s">
        <v>302</v>
      </c>
      <c r="H356" s="167" t="s">
        <v>9</v>
      </c>
      <c r="I356" s="167" t="s">
        <v>13036</v>
      </c>
      <c r="J356" s="167" t="s">
        <v>10333</v>
      </c>
      <c r="K356" s="167">
        <v>24190554</v>
      </c>
      <c r="L356" s="167">
        <v>24190554</v>
      </c>
    </row>
    <row r="357" spans="1:12" x14ac:dyDescent="0.2">
      <c r="A357" s="167" t="s">
        <v>979</v>
      </c>
      <c r="B357" s="167" t="s">
        <v>978</v>
      </c>
      <c r="D357" s="167" t="s">
        <v>1044</v>
      </c>
      <c r="E357" s="167" t="s">
        <v>1045</v>
      </c>
      <c r="F357" s="167" t="s">
        <v>211</v>
      </c>
      <c r="G357" s="167" t="s">
        <v>302</v>
      </c>
      <c r="H357" s="167" t="s">
        <v>10</v>
      </c>
      <c r="I357" s="167" t="s">
        <v>13036</v>
      </c>
      <c r="J357" s="167" t="s">
        <v>8002</v>
      </c>
      <c r="K357" s="167">
        <v>27793072</v>
      </c>
      <c r="L357" s="167">
        <v>27793072</v>
      </c>
    </row>
    <row r="358" spans="1:12" x14ac:dyDescent="0.2">
      <c r="A358" s="167" t="s">
        <v>847</v>
      </c>
      <c r="B358" s="167" t="s">
        <v>846</v>
      </c>
      <c r="D358" s="167" t="s">
        <v>12654</v>
      </c>
      <c r="E358" s="167" t="s">
        <v>12655</v>
      </c>
      <c r="F358" s="167" t="s">
        <v>228</v>
      </c>
      <c r="G358" s="167" t="s">
        <v>302</v>
      </c>
      <c r="H358" s="167" t="s">
        <v>10</v>
      </c>
      <c r="I358" s="167" t="s">
        <v>13036</v>
      </c>
      <c r="J358" s="167" t="s">
        <v>12656</v>
      </c>
      <c r="K358" s="167">
        <v>0</v>
      </c>
      <c r="L358" s="167">
        <v>0</v>
      </c>
    </row>
    <row r="359" spans="1:12" x14ac:dyDescent="0.2">
      <c r="A359" s="167" t="s">
        <v>8742</v>
      </c>
      <c r="B359" s="167" t="s">
        <v>582</v>
      </c>
      <c r="D359" s="167" t="s">
        <v>1047</v>
      </c>
      <c r="E359" s="167" t="s">
        <v>8738</v>
      </c>
      <c r="F359" s="167" t="s">
        <v>10336</v>
      </c>
      <c r="G359" s="167" t="s">
        <v>302</v>
      </c>
      <c r="H359" s="167" t="s">
        <v>9</v>
      </c>
      <c r="I359" s="167" t="s">
        <v>13036</v>
      </c>
      <c r="J359" s="167" t="s">
        <v>10337</v>
      </c>
      <c r="K359" s="167">
        <v>24285769</v>
      </c>
      <c r="L359" s="167">
        <v>0</v>
      </c>
    </row>
    <row r="360" spans="1:12" x14ac:dyDescent="0.2">
      <c r="A360" s="167" t="s">
        <v>851</v>
      </c>
      <c r="B360" s="167" t="s">
        <v>850</v>
      </c>
      <c r="D360" s="167" t="s">
        <v>1049</v>
      </c>
      <c r="E360" s="167" t="s">
        <v>8741</v>
      </c>
      <c r="F360" s="167" t="s">
        <v>10338</v>
      </c>
      <c r="G360" s="167" t="s">
        <v>302</v>
      </c>
      <c r="H360" s="167" t="s">
        <v>10</v>
      </c>
      <c r="I360" s="167" t="s">
        <v>13036</v>
      </c>
      <c r="J360" s="167" t="s">
        <v>10339</v>
      </c>
      <c r="K360" s="167">
        <v>86958055</v>
      </c>
      <c r="L360" s="167">
        <v>0</v>
      </c>
    </row>
    <row r="361" spans="1:12" x14ac:dyDescent="0.2">
      <c r="A361" s="167" t="s">
        <v>8743</v>
      </c>
      <c r="B361" s="167" t="s">
        <v>863</v>
      </c>
      <c r="D361" s="167" t="s">
        <v>1050</v>
      </c>
      <c r="E361" s="167" t="s">
        <v>8744</v>
      </c>
      <c r="F361" s="167" t="s">
        <v>644</v>
      </c>
      <c r="G361" s="167" t="s">
        <v>302</v>
      </c>
      <c r="H361" s="167" t="s">
        <v>9</v>
      </c>
      <c r="I361" s="167" t="s">
        <v>13036</v>
      </c>
      <c r="J361" s="167" t="s">
        <v>10340</v>
      </c>
      <c r="K361" s="167">
        <v>0</v>
      </c>
      <c r="L361" s="167">
        <v>0</v>
      </c>
    </row>
    <row r="362" spans="1:12" x14ac:dyDescent="0.2">
      <c r="A362" s="167" t="s">
        <v>8744</v>
      </c>
      <c r="B362" s="167" t="s">
        <v>1050</v>
      </c>
      <c r="D362" s="167" t="s">
        <v>1052</v>
      </c>
      <c r="E362" s="167" t="s">
        <v>1053</v>
      </c>
      <c r="F362" s="167" t="s">
        <v>560</v>
      </c>
      <c r="G362" s="167" t="s">
        <v>302</v>
      </c>
      <c r="H362" s="167" t="s">
        <v>10</v>
      </c>
      <c r="I362" s="167" t="s">
        <v>13036</v>
      </c>
      <c r="J362" s="167" t="s">
        <v>13121</v>
      </c>
      <c r="K362" s="167">
        <v>26432587</v>
      </c>
      <c r="L362" s="167">
        <v>26432587</v>
      </c>
    </row>
    <row r="363" spans="1:12" x14ac:dyDescent="0.2">
      <c r="A363" s="167" t="s">
        <v>1053</v>
      </c>
      <c r="B363" s="167" t="s">
        <v>1052</v>
      </c>
      <c r="D363" s="167" t="s">
        <v>1056</v>
      </c>
      <c r="E363" s="167" t="s">
        <v>1057</v>
      </c>
      <c r="F363" s="167" t="s">
        <v>2882</v>
      </c>
      <c r="G363" s="167" t="s">
        <v>11657</v>
      </c>
      <c r="H363" s="167" t="s">
        <v>3</v>
      </c>
      <c r="I363" s="167" t="s">
        <v>13036</v>
      </c>
      <c r="J363" s="167" t="s">
        <v>11415</v>
      </c>
      <c r="K363" s="167">
        <v>27718448</v>
      </c>
      <c r="L363" s="167">
        <v>27718448</v>
      </c>
    </row>
    <row r="364" spans="1:12" x14ac:dyDescent="0.2">
      <c r="A364" s="167" t="s">
        <v>8745</v>
      </c>
      <c r="B364" s="167" t="s">
        <v>836</v>
      </c>
      <c r="D364" s="167" t="s">
        <v>1059</v>
      </c>
      <c r="E364" s="167" t="s">
        <v>1060</v>
      </c>
      <c r="F364" s="167" t="s">
        <v>8402</v>
      </c>
      <c r="G364" s="167" t="s">
        <v>11657</v>
      </c>
      <c r="H364" s="167" t="s">
        <v>3</v>
      </c>
      <c r="I364" s="167" t="s">
        <v>13036</v>
      </c>
      <c r="J364" s="167" t="s">
        <v>6552</v>
      </c>
      <c r="K364" s="167">
        <v>27702134</v>
      </c>
      <c r="L364" s="167">
        <v>27720454</v>
      </c>
    </row>
    <row r="365" spans="1:12" x14ac:dyDescent="0.2">
      <c r="A365" s="167" t="s">
        <v>8746</v>
      </c>
      <c r="B365" s="167" t="s">
        <v>394</v>
      </c>
      <c r="D365" s="167" t="s">
        <v>1062</v>
      </c>
      <c r="E365" s="167" t="s">
        <v>1063</v>
      </c>
      <c r="F365" s="167" t="s">
        <v>1064</v>
      </c>
      <c r="G365" s="167" t="s">
        <v>11657</v>
      </c>
      <c r="H365" s="167" t="s">
        <v>3</v>
      </c>
      <c r="I365" s="167" t="s">
        <v>13036</v>
      </c>
      <c r="J365" s="167" t="s">
        <v>1065</v>
      </c>
      <c r="K365" s="167">
        <v>88241455</v>
      </c>
      <c r="L365" s="167">
        <v>0</v>
      </c>
    </row>
    <row r="366" spans="1:12" x14ac:dyDescent="0.2">
      <c r="A366" s="167" t="s">
        <v>8747</v>
      </c>
      <c r="B366" s="167" t="s">
        <v>877</v>
      </c>
      <c r="D366" s="167" t="s">
        <v>1068</v>
      </c>
      <c r="E366" s="167" t="s">
        <v>1069</v>
      </c>
      <c r="F366" s="167" t="s">
        <v>1070</v>
      </c>
      <c r="G366" s="167" t="s">
        <v>11657</v>
      </c>
      <c r="H366" s="167" t="s">
        <v>3</v>
      </c>
      <c r="I366" s="167" t="s">
        <v>13036</v>
      </c>
      <c r="J366" s="167" t="s">
        <v>1071</v>
      </c>
      <c r="K366" s="167">
        <v>27718518</v>
      </c>
      <c r="L366" s="167">
        <v>0</v>
      </c>
    </row>
    <row r="367" spans="1:12" x14ac:dyDescent="0.2">
      <c r="A367" s="167" t="s">
        <v>1202</v>
      </c>
      <c r="B367" s="167" t="s">
        <v>1009</v>
      </c>
      <c r="D367" s="167" t="s">
        <v>1073</v>
      </c>
      <c r="E367" s="167" t="s">
        <v>1074</v>
      </c>
      <c r="F367" s="167" t="s">
        <v>1075</v>
      </c>
      <c r="G367" s="167" t="s">
        <v>11657</v>
      </c>
      <c r="H367" s="167" t="s">
        <v>3</v>
      </c>
      <c r="I367" s="167" t="s">
        <v>13036</v>
      </c>
      <c r="J367" s="167" t="s">
        <v>1392</v>
      </c>
      <c r="K367" s="167">
        <v>27701253</v>
      </c>
      <c r="L367" s="167">
        <v>27701253</v>
      </c>
    </row>
    <row r="368" spans="1:12" x14ac:dyDescent="0.2">
      <c r="A368" s="167" t="s">
        <v>6299</v>
      </c>
      <c r="B368" s="167" t="s">
        <v>7058</v>
      </c>
      <c r="D368" s="167" t="s">
        <v>1079</v>
      </c>
      <c r="E368" s="167" t="s">
        <v>1080</v>
      </c>
      <c r="F368" s="167" t="s">
        <v>7452</v>
      </c>
      <c r="G368" s="167" t="s">
        <v>11657</v>
      </c>
      <c r="H368" s="167" t="s">
        <v>3</v>
      </c>
      <c r="I368" s="167" t="s">
        <v>13036</v>
      </c>
      <c r="J368" s="167" t="s">
        <v>11416</v>
      </c>
      <c r="K368" s="167">
        <v>27719303</v>
      </c>
      <c r="L368" s="167">
        <v>27719303</v>
      </c>
    </row>
    <row r="369" spans="1:12" x14ac:dyDescent="0.2">
      <c r="A369" s="167" t="s">
        <v>8748</v>
      </c>
      <c r="B369" s="167" t="s">
        <v>1496</v>
      </c>
      <c r="D369" s="167" t="s">
        <v>748</v>
      </c>
      <c r="E369" s="167" t="s">
        <v>1083</v>
      </c>
      <c r="F369" s="167" t="s">
        <v>13122</v>
      </c>
      <c r="G369" s="167" t="s">
        <v>11657</v>
      </c>
      <c r="H369" s="167" t="s">
        <v>3</v>
      </c>
      <c r="I369" s="167" t="s">
        <v>13036</v>
      </c>
      <c r="J369" s="167" t="s">
        <v>13123</v>
      </c>
      <c r="K369" s="167">
        <v>27718135</v>
      </c>
      <c r="L369" s="167">
        <v>27718135</v>
      </c>
    </row>
    <row r="370" spans="1:12" x14ac:dyDescent="0.2">
      <c r="A370" s="167" t="s">
        <v>1287</v>
      </c>
      <c r="B370" s="167" t="s">
        <v>1286</v>
      </c>
      <c r="D370" s="167" t="s">
        <v>1085</v>
      </c>
      <c r="E370" s="167" t="s">
        <v>1086</v>
      </c>
      <c r="F370" s="167" t="s">
        <v>266</v>
      </c>
      <c r="G370" s="167" t="s">
        <v>11657</v>
      </c>
      <c r="H370" s="167" t="s">
        <v>3</v>
      </c>
      <c r="I370" s="167" t="s">
        <v>13036</v>
      </c>
      <c r="J370" s="167" t="s">
        <v>6543</v>
      </c>
      <c r="K370" s="167">
        <v>27714919</v>
      </c>
      <c r="L370" s="167">
        <v>0</v>
      </c>
    </row>
    <row r="371" spans="1:12" x14ac:dyDescent="0.2">
      <c r="A371" s="167" t="s">
        <v>8345</v>
      </c>
      <c r="B371" s="167" t="s">
        <v>8542</v>
      </c>
      <c r="D371" s="167" t="s">
        <v>1087</v>
      </c>
      <c r="E371" s="167" t="s">
        <v>1088</v>
      </c>
      <c r="F371" s="167" t="s">
        <v>3362</v>
      </c>
      <c r="G371" s="167" t="s">
        <v>11657</v>
      </c>
      <c r="H371" s="167" t="s">
        <v>3</v>
      </c>
      <c r="I371" s="167" t="s">
        <v>13039</v>
      </c>
      <c r="J371" s="167" t="s">
        <v>11796</v>
      </c>
      <c r="K371" s="167">
        <v>27710316</v>
      </c>
      <c r="L371" s="167">
        <v>0</v>
      </c>
    </row>
    <row r="372" spans="1:12" x14ac:dyDescent="0.2">
      <c r="A372" s="167" t="s">
        <v>8749</v>
      </c>
      <c r="B372" s="167" t="s">
        <v>1467</v>
      </c>
      <c r="D372" s="167" t="s">
        <v>1089</v>
      </c>
      <c r="E372" s="167" t="s">
        <v>1090</v>
      </c>
      <c r="F372" s="167" t="s">
        <v>8003</v>
      </c>
      <c r="G372" s="167" t="s">
        <v>11657</v>
      </c>
      <c r="H372" s="167" t="s">
        <v>3</v>
      </c>
      <c r="I372" s="167" t="s">
        <v>13036</v>
      </c>
      <c r="J372" s="167" t="s">
        <v>1091</v>
      </c>
      <c r="K372" s="167">
        <v>27711813</v>
      </c>
      <c r="L372" s="167">
        <v>27711813</v>
      </c>
    </row>
    <row r="373" spans="1:12" x14ac:dyDescent="0.2">
      <c r="A373" s="167" t="s">
        <v>1370</v>
      </c>
      <c r="B373" s="167" t="s">
        <v>1369</v>
      </c>
      <c r="D373" s="167" t="s">
        <v>1092</v>
      </c>
      <c r="E373" s="167" t="s">
        <v>1093</v>
      </c>
      <c r="F373" s="167" t="s">
        <v>3188</v>
      </c>
      <c r="G373" s="167" t="s">
        <v>11657</v>
      </c>
      <c r="H373" s="167" t="s">
        <v>3</v>
      </c>
      <c r="I373" s="167" t="s">
        <v>13036</v>
      </c>
      <c r="J373" s="167" t="s">
        <v>6545</v>
      </c>
      <c r="K373" s="167">
        <v>27710328</v>
      </c>
      <c r="L373" s="167">
        <v>27710328</v>
      </c>
    </row>
    <row r="374" spans="1:12" x14ac:dyDescent="0.2">
      <c r="A374" s="167" t="s">
        <v>8750</v>
      </c>
      <c r="B374" s="167" t="s">
        <v>8377</v>
      </c>
      <c r="D374" s="167" t="s">
        <v>1095</v>
      </c>
      <c r="E374" s="167" t="s">
        <v>1096</v>
      </c>
      <c r="F374" s="167" t="s">
        <v>1097</v>
      </c>
      <c r="G374" s="167" t="s">
        <v>11657</v>
      </c>
      <c r="H374" s="167" t="s">
        <v>3</v>
      </c>
      <c r="I374" s="167" t="s">
        <v>13036</v>
      </c>
      <c r="J374" s="167" t="s">
        <v>11797</v>
      </c>
      <c r="K374" s="167">
        <v>27710242</v>
      </c>
      <c r="L374" s="167">
        <v>27710242</v>
      </c>
    </row>
    <row r="375" spans="1:12" x14ac:dyDescent="0.2">
      <c r="A375" s="167" t="s">
        <v>8751</v>
      </c>
      <c r="B375" s="167" t="s">
        <v>9859</v>
      </c>
      <c r="D375" s="167" t="s">
        <v>1098</v>
      </c>
      <c r="E375" s="167" t="s">
        <v>1099</v>
      </c>
      <c r="F375" s="167" t="s">
        <v>1100</v>
      </c>
      <c r="G375" s="167" t="s">
        <v>11657</v>
      </c>
      <c r="H375" s="167" t="s">
        <v>3</v>
      </c>
      <c r="I375" s="167" t="s">
        <v>13036</v>
      </c>
      <c r="J375" s="167" t="s">
        <v>11798</v>
      </c>
      <c r="K375" s="167">
        <v>27705116</v>
      </c>
      <c r="L375" s="167">
        <v>27718453</v>
      </c>
    </row>
    <row r="376" spans="1:12" x14ac:dyDescent="0.2">
      <c r="A376" s="167" t="s">
        <v>1666</v>
      </c>
      <c r="B376" s="167" t="s">
        <v>1665</v>
      </c>
      <c r="D376" s="167" t="s">
        <v>155</v>
      </c>
      <c r="E376" s="167" t="s">
        <v>1103</v>
      </c>
      <c r="F376" s="167" t="s">
        <v>1104</v>
      </c>
      <c r="G376" s="167" t="s">
        <v>11657</v>
      </c>
      <c r="H376" s="167" t="s">
        <v>4</v>
      </c>
      <c r="I376" s="167" t="s">
        <v>13036</v>
      </c>
      <c r="J376" s="167" t="s">
        <v>8282</v>
      </c>
      <c r="K376" s="167">
        <v>27711965</v>
      </c>
      <c r="L376" s="167">
        <v>27711965</v>
      </c>
    </row>
    <row r="377" spans="1:12" x14ac:dyDescent="0.2">
      <c r="A377" s="167" t="s">
        <v>8752</v>
      </c>
      <c r="B377" s="167" t="s">
        <v>7828</v>
      </c>
      <c r="D377" s="167" t="s">
        <v>1107</v>
      </c>
      <c r="E377" s="167" t="s">
        <v>1108</v>
      </c>
      <c r="F377" s="167" t="s">
        <v>1109</v>
      </c>
      <c r="G377" s="167" t="s">
        <v>11657</v>
      </c>
      <c r="H377" s="167" t="s">
        <v>4</v>
      </c>
      <c r="I377" s="167" t="s">
        <v>13036</v>
      </c>
      <c r="J377" s="167" t="s">
        <v>8465</v>
      </c>
      <c r="K377" s="167">
        <v>27721643</v>
      </c>
      <c r="L377" s="167">
        <v>0</v>
      </c>
    </row>
    <row r="378" spans="1:12" x14ac:dyDescent="0.2">
      <c r="A378" s="167" t="s">
        <v>1289</v>
      </c>
      <c r="B378" s="167" t="s">
        <v>7565</v>
      </c>
      <c r="D378" s="167" t="s">
        <v>1111</v>
      </c>
      <c r="E378" s="167" t="s">
        <v>1112</v>
      </c>
      <c r="F378" s="167" t="s">
        <v>1113</v>
      </c>
      <c r="G378" s="167" t="s">
        <v>11657</v>
      </c>
      <c r="H378" s="167" t="s">
        <v>4</v>
      </c>
      <c r="I378" s="167" t="s">
        <v>13036</v>
      </c>
      <c r="J378" s="167" t="s">
        <v>7613</v>
      </c>
      <c r="K378" s="167">
        <v>27705159</v>
      </c>
      <c r="L378" s="167">
        <v>27705159</v>
      </c>
    </row>
    <row r="379" spans="1:12" x14ac:dyDescent="0.2">
      <c r="A379" s="167" t="s">
        <v>8753</v>
      </c>
      <c r="B379" s="167" t="s">
        <v>8379</v>
      </c>
      <c r="D379" s="167" t="s">
        <v>7823</v>
      </c>
      <c r="E379" s="167" t="s">
        <v>8757</v>
      </c>
      <c r="F379" s="167" t="s">
        <v>104</v>
      </c>
      <c r="G379" s="167" t="s">
        <v>11657</v>
      </c>
      <c r="H379" s="167" t="s">
        <v>4</v>
      </c>
      <c r="I379" s="167" t="s">
        <v>13036</v>
      </c>
      <c r="J379" s="167" t="s">
        <v>10354</v>
      </c>
      <c r="K379" s="167">
        <v>27717160</v>
      </c>
      <c r="L379" s="167">
        <v>0</v>
      </c>
    </row>
    <row r="380" spans="1:12" x14ac:dyDescent="0.2">
      <c r="A380" s="167" t="s">
        <v>8754</v>
      </c>
      <c r="B380" s="167" t="s">
        <v>9860</v>
      </c>
      <c r="D380" s="167" t="s">
        <v>760</v>
      </c>
      <c r="E380" s="167" t="s">
        <v>1116</v>
      </c>
      <c r="F380" s="167" t="s">
        <v>12657</v>
      </c>
      <c r="G380" s="167" t="s">
        <v>11657</v>
      </c>
      <c r="H380" s="167" t="s">
        <v>4</v>
      </c>
      <c r="I380" s="167" t="s">
        <v>13036</v>
      </c>
      <c r="J380" s="167" t="s">
        <v>1156</v>
      </c>
      <c r="K380" s="167">
        <v>27710884</v>
      </c>
      <c r="L380" s="167">
        <v>27710884</v>
      </c>
    </row>
    <row r="381" spans="1:12" x14ac:dyDescent="0.2">
      <c r="A381" s="167" t="s">
        <v>6038</v>
      </c>
      <c r="B381" s="167" t="s">
        <v>7436</v>
      </c>
      <c r="D381" s="167" t="s">
        <v>1117</v>
      </c>
      <c r="E381" s="167" t="s">
        <v>1118</v>
      </c>
      <c r="F381" s="167" t="s">
        <v>1119</v>
      </c>
      <c r="G381" s="167" t="s">
        <v>11657</v>
      </c>
      <c r="H381" s="167" t="s">
        <v>4</v>
      </c>
      <c r="I381" s="167" t="s">
        <v>13036</v>
      </c>
      <c r="J381" s="167" t="s">
        <v>7980</v>
      </c>
      <c r="K381" s="167">
        <v>22005495</v>
      </c>
      <c r="L381" s="167">
        <v>0</v>
      </c>
    </row>
    <row r="382" spans="1:12" x14ac:dyDescent="0.2">
      <c r="A382" s="167" t="s">
        <v>8755</v>
      </c>
      <c r="B382" s="167" t="s">
        <v>9861</v>
      </c>
      <c r="D382" s="167" t="s">
        <v>54</v>
      </c>
      <c r="E382" s="167" t="s">
        <v>1121</v>
      </c>
      <c r="F382" s="167" t="s">
        <v>1122</v>
      </c>
      <c r="G382" s="167" t="s">
        <v>11657</v>
      </c>
      <c r="H382" s="167" t="s">
        <v>4</v>
      </c>
      <c r="I382" s="167" t="s">
        <v>13036</v>
      </c>
      <c r="J382" s="167" t="s">
        <v>8004</v>
      </c>
      <c r="K382" s="167">
        <v>27716938</v>
      </c>
      <c r="L382" s="167">
        <v>0</v>
      </c>
    </row>
    <row r="383" spans="1:12" x14ac:dyDescent="0.2">
      <c r="A383" s="167" t="s">
        <v>8756</v>
      </c>
      <c r="B383" s="167" t="s">
        <v>1290</v>
      </c>
      <c r="D383" s="167" t="s">
        <v>1124</v>
      </c>
      <c r="E383" s="167" t="s">
        <v>1125</v>
      </c>
      <c r="F383" s="167" t="s">
        <v>13124</v>
      </c>
      <c r="G383" s="167" t="s">
        <v>11657</v>
      </c>
      <c r="H383" s="167" t="s">
        <v>4</v>
      </c>
      <c r="I383" s="167" t="s">
        <v>13036</v>
      </c>
      <c r="J383" s="167" t="s">
        <v>12289</v>
      </c>
      <c r="K383" s="167">
        <v>27705573</v>
      </c>
      <c r="L383" s="167">
        <v>0</v>
      </c>
    </row>
    <row r="384" spans="1:12" x14ac:dyDescent="0.2">
      <c r="A384" s="167" t="s">
        <v>8757</v>
      </c>
      <c r="B384" s="167" t="s">
        <v>7823</v>
      </c>
      <c r="D384" s="167" t="s">
        <v>1126</v>
      </c>
      <c r="E384" s="167" t="s">
        <v>1127</v>
      </c>
      <c r="F384" s="167" t="s">
        <v>1128</v>
      </c>
      <c r="G384" s="167" t="s">
        <v>11657</v>
      </c>
      <c r="H384" s="167" t="s">
        <v>4</v>
      </c>
      <c r="I384" s="167" t="s">
        <v>13036</v>
      </c>
      <c r="J384" s="167" t="s">
        <v>8572</v>
      </c>
      <c r="K384" s="167">
        <v>27433193</v>
      </c>
      <c r="L384" s="167">
        <v>0</v>
      </c>
    </row>
    <row r="385" spans="1:12" x14ac:dyDescent="0.2">
      <c r="A385" s="167" t="s">
        <v>8758</v>
      </c>
      <c r="B385" s="167" t="s">
        <v>9862</v>
      </c>
      <c r="D385" s="167" t="s">
        <v>1130</v>
      </c>
      <c r="E385" s="167" t="s">
        <v>8763</v>
      </c>
      <c r="F385" s="167" t="s">
        <v>10361</v>
      </c>
      <c r="G385" s="167" t="s">
        <v>11657</v>
      </c>
      <c r="H385" s="167" t="s">
        <v>4</v>
      </c>
      <c r="I385" s="167" t="s">
        <v>13036</v>
      </c>
      <c r="J385" s="167" t="s">
        <v>11799</v>
      </c>
      <c r="K385" s="167">
        <v>22005121</v>
      </c>
      <c r="L385" s="167">
        <v>0</v>
      </c>
    </row>
    <row r="386" spans="1:12" x14ac:dyDescent="0.2">
      <c r="A386" s="167" t="s">
        <v>6181</v>
      </c>
      <c r="B386" s="167" t="s">
        <v>6941</v>
      </c>
      <c r="D386" s="167" t="s">
        <v>1133</v>
      </c>
      <c r="E386" s="167" t="s">
        <v>8782</v>
      </c>
      <c r="F386" s="167" t="s">
        <v>10377</v>
      </c>
      <c r="G386" s="167" t="s">
        <v>11657</v>
      </c>
      <c r="H386" s="167" t="s">
        <v>4</v>
      </c>
      <c r="I386" s="167" t="s">
        <v>13036</v>
      </c>
      <c r="J386" s="167" t="s">
        <v>12290</v>
      </c>
      <c r="K386" s="167">
        <v>0</v>
      </c>
      <c r="L386" s="167">
        <v>0</v>
      </c>
    </row>
    <row r="387" spans="1:12" x14ac:dyDescent="0.2">
      <c r="A387" s="167" t="s">
        <v>8759</v>
      </c>
      <c r="B387" s="167" t="s">
        <v>1738</v>
      </c>
      <c r="D387" s="167" t="s">
        <v>1134</v>
      </c>
      <c r="E387" s="167" t="s">
        <v>8786</v>
      </c>
      <c r="F387" s="167" t="s">
        <v>3020</v>
      </c>
      <c r="G387" s="167" t="s">
        <v>11657</v>
      </c>
      <c r="H387" s="167" t="s">
        <v>4</v>
      </c>
      <c r="I387" s="167" t="s">
        <v>13036</v>
      </c>
      <c r="J387" s="167" t="s">
        <v>10381</v>
      </c>
      <c r="K387" s="167">
        <v>0</v>
      </c>
      <c r="L387" s="167">
        <v>0</v>
      </c>
    </row>
    <row r="388" spans="1:12" x14ac:dyDescent="0.2">
      <c r="A388" s="167" t="s">
        <v>1498</v>
      </c>
      <c r="B388" s="167" t="s">
        <v>1497</v>
      </c>
      <c r="D388" s="167" t="s">
        <v>1135</v>
      </c>
      <c r="E388" s="167" t="s">
        <v>1136</v>
      </c>
      <c r="F388" s="167" t="s">
        <v>1137</v>
      </c>
      <c r="G388" s="167" t="s">
        <v>11657</v>
      </c>
      <c r="H388" s="167" t="s">
        <v>4</v>
      </c>
      <c r="I388" s="167" t="s">
        <v>13036</v>
      </c>
      <c r="J388" s="167" t="s">
        <v>13125</v>
      </c>
      <c r="K388" s="167">
        <v>27703752</v>
      </c>
      <c r="L388" s="167">
        <v>0</v>
      </c>
    </row>
    <row r="389" spans="1:12" x14ac:dyDescent="0.2">
      <c r="A389" s="167" t="s">
        <v>1442</v>
      </c>
      <c r="B389" s="167" t="s">
        <v>867</v>
      </c>
      <c r="D389" s="167" t="s">
        <v>1140</v>
      </c>
      <c r="E389" s="167" t="s">
        <v>8790</v>
      </c>
      <c r="F389" s="167" t="s">
        <v>1141</v>
      </c>
      <c r="G389" s="167" t="s">
        <v>11657</v>
      </c>
      <c r="H389" s="167" t="s">
        <v>4</v>
      </c>
      <c r="I389" s="167" t="s">
        <v>13036</v>
      </c>
      <c r="J389" s="167" t="s">
        <v>10383</v>
      </c>
      <c r="K389" s="167">
        <v>0</v>
      </c>
      <c r="L389" s="167">
        <v>0</v>
      </c>
    </row>
    <row r="390" spans="1:12" x14ac:dyDescent="0.2">
      <c r="A390" s="167" t="s">
        <v>6036</v>
      </c>
      <c r="B390" s="167" t="s">
        <v>7325</v>
      </c>
      <c r="D390" s="167" t="s">
        <v>1142</v>
      </c>
      <c r="E390" s="167" t="s">
        <v>1143</v>
      </c>
      <c r="F390" s="167" t="s">
        <v>1144</v>
      </c>
      <c r="G390" s="167" t="s">
        <v>11657</v>
      </c>
      <c r="H390" s="167" t="s">
        <v>4</v>
      </c>
      <c r="I390" s="167" t="s">
        <v>13036</v>
      </c>
      <c r="J390" s="167" t="s">
        <v>13126</v>
      </c>
      <c r="K390" s="167">
        <v>89066999</v>
      </c>
      <c r="L390" s="167">
        <v>0</v>
      </c>
    </row>
    <row r="391" spans="1:12" x14ac:dyDescent="0.2">
      <c r="A391" s="167" t="s">
        <v>4893</v>
      </c>
      <c r="B391" s="167" t="s">
        <v>6914</v>
      </c>
      <c r="D391" s="167" t="s">
        <v>1147</v>
      </c>
      <c r="E391" s="167" t="s">
        <v>8842</v>
      </c>
      <c r="F391" s="167" t="s">
        <v>211</v>
      </c>
      <c r="G391" s="167" t="s">
        <v>11657</v>
      </c>
      <c r="H391" s="167" t="s">
        <v>4</v>
      </c>
      <c r="I391" s="167" t="s">
        <v>13036</v>
      </c>
      <c r="J391" s="167" t="s">
        <v>11800</v>
      </c>
      <c r="K391" s="167">
        <v>44047019</v>
      </c>
      <c r="L391" s="167">
        <v>0</v>
      </c>
    </row>
    <row r="392" spans="1:12" x14ac:dyDescent="0.2">
      <c r="A392" s="167" t="s">
        <v>8760</v>
      </c>
      <c r="B392" s="167" t="s">
        <v>9863</v>
      </c>
      <c r="D392" s="167" t="s">
        <v>1148</v>
      </c>
      <c r="E392" s="167" t="s">
        <v>7941</v>
      </c>
      <c r="F392" s="167" t="s">
        <v>8005</v>
      </c>
      <c r="G392" s="167" t="s">
        <v>11657</v>
      </c>
      <c r="H392" s="167" t="s">
        <v>4</v>
      </c>
      <c r="I392" s="167" t="s">
        <v>13036</v>
      </c>
      <c r="J392" s="167" t="s">
        <v>8006</v>
      </c>
      <c r="K392" s="167">
        <v>44033258</v>
      </c>
      <c r="L392" s="167">
        <v>0</v>
      </c>
    </row>
    <row r="393" spans="1:12" x14ac:dyDescent="0.2">
      <c r="A393" s="167" t="s">
        <v>6122</v>
      </c>
      <c r="B393" s="167" t="s">
        <v>7166</v>
      </c>
      <c r="D393" s="167" t="s">
        <v>1149</v>
      </c>
      <c r="E393" s="167" t="s">
        <v>1150</v>
      </c>
      <c r="F393" s="167" t="s">
        <v>1151</v>
      </c>
      <c r="G393" s="167" t="s">
        <v>11657</v>
      </c>
      <c r="H393" s="167" t="s">
        <v>4</v>
      </c>
      <c r="I393" s="167" t="s">
        <v>13036</v>
      </c>
      <c r="J393" s="167" t="s">
        <v>8011</v>
      </c>
      <c r="K393" s="167">
        <v>27718105</v>
      </c>
      <c r="L393" s="167">
        <v>0</v>
      </c>
    </row>
    <row r="394" spans="1:12" x14ac:dyDescent="0.2">
      <c r="A394" s="167" t="s">
        <v>8761</v>
      </c>
      <c r="B394" s="167" t="s">
        <v>9864</v>
      </c>
      <c r="D394" s="167" t="s">
        <v>1153</v>
      </c>
      <c r="E394" s="167" t="s">
        <v>1154</v>
      </c>
      <c r="F394" s="167" t="s">
        <v>2744</v>
      </c>
      <c r="G394" s="167" t="s">
        <v>11657</v>
      </c>
      <c r="H394" s="167" t="s">
        <v>4</v>
      </c>
      <c r="I394" s="167" t="s">
        <v>13036</v>
      </c>
      <c r="J394" s="167" t="s">
        <v>11823</v>
      </c>
      <c r="K394" s="167">
        <v>60030581</v>
      </c>
      <c r="L394" s="167">
        <v>0</v>
      </c>
    </row>
    <row r="395" spans="1:12" x14ac:dyDescent="0.2">
      <c r="A395" s="167" t="s">
        <v>8762</v>
      </c>
      <c r="B395" s="167" t="s">
        <v>977</v>
      </c>
      <c r="D395" s="167" t="s">
        <v>1158</v>
      </c>
      <c r="E395" s="167" t="s">
        <v>1159</v>
      </c>
      <c r="F395" s="167" t="s">
        <v>11658</v>
      </c>
      <c r="G395" s="167" t="s">
        <v>11657</v>
      </c>
      <c r="H395" s="167" t="s">
        <v>4</v>
      </c>
      <c r="I395" s="167" t="s">
        <v>13036</v>
      </c>
      <c r="J395" s="167" t="s">
        <v>1161</v>
      </c>
      <c r="K395" s="167">
        <v>27423084</v>
      </c>
      <c r="L395" s="167">
        <v>0</v>
      </c>
    </row>
    <row r="396" spans="1:12" x14ac:dyDescent="0.2">
      <c r="A396" s="167" t="s">
        <v>8294</v>
      </c>
      <c r="B396" s="167" t="s">
        <v>1633</v>
      </c>
      <c r="D396" s="167" t="s">
        <v>9874</v>
      </c>
      <c r="E396" s="167" t="s">
        <v>8798</v>
      </c>
      <c r="F396" s="167" t="s">
        <v>10388</v>
      </c>
      <c r="G396" s="167" t="s">
        <v>11657</v>
      </c>
      <c r="H396" s="167" t="s">
        <v>4</v>
      </c>
      <c r="I396" s="167" t="s">
        <v>13036</v>
      </c>
      <c r="J396" s="167" t="s">
        <v>10389</v>
      </c>
      <c r="K396" s="167">
        <v>22005325</v>
      </c>
      <c r="L396" s="167">
        <v>0</v>
      </c>
    </row>
    <row r="397" spans="1:12" x14ac:dyDescent="0.2">
      <c r="A397" s="167" t="s">
        <v>5469</v>
      </c>
      <c r="B397" s="167" t="s">
        <v>4969</v>
      </c>
      <c r="D397" s="167" t="s">
        <v>897</v>
      </c>
      <c r="E397" s="167" t="s">
        <v>8816</v>
      </c>
      <c r="F397" s="167" t="s">
        <v>210</v>
      </c>
      <c r="G397" s="167" t="s">
        <v>11657</v>
      </c>
      <c r="H397" s="167" t="s">
        <v>4</v>
      </c>
      <c r="I397" s="167" t="s">
        <v>13036</v>
      </c>
      <c r="J397" s="167" t="s">
        <v>13127</v>
      </c>
      <c r="K397" s="167">
        <v>0</v>
      </c>
      <c r="L397" s="167">
        <v>0</v>
      </c>
    </row>
    <row r="398" spans="1:12" x14ac:dyDescent="0.2">
      <c r="A398" s="167" t="s">
        <v>8763</v>
      </c>
      <c r="B398" s="167" t="s">
        <v>1130</v>
      </c>
      <c r="D398" s="167" t="s">
        <v>561</v>
      </c>
      <c r="E398" s="167" t="s">
        <v>1163</v>
      </c>
      <c r="F398" s="167" t="s">
        <v>1164</v>
      </c>
      <c r="G398" s="167" t="s">
        <v>11657</v>
      </c>
      <c r="H398" s="167" t="s">
        <v>4</v>
      </c>
      <c r="I398" s="167" t="s">
        <v>13036</v>
      </c>
      <c r="J398" s="167" t="s">
        <v>11422</v>
      </c>
      <c r="K398" s="167">
        <v>27423136</v>
      </c>
      <c r="L398" s="167">
        <v>0</v>
      </c>
    </row>
    <row r="399" spans="1:12" x14ac:dyDescent="0.2">
      <c r="A399" s="167" t="s">
        <v>1694</v>
      </c>
      <c r="B399" s="167" t="s">
        <v>1693</v>
      </c>
      <c r="D399" s="167" t="s">
        <v>309</v>
      </c>
      <c r="E399" s="167" t="s">
        <v>8855</v>
      </c>
      <c r="F399" s="167" t="s">
        <v>10426</v>
      </c>
      <c r="G399" s="167" t="s">
        <v>11657</v>
      </c>
      <c r="H399" s="167" t="s">
        <v>4</v>
      </c>
      <c r="I399" s="167" t="s">
        <v>13036</v>
      </c>
      <c r="J399" s="167" t="s">
        <v>12658</v>
      </c>
      <c r="K399" s="167">
        <v>27219960</v>
      </c>
      <c r="L399" s="167">
        <v>27719960</v>
      </c>
    </row>
    <row r="400" spans="1:12" x14ac:dyDescent="0.2">
      <c r="A400" s="167" t="s">
        <v>1619</v>
      </c>
      <c r="B400" s="167" t="s">
        <v>1618</v>
      </c>
      <c r="D400" s="167" t="s">
        <v>1166</v>
      </c>
      <c r="E400" s="167" t="s">
        <v>8886</v>
      </c>
      <c r="F400" s="167" t="s">
        <v>1167</v>
      </c>
      <c r="G400" s="167" t="s">
        <v>11657</v>
      </c>
      <c r="H400" s="167" t="s">
        <v>4</v>
      </c>
      <c r="I400" s="167" t="s">
        <v>13036</v>
      </c>
      <c r="J400" s="167" t="s">
        <v>11802</v>
      </c>
      <c r="K400" s="167">
        <v>27423094</v>
      </c>
      <c r="L400" s="167">
        <v>0</v>
      </c>
    </row>
    <row r="401" spans="1:12" x14ac:dyDescent="0.2">
      <c r="A401" s="167" t="s">
        <v>8764</v>
      </c>
      <c r="B401" s="167" t="s">
        <v>7824</v>
      </c>
      <c r="D401" s="167" t="s">
        <v>1168</v>
      </c>
      <c r="E401" s="167" t="s">
        <v>6759</v>
      </c>
      <c r="F401" s="167" t="s">
        <v>6761</v>
      </c>
      <c r="G401" s="167" t="s">
        <v>11657</v>
      </c>
      <c r="H401" s="167" t="s">
        <v>14</v>
      </c>
      <c r="I401" s="167" t="s">
        <v>13036</v>
      </c>
      <c r="J401" s="167" t="s">
        <v>12178</v>
      </c>
      <c r="K401" s="167">
        <v>0</v>
      </c>
      <c r="L401" s="167">
        <v>0</v>
      </c>
    </row>
    <row r="402" spans="1:12" x14ac:dyDescent="0.2">
      <c r="A402" s="167" t="s">
        <v>8765</v>
      </c>
      <c r="B402" s="167" t="s">
        <v>5975</v>
      </c>
      <c r="D402" s="167" t="s">
        <v>7029</v>
      </c>
      <c r="E402" s="167" t="s">
        <v>1170</v>
      </c>
      <c r="F402" s="167" t="s">
        <v>858</v>
      </c>
      <c r="G402" s="167" t="s">
        <v>11657</v>
      </c>
      <c r="H402" s="167" t="s">
        <v>14</v>
      </c>
      <c r="I402" s="167" t="s">
        <v>13036</v>
      </c>
      <c r="J402" s="167" t="s">
        <v>8007</v>
      </c>
      <c r="K402" s="167">
        <v>27719922</v>
      </c>
      <c r="L402" s="167">
        <v>0</v>
      </c>
    </row>
    <row r="403" spans="1:12" x14ac:dyDescent="0.2">
      <c r="A403" s="167" t="s">
        <v>8766</v>
      </c>
      <c r="B403" s="167" t="s">
        <v>1393</v>
      </c>
      <c r="D403" s="167" t="s">
        <v>7030</v>
      </c>
      <c r="E403" s="167" t="s">
        <v>1173</v>
      </c>
      <c r="F403" s="167" t="s">
        <v>1174</v>
      </c>
      <c r="G403" s="167" t="s">
        <v>11657</v>
      </c>
      <c r="H403" s="167" t="s">
        <v>14</v>
      </c>
      <c r="I403" s="167" t="s">
        <v>13036</v>
      </c>
      <c r="J403" s="167" t="s">
        <v>7614</v>
      </c>
      <c r="K403" s="167">
        <v>27722252</v>
      </c>
      <c r="L403" s="167">
        <v>0</v>
      </c>
    </row>
    <row r="404" spans="1:12" x14ac:dyDescent="0.2">
      <c r="A404" s="167" t="s">
        <v>8767</v>
      </c>
      <c r="B404" s="167" t="s">
        <v>1581</v>
      </c>
      <c r="D404" s="167" t="s">
        <v>7564</v>
      </c>
      <c r="E404" s="167" t="s">
        <v>1177</v>
      </c>
      <c r="F404" s="167" t="s">
        <v>1178</v>
      </c>
      <c r="G404" s="167" t="s">
        <v>11657</v>
      </c>
      <c r="H404" s="167" t="s">
        <v>14</v>
      </c>
      <c r="I404" s="167" t="s">
        <v>13036</v>
      </c>
      <c r="J404" s="167" t="s">
        <v>1380</v>
      </c>
      <c r="K404" s="167">
        <v>27702183</v>
      </c>
      <c r="L404" s="167">
        <v>0</v>
      </c>
    </row>
    <row r="405" spans="1:12" x14ac:dyDescent="0.2">
      <c r="A405" s="167" t="s">
        <v>8768</v>
      </c>
      <c r="B405" s="167" t="s">
        <v>9865</v>
      </c>
      <c r="D405" s="167" t="s">
        <v>7570</v>
      </c>
      <c r="E405" s="167" t="s">
        <v>1179</v>
      </c>
      <c r="F405" s="167" t="s">
        <v>63</v>
      </c>
      <c r="G405" s="167" t="s">
        <v>11657</v>
      </c>
      <c r="H405" s="167" t="s">
        <v>5</v>
      </c>
      <c r="I405" s="167" t="s">
        <v>13036</v>
      </c>
      <c r="J405" s="167" t="s">
        <v>13128</v>
      </c>
      <c r="K405" s="167">
        <v>27706039</v>
      </c>
      <c r="L405" s="167">
        <v>27706039</v>
      </c>
    </row>
    <row r="406" spans="1:12" x14ac:dyDescent="0.2">
      <c r="A406" s="167" t="s">
        <v>4987</v>
      </c>
      <c r="B406" s="167" t="s">
        <v>3227</v>
      </c>
      <c r="D406" s="167" t="s">
        <v>6574</v>
      </c>
      <c r="E406" s="167" t="s">
        <v>1181</v>
      </c>
      <c r="F406" s="167" t="s">
        <v>1182</v>
      </c>
      <c r="G406" s="167" t="s">
        <v>11657</v>
      </c>
      <c r="H406" s="167" t="s">
        <v>14</v>
      </c>
      <c r="I406" s="167" t="s">
        <v>13036</v>
      </c>
      <c r="J406" s="167" t="s">
        <v>1183</v>
      </c>
      <c r="K406" s="167">
        <v>27701655</v>
      </c>
      <c r="L406" s="167">
        <v>27721655</v>
      </c>
    </row>
    <row r="407" spans="1:12" x14ac:dyDescent="0.2">
      <c r="A407" s="167" t="s">
        <v>1583</v>
      </c>
      <c r="B407" s="167" t="s">
        <v>1582</v>
      </c>
      <c r="D407" s="167" t="s">
        <v>7567</v>
      </c>
      <c r="E407" s="167" t="s">
        <v>1184</v>
      </c>
      <c r="F407" s="167" t="s">
        <v>1185</v>
      </c>
      <c r="G407" s="167" t="s">
        <v>11657</v>
      </c>
      <c r="H407" s="167" t="s">
        <v>5</v>
      </c>
      <c r="I407" s="167" t="s">
        <v>13036</v>
      </c>
      <c r="J407" s="167" t="s">
        <v>1186</v>
      </c>
      <c r="K407" s="167">
        <v>27712058</v>
      </c>
      <c r="L407" s="167">
        <v>27712058</v>
      </c>
    </row>
    <row r="408" spans="1:12" x14ac:dyDescent="0.2">
      <c r="A408" s="167" t="s">
        <v>8769</v>
      </c>
      <c r="B408" s="167" t="s">
        <v>1248</v>
      </c>
      <c r="D408" s="167" t="s">
        <v>7078</v>
      </c>
      <c r="E408" s="167" t="s">
        <v>1188</v>
      </c>
      <c r="F408" s="167" t="s">
        <v>1189</v>
      </c>
      <c r="G408" s="167" t="s">
        <v>11657</v>
      </c>
      <c r="H408" s="167" t="s">
        <v>5</v>
      </c>
      <c r="I408" s="167" t="s">
        <v>13036</v>
      </c>
      <c r="J408" s="167" t="s">
        <v>1190</v>
      </c>
      <c r="K408" s="167">
        <v>27709003</v>
      </c>
      <c r="L408" s="167">
        <v>27728281</v>
      </c>
    </row>
    <row r="409" spans="1:12" x14ac:dyDescent="0.2">
      <c r="A409" s="167" t="s">
        <v>8770</v>
      </c>
      <c r="B409" s="167" t="s">
        <v>9866</v>
      </c>
      <c r="D409" s="167" t="s">
        <v>1192</v>
      </c>
      <c r="E409" s="167" t="s">
        <v>1193</v>
      </c>
      <c r="F409" s="167" t="s">
        <v>348</v>
      </c>
      <c r="G409" s="167" t="s">
        <v>11657</v>
      </c>
      <c r="H409" s="167" t="s">
        <v>5</v>
      </c>
      <c r="I409" s="167" t="s">
        <v>13036</v>
      </c>
      <c r="J409" s="167" t="s">
        <v>11803</v>
      </c>
      <c r="K409" s="167">
        <v>27717397</v>
      </c>
      <c r="L409" s="167">
        <v>0</v>
      </c>
    </row>
    <row r="410" spans="1:12" x14ac:dyDescent="0.2">
      <c r="A410" s="167" t="s">
        <v>8771</v>
      </c>
      <c r="B410" s="167" t="s">
        <v>9867</v>
      </c>
      <c r="D410" s="167" t="s">
        <v>1196</v>
      </c>
      <c r="E410" s="167" t="s">
        <v>8804</v>
      </c>
      <c r="F410" s="167" t="s">
        <v>10392</v>
      </c>
      <c r="G410" s="167" t="s">
        <v>11657</v>
      </c>
      <c r="H410" s="167" t="s">
        <v>14</v>
      </c>
      <c r="I410" s="167" t="s">
        <v>13036</v>
      </c>
      <c r="J410" s="167" t="s">
        <v>13129</v>
      </c>
      <c r="K410" s="167">
        <v>22005348</v>
      </c>
      <c r="L410" s="167">
        <v>0</v>
      </c>
    </row>
    <row r="411" spans="1:12" x14ac:dyDescent="0.2">
      <c r="A411" s="167" t="s">
        <v>8772</v>
      </c>
      <c r="B411" s="167" t="s">
        <v>9868</v>
      </c>
      <c r="D411" s="167" t="s">
        <v>6575</v>
      </c>
      <c r="E411" s="167" t="s">
        <v>1198</v>
      </c>
      <c r="F411" s="167" t="s">
        <v>1199</v>
      </c>
      <c r="G411" s="167" t="s">
        <v>11657</v>
      </c>
      <c r="H411" s="167" t="s">
        <v>5</v>
      </c>
      <c r="I411" s="167" t="s">
        <v>13036</v>
      </c>
      <c r="J411" s="167" t="s">
        <v>13130</v>
      </c>
      <c r="K411" s="167">
        <v>27704624</v>
      </c>
      <c r="L411" s="167">
        <v>27704624</v>
      </c>
    </row>
    <row r="412" spans="1:12" x14ac:dyDescent="0.2">
      <c r="A412" s="167" t="s">
        <v>6229</v>
      </c>
      <c r="B412" s="167" t="s">
        <v>7435</v>
      </c>
      <c r="D412" s="167" t="s">
        <v>888</v>
      </c>
      <c r="E412" s="167" t="s">
        <v>1201</v>
      </c>
      <c r="F412" s="167" t="s">
        <v>11659</v>
      </c>
      <c r="G412" s="167" t="s">
        <v>11657</v>
      </c>
      <c r="H412" s="167" t="s">
        <v>14</v>
      </c>
      <c r="I412" s="167" t="s">
        <v>13036</v>
      </c>
      <c r="J412" s="167" t="s">
        <v>13131</v>
      </c>
      <c r="K412" s="167">
        <v>27710917</v>
      </c>
      <c r="L412" s="167">
        <v>27710917</v>
      </c>
    </row>
    <row r="413" spans="1:12" x14ac:dyDescent="0.2">
      <c r="A413" s="167" t="s">
        <v>8773</v>
      </c>
      <c r="B413" s="167" t="s">
        <v>9869</v>
      </c>
      <c r="D413" s="167" t="s">
        <v>1009</v>
      </c>
      <c r="E413" s="167" t="s">
        <v>1202</v>
      </c>
      <c r="F413" s="167" t="s">
        <v>1203</v>
      </c>
      <c r="G413" s="167" t="s">
        <v>11657</v>
      </c>
      <c r="H413" s="167" t="s">
        <v>5</v>
      </c>
      <c r="I413" s="167" t="s">
        <v>13036</v>
      </c>
      <c r="J413" s="167" t="s">
        <v>1333</v>
      </c>
      <c r="K413" s="167">
        <v>27710454</v>
      </c>
      <c r="L413" s="167">
        <v>27710454</v>
      </c>
    </row>
    <row r="414" spans="1:12" x14ac:dyDescent="0.2">
      <c r="A414" s="167" t="s">
        <v>8774</v>
      </c>
      <c r="B414" s="167" t="s">
        <v>9870</v>
      </c>
      <c r="D414" s="167" t="s">
        <v>1204</v>
      </c>
      <c r="E414" s="167" t="s">
        <v>8796</v>
      </c>
      <c r="F414" s="167" t="s">
        <v>1205</v>
      </c>
      <c r="G414" s="167" t="s">
        <v>11657</v>
      </c>
      <c r="H414" s="167" t="s">
        <v>14</v>
      </c>
      <c r="I414" s="167" t="s">
        <v>13036</v>
      </c>
      <c r="J414" s="167" t="s">
        <v>11804</v>
      </c>
      <c r="K414" s="167">
        <v>0</v>
      </c>
      <c r="L414" s="167">
        <v>0</v>
      </c>
    </row>
    <row r="415" spans="1:12" x14ac:dyDescent="0.2">
      <c r="A415" s="167" t="s">
        <v>1530</v>
      </c>
      <c r="B415" s="167" t="s">
        <v>1529</v>
      </c>
      <c r="D415" s="167" t="s">
        <v>1206</v>
      </c>
      <c r="E415" s="167" t="s">
        <v>8821</v>
      </c>
      <c r="F415" s="167" t="s">
        <v>10403</v>
      </c>
      <c r="G415" s="167" t="s">
        <v>11657</v>
      </c>
      <c r="H415" s="167" t="s">
        <v>14</v>
      </c>
      <c r="I415" s="167" t="s">
        <v>13036</v>
      </c>
      <c r="J415" s="167" t="s">
        <v>11805</v>
      </c>
      <c r="K415" s="167">
        <v>22005641</v>
      </c>
      <c r="L415" s="167">
        <v>0</v>
      </c>
    </row>
    <row r="416" spans="1:12" x14ac:dyDescent="0.2">
      <c r="A416" s="167" t="s">
        <v>8346</v>
      </c>
      <c r="B416" s="167" t="s">
        <v>8603</v>
      </c>
      <c r="D416" s="167" t="s">
        <v>1207</v>
      </c>
      <c r="E416" s="167" t="s">
        <v>1208</v>
      </c>
      <c r="F416" s="167" t="s">
        <v>1209</v>
      </c>
      <c r="G416" s="167" t="s">
        <v>11657</v>
      </c>
      <c r="H416" s="167" t="s">
        <v>14</v>
      </c>
      <c r="I416" s="167" t="s">
        <v>13036</v>
      </c>
      <c r="J416" s="167" t="s">
        <v>11806</v>
      </c>
      <c r="K416" s="167">
        <v>0</v>
      </c>
      <c r="L416" s="167">
        <v>0</v>
      </c>
    </row>
    <row r="417" spans="1:12" x14ac:dyDescent="0.2">
      <c r="A417" s="167" t="s">
        <v>8775</v>
      </c>
      <c r="B417" s="167" t="s">
        <v>9871</v>
      </c>
      <c r="D417" s="167" t="s">
        <v>1212</v>
      </c>
      <c r="E417" s="167" t="s">
        <v>8840</v>
      </c>
      <c r="F417" s="167" t="s">
        <v>7793</v>
      </c>
      <c r="G417" s="167" t="s">
        <v>11657</v>
      </c>
      <c r="H417" s="167" t="s">
        <v>14</v>
      </c>
      <c r="I417" s="167" t="s">
        <v>13036</v>
      </c>
      <c r="J417" s="167" t="s">
        <v>13132</v>
      </c>
      <c r="K417" s="167">
        <v>22009359</v>
      </c>
      <c r="L417" s="167">
        <v>0</v>
      </c>
    </row>
    <row r="418" spans="1:12" x14ac:dyDescent="0.2">
      <c r="A418" s="167" t="s">
        <v>8776</v>
      </c>
      <c r="B418" s="167" t="s">
        <v>1247</v>
      </c>
      <c r="D418" s="167" t="s">
        <v>1213</v>
      </c>
      <c r="E418" s="167" t="s">
        <v>1214</v>
      </c>
      <c r="F418" s="167" t="s">
        <v>1215</v>
      </c>
      <c r="G418" s="167" t="s">
        <v>11657</v>
      </c>
      <c r="H418" s="167" t="s">
        <v>5</v>
      </c>
      <c r="I418" s="167" t="s">
        <v>13036</v>
      </c>
      <c r="J418" s="167" t="s">
        <v>13133</v>
      </c>
      <c r="K418" s="167">
        <v>27713791</v>
      </c>
      <c r="L418" s="167">
        <v>27713791</v>
      </c>
    </row>
    <row r="419" spans="1:12" x14ac:dyDescent="0.2">
      <c r="A419" s="167" t="s">
        <v>8777</v>
      </c>
      <c r="B419" s="167" t="s">
        <v>1505</v>
      </c>
      <c r="D419" s="167" t="s">
        <v>1218</v>
      </c>
      <c r="E419" s="167" t="s">
        <v>8867</v>
      </c>
      <c r="F419" s="167" t="s">
        <v>1219</v>
      </c>
      <c r="G419" s="167" t="s">
        <v>11657</v>
      </c>
      <c r="H419" s="167" t="s">
        <v>14</v>
      </c>
      <c r="I419" s="167" t="s">
        <v>13036</v>
      </c>
      <c r="J419" s="167" t="s">
        <v>11418</v>
      </c>
      <c r="K419" s="167">
        <v>0</v>
      </c>
      <c r="L419" s="167">
        <v>0</v>
      </c>
    </row>
    <row r="420" spans="1:12" x14ac:dyDescent="0.2">
      <c r="A420" s="167" t="s">
        <v>8778</v>
      </c>
      <c r="B420" s="167" t="s">
        <v>9872</v>
      </c>
      <c r="D420" s="167" t="s">
        <v>245</v>
      </c>
      <c r="E420" s="167" t="s">
        <v>1220</v>
      </c>
      <c r="F420" s="167" t="s">
        <v>3367</v>
      </c>
      <c r="G420" s="167" t="s">
        <v>11657</v>
      </c>
      <c r="H420" s="167" t="s">
        <v>6</v>
      </c>
      <c r="I420" s="167" t="s">
        <v>13036</v>
      </c>
      <c r="J420" s="167" t="s">
        <v>12660</v>
      </c>
      <c r="K420" s="167">
        <v>27716575</v>
      </c>
      <c r="L420" s="167">
        <v>0</v>
      </c>
    </row>
    <row r="421" spans="1:12" x14ac:dyDescent="0.2">
      <c r="A421" s="167" t="s">
        <v>6318</v>
      </c>
      <c r="B421" s="167" t="s">
        <v>7130</v>
      </c>
      <c r="D421" s="167" t="s">
        <v>243</v>
      </c>
      <c r="E421" s="167" t="s">
        <v>1221</v>
      </c>
      <c r="F421" s="167" t="s">
        <v>7379</v>
      </c>
      <c r="G421" s="167" t="s">
        <v>11657</v>
      </c>
      <c r="H421" s="167" t="s">
        <v>6</v>
      </c>
      <c r="I421" s="167" t="s">
        <v>13036</v>
      </c>
      <c r="J421" s="167" t="s">
        <v>6702</v>
      </c>
      <c r="K421" s="167">
        <v>27438255</v>
      </c>
      <c r="L421" s="167">
        <v>27438255</v>
      </c>
    </row>
    <row r="422" spans="1:12" x14ac:dyDescent="0.2">
      <c r="A422" s="167" t="s">
        <v>6323</v>
      </c>
      <c r="B422" s="167" t="s">
        <v>7259</v>
      </c>
      <c r="D422" s="167" t="s">
        <v>744</v>
      </c>
      <c r="E422" s="167" t="s">
        <v>1224</v>
      </c>
      <c r="F422" s="167" t="s">
        <v>1225</v>
      </c>
      <c r="G422" s="167" t="s">
        <v>11657</v>
      </c>
      <c r="H422" s="167" t="s">
        <v>6</v>
      </c>
      <c r="I422" s="167" t="s">
        <v>13036</v>
      </c>
      <c r="J422" s="167" t="s">
        <v>12229</v>
      </c>
      <c r="K422" s="167">
        <v>22009947</v>
      </c>
      <c r="L422" s="167">
        <v>0</v>
      </c>
    </row>
    <row r="423" spans="1:12" x14ac:dyDescent="0.2">
      <c r="A423" s="167" t="s">
        <v>6301</v>
      </c>
      <c r="B423" s="167" t="s">
        <v>7364</v>
      </c>
      <c r="D423" s="167" t="s">
        <v>1228</v>
      </c>
      <c r="E423" s="167" t="s">
        <v>1229</v>
      </c>
      <c r="F423" s="167" t="s">
        <v>8008</v>
      </c>
      <c r="G423" s="167" t="s">
        <v>11657</v>
      </c>
      <c r="H423" s="167" t="s">
        <v>6</v>
      </c>
      <c r="I423" s="167" t="s">
        <v>13036</v>
      </c>
      <c r="J423" s="167" t="s">
        <v>1240</v>
      </c>
      <c r="K423" s="167">
        <v>27870430</v>
      </c>
      <c r="L423" s="167">
        <v>0</v>
      </c>
    </row>
    <row r="424" spans="1:12" x14ac:dyDescent="0.2">
      <c r="A424" s="167" t="s">
        <v>1586</v>
      </c>
      <c r="B424" s="167" t="s">
        <v>1585</v>
      </c>
      <c r="D424" s="167" t="s">
        <v>1232</v>
      </c>
      <c r="E424" s="167" t="s">
        <v>1233</v>
      </c>
      <c r="F424" s="167" t="s">
        <v>1234</v>
      </c>
      <c r="G424" s="167" t="s">
        <v>11657</v>
      </c>
      <c r="H424" s="167" t="s">
        <v>6</v>
      </c>
      <c r="I424" s="167" t="s">
        <v>13036</v>
      </c>
      <c r="J424" s="167" t="s">
        <v>11419</v>
      </c>
      <c r="K424" s="167">
        <v>22005448</v>
      </c>
      <c r="L424" s="167">
        <v>0</v>
      </c>
    </row>
    <row r="425" spans="1:12" x14ac:dyDescent="0.2">
      <c r="A425" s="167" t="s">
        <v>1470</v>
      </c>
      <c r="B425" s="167" t="s">
        <v>7138</v>
      </c>
      <c r="D425" s="167" t="s">
        <v>1237</v>
      </c>
      <c r="E425" s="167" t="s">
        <v>1238</v>
      </c>
      <c r="F425" s="167" t="s">
        <v>1239</v>
      </c>
      <c r="G425" s="167" t="s">
        <v>11657</v>
      </c>
      <c r="H425" s="167" t="s">
        <v>6</v>
      </c>
      <c r="I425" s="167" t="s">
        <v>13036</v>
      </c>
      <c r="J425" s="167" t="s">
        <v>11807</v>
      </c>
      <c r="K425" s="167">
        <v>27870757</v>
      </c>
      <c r="L425" s="167">
        <v>0</v>
      </c>
    </row>
    <row r="426" spans="1:12" x14ac:dyDescent="0.2">
      <c r="A426" s="167" t="s">
        <v>1353</v>
      </c>
      <c r="B426" s="167" t="s">
        <v>1352</v>
      </c>
      <c r="D426" s="167" t="s">
        <v>1243</v>
      </c>
      <c r="E426" s="167" t="s">
        <v>1244</v>
      </c>
      <c r="F426" s="167" t="s">
        <v>11660</v>
      </c>
      <c r="G426" s="167" t="s">
        <v>11657</v>
      </c>
      <c r="H426" s="167" t="s">
        <v>6</v>
      </c>
      <c r="I426" s="167" t="s">
        <v>13036</v>
      </c>
      <c r="J426" s="167" t="s">
        <v>11816</v>
      </c>
      <c r="K426" s="167">
        <v>27438454</v>
      </c>
      <c r="L426" s="167">
        <v>0</v>
      </c>
    </row>
    <row r="427" spans="1:12" x14ac:dyDescent="0.2">
      <c r="A427" s="167" t="s">
        <v>1654</v>
      </c>
      <c r="B427" s="167" t="s">
        <v>1653</v>
      </c>
      <c r="D427" s="167" t="s">
        <v>1247</v>
      </c>
      <c r="E427" s="167" t="s">
        <v>8776</v>
      </c>
      <c r="F427" s="167" t="s">
        <v>1131</v>
      </c>
      <c r="G427" s="167" t="s">
        <v>11657</v>
      </c>
      <c r="H427" s="167" t="s">
        <v>6</v>
      </c>
      <c r="I427" s="167" t="s">
        <v>13036</v>
      </c>
      <c r="J427" s="167" t="s">
        <v>13134</v>
      </c>
      <c r="K427" s="167">
        <v>27874291</v>
      </c>
      <c r="L427" s="167">
        <v>0</v>
      </c>
    </row>
    <row r="428" spans="1:12" x14ac:dyDescent="0.2">
      <c r="A428" s="167" t="s">
        <v>4990</v>
      </c>
      <c r="B428" s="167" t="s">
        <v>4565</v>
      </c>
      <c r="D428" s="167" t="s">
        <v>1249</v>
      </c>
      <c r="E428" s="167" t="s">
        <v>1250</v>
      </c>
      <c r="F428" s="167" t="s">
        <v>11661</v>
      </c>
      <c r="G428" s="167" t="s">
        <v>73</v>
      </c>
      <c r="H428" s="167" t="s">
        <v>3</v>
      </c>
      <c r="I428" s="167" t="s">
        <v>13036</v>
      </c>
      <c r="J428" s="167" t="s">
        <v>11420</v>
      </c>
      <c r="K428" s="167">
        <v>24471046</v>
      </c>
      <c r="L428" s="167">
        <v>0</v>
      </c>
    </row>
    <row r="429" spans="1:12" x14ac:dyDescent="0.2">
      <c r="A429" s="167" t="s">
        <v>1057</v>
      </c>
      <c r="B429" s="167" t="s">
        <v>1056</v>
      </c>
      <c r="D429" s="167" t="s">
        <v>777</v>
      </c>
      <c r="E429" s="167" t="s">
        <v>8812</v>
      </c>
      <c r="F429" s="167" t="s">
        <v>10396</v>
      </c>
      <c r="G429" s="167" t="s">
        <v>11657</v>
      </c>
      <c r="H429" s="167" t="s">
        <v>6</v>
      </c>
      <c r="I429" s="167" t="s">
        <v>13036</v>
      </c>
      <c r="J429" s="167" t="s">
        <v>8602</v>
      </c>
      <c r="K429" s="167">
        <v>85201988</v>
      </c>
      <c r="L429" s="167">
        <v>0</v>
      </c>
    </row>
    <row r="430" spans="1:12" x14ac:dyDescent="0.2">
      <c r="A430" s="167" t="s">
        <v>1357</v>
      </c>
      <c r="B430" s="167" t="s">
        <v>1356</v>
      </c>
      <c r="D430" s="167" t="s">
        <v>1253</v>
      </c>
      <c r="E430" s="167" t="s">
        <v>1254</v>
      </c>
      <c r="F430" s="167" t="s">
        <v>1255</v>
      </c>
      <c r="G430" s="167" t="s">
        <v>11657</v>
      </c>
      <c r="H430" s="167" t="s">
        <v>6</v>
      </c>
      <c r="I430" s="167" t="s">
        <v>13036</v>
      </c>
      <c r="J430" s="167" t="s">
        <v>11417</v>
      </c>
      <c r="K430" s="167">
        <v>27870311</v>
      </c>
      <c r="L430" s="167">
        <v>27870311</v>
      </c>
    </row>
    <row r="431" spans="1:12" x14ac:dyDescent="0.2">
      <c r="A431" s="167" t="s">
        <v>8779</v>
      </c>
      <c r="B431" s="167" t="s">
        <v>1698</v>
      </c>
      <c r="D431" s="167" t="s">
        <v>1258</v>
      </c>
      <c r="E431" s="167" t="s">
        <v>8832</v>
      </c>
      <c r="F431" s="167" t="s">
        <v>10413</v>
      </c>
      <c r="G431" s="167" t="s">
        <v>11657</v>
      </c>
      <c r="H431" s="167" t="s">
        <v>6</v>
      </c>
      <c r="I431" s="167" t="s">
        <v>13036</v>
      </c>
      <c r="J431" s="167" t="s">
        <v>11809</v>
      </c>
      <c r="K431" s="167">
        <v>0</v>
      </c>
      <c r="L431" s="167">
        <v>0</v>
      </c>
    </row>
    <row r="432" spans="1:12" x14ac:dyDescent="0.2">
      <c r="A432" s="167" t="s">
        <v>8780</v>
      </c>
      <c r="B432" s="167" t="s">
        <v>1724</v>
      </c>
      <c r="D432" s="167" t="s">
        <v>1260</v>
      </c>
      <c r="E432" s="167" t="s">
        <v>8803</v>
      </c>
      <c r="F432" s="167" t="s">
        <v>10391</v>
      </c>
      <c r="G432" s="167" t="s">
        <v>11657</v>
      </c>
      <c r="H432" s="167" t="s">
        <v>6</v>
      </c>
      <c r="I432" s="167" t="s">
        <v>13036</v>
      </c>
      <c r="J432" s="167" t="s">
        <v>11421</v>
      </c>
      <c r="K432" s="167">
        <v>27870575</v>
      </c>
      <c r="L432" s="167">
        <v>0</v>
      </c>
    </row>
    <row r="433" spans="1:12" x14ac:dyDescent="0.2">
      <c r="A433" s="167" t="s">
        <v>1179</v>
      </c>
      <c r="B433" s="167" t="s">
        <v>7570</v>
      </c>
      <c r="D433" s="167" t="s">
        <v>1261</v>
      </c>
      <c r="E433" s="167" t="s">
        <v>8806</v>
      </c>
      <c r="F433" s="167" t="s">
        <v>1262</v>
      </c>
      <c r="G433" s="167" t="s">
        <v>11657</v>
      </c>
      <c r="H433" s="167" t="s">
        <v>6</v>
      </c>
      <c r="I433" s="167" t="s">
        <v>13036</v>
      </c>
      <c r="J433" s="167" t="s">
        <v>10393</v>
      </c>
      <c r="K433" s="167">
        <v>71219488</v>
      </c>
      <c r="L433" s="167">
        <v>0</v>
      </c>
    </row>
    <row r="434" spans="1:12" x14ac:dyDescent="0.2">
      <c r="A434" s="167" t="s">
        <v>8781</v>
      </c>
      <c r="B434" s="167" t="s">
        <v>8373</v>
      </c>
      <c r="D434" s="167" t="s">
        <v>1263</v>
      </c>
      <c r="E434" s="167" t="s">
        <v>1264</v>
      </c>
      <c r="F434" s="167" t="s">
        <v>1265</v>
      </c>
      <c r="G434" s="167" t="s">
        <v>11657</v>
      </c>
      <c r="H434" s="167" t="s">
        <v>6</v>
      </c>
      <c r="I434" s="167" t="s">
        <v>13036</v>
      </c>
      <c r="J434" s="167" t="s">
        <v>13135</v>
      </c>
      <c r="K434" s="167">
        <v>27721596</v>
      </c>
      <c r="L434" s="167">
        <v>27721596</v>
      </c>
    </row>
    <row r="435" spans="1:12" x14ac:dyDescent="0.2">
      <c r="A435" s="167" t="s">
        <v>1121</v>
      </c>
      <c r="B435" s="167" t="s">
        <v>54</v>
      </c>
      <c r="D435" s="167" t="s">
        <v>1267</v>
      </c>
      <c r="E435" s="167" t="s">
        <v>8805</v>
      </c>
      <c r="F435" s="167" t="s">
        <v>159</v>
      </c>
      <c r="G435" s="167" t="s">
        <v>11657</v>
      </c>
      <c r="H435" s="167" t="s">
        <v>6</v>
      </c>
      <c r="I435" s="167" t="s">
        <v>13036</v>
      </c>
      <c r="J435" s="167" t="s">
        <v>12661</v>
      </c>
      <c r="K435" s="167">
        <v>85104532</v>
      </c>
      <c r="L435" s="167">
        <v>0</v>
      </c>
    </row>
    <row r="436" spans="1:12" x14ac:dyDescent="0.2">
      <c r="A436" s="167" t="s">
        <v>8782</v>
      </c>
      <c r="B436" s="167" t="s">
        <v>1133</v>
      </c>
      <c r="D436" s="167" t="s">
        <v>1268</v>
      </c>
      <c r="E436" s="167" t="s">
        <v>8836</v>
      </c>
      <c r="F436" s="167" t="s">
        <v>10415</v>
      </c>
      <c r="G436" s="167" t="s">
        <v>11657</v>
      </c>
      <c r="H436" s="167" t="s">
        <v>6</v>
      </c>
      <c r="I436" s="167" t="s">
        <v>13036</v>
      </c>
      <c r="J436" s="167" t="s">
        <v>10416</v>
      </c>
      <c r="K436" s="167">
        <v>88843784</v>
      </c>
      <c r="L436" s="167">
        <v>0</v>
      </c>
    </row>
    <row r="437" spans="1:12" x14ac:dyDescent="0.2">
      <c r="A437" s="167" t="s">
        <v>8783</v>
      </c>
      <c r="B437" s="167" t="s">
        <v>6589</v>
      </c>
      <c r="D437" s="167" t="s">
        <v>1269</v>
      </c>
      <c r="E437" s="167" t="s">
        <v>8845</v>
      </c>
      <c r="F437" s="167" t="s">
        <v>272</v>
      </c>
      <c r="G437" s="167" t="s">
        <v>11657</v>
      </c>
      <c r="H437" s="167" t="s">
        <v>6</v>
      </c>
      <c r="I437" s="167" t="s">
        <v>13036</v>
      </c>
      <c r="J437" s="167" t="s">
        <v>13136</v>
      </c>
      <c r="K437" s="167">
        <v>22005460</v>
      </c>
      <c r="L437" s="167">
        <v>0</v>
      </c>
    </row>
    <row r="438" spans="1:12" x14ac:dyDescent="0.2">
      <c r="A438" s="167" t="s">
        <v>1708</v>
      </c>
      <c r="B438" s="167" t="s">
        <v>6599</v>
      </c>
      <c r="D438" s="167" t="s">
        <v>1270</v>
      </c>
      <c r="E438" s="167" t="s">
        <v>8846</v>
      </c>
      <c r="F438" s="167" t="s">
        <v>10421</v>
      </c>
      <c r="G438" s="167" t="s">
        <v>11657</v>
      </c>
      <c r="H438" s="167" t="s">
        <v>6</v>
      </c>
      <c r="I438" s="167" t="s">
        <v>13036</v>
      </c>
      <c r="J438" s="167" t="s">
        <v>13137</v>
      </c>
      <c r="K438" s="167">
        <v>70408462</v>
      </c>
      <c r="L438" s="167">
        <v>0</v>
      </c>
    </row>
    <row r="439" spans="1:12" x14ac:dyDescent="0.2">
      <c r="A439" s="167" t="s">
        <v>8784</v>
      </c>
      <c r="B439" s="167" t="s">
        <v>1740</v>
      </c>
      <c r="D439" s="167" t="s">
        <v>1271</v>
      </c>
      <c r="E439" s="167" t="s">
        <v>8848</v>
      </c>
      <c r="F439" s="167" t="s">
        <v>1272</v>
      </c>
      <c r="G439" s="167" t="s">
        <v>11657</v>
      </c>
      <c r="H439" s="167" t="s">
        <v>6</v>
      </c>
      <c r="I439" s="167" t="s">
        <v>13036</v>
      </c>
      <c r="J439" s="167" t="s">
        <v>12885</v>
      </c>
      <c r="K439" s="167">
        <v>0</v>
      </c>
      <c r="L439" s="167">
        <v>0</v>
      </c>
    </row>
    <row r="440" spans="1:12" x14ac:dyDescent="0.2">
      <c r="A440" s="167" t="s">
        <v>8785</v>
      </c>
      <c r="B440" s="167" t="s">
        <v>1361</v>
      </c>
      <c r="D440" s="167" t="s">
        <v>1273</v>
      </c>
      <c r="E440" s="167" t="s">
        <v>8853</v>
      </c>
      <c r="F440" s="167" t="s">
        <v>109</v>
      </c>
      <c r="G440" s="167" t="s">
        <v>11657</v>
      </c>
      <c r="H440" s="167" t="s">
        <v>6</v>
      </c>
      <c r="I440" s="167" t="s">
        <v>13036</v>
      </c>
      <c r="J440" s="167" t="s">
        <v>12291</v>
      </c>
      <c r="K440" s="167">
        <v>22065055</v>
      </c>
      <c r="L440" s="167">
        <v>0</v>
      </c>
    </row>
    <row r="441" spans="1:12" x14ac:dyDescent="0.2">
      <c r="A441" s="167" t="s">
        <v>8786</v>
      </c>
      <c r="B441" s="167" t="s">
        <v>1134</v>
      </c>
      <c r="D441" s="167" t="s">
        <v>1274</v>
      </c>
      <c r="E441" s="167" t="s">
        <v>8854</v>
      </c>
      <c r="F441" s="167" t="s">
        <v>10425</v>
      </c>
      <c r="G441" s="167" t="s">
        <v>11657</v>
      </c>
      <c r="H441" s="167" t="s">
        <v>6</v>
      </c>
      <c r="I441" s="167" t="s">
        <v>13036</v>
      </c>
      <c r="J441" s="167" t="s">
        <v>10447</v>
      </c>
      <c r="K441" s="167">
        <v>0</v>
      </c>
      <c r="L441" s="167">
        <v>0</v>
      </c>
    </row>
    <row r="442" spans="1:12" x14ac:dyDescent="0.2">
      <c r="A442" s="167" t="s">
        <v>1086</v>
      </c>
      <c r="B442" s="167" t="s">
        <v>1085</v>
      </c>
      <c r="D442" s="167" t="s">
        <v>1275</v>
      </c>
      <c r="E442" s="167" t="s">
        <v>8858</v>
      </c>
      <c r="F442" s="167" t="s">
        <v>1276</v>
      </c>
      <c r="G442" s="167" t="s">
        <v>11657</v>
      </c>
      <c r="H442" s="167" t="s">
        <v>6</v>
      </c>
      <c r="I442" s="167" t="s">
        <v>13036</v>
      </c>
      <c r="J442" s="167" t="s">
        <v>13138</v>
      </c>
      <c r="K442" s="167">
        <v>89891567</v>
      </c>
      <c r="L442" s="167">
        <v>0</v>
      </c>
    </row>
    <row r="443" spans="1:12" x14ac:dyDescent="0.2">
      <c r="A443" s="167" t="s">
        <v>1088</v>
      </c>
      <c r="B443" s="167" t="s">
        <v>1087</v>
      </c>
      <c r="D443" s="167" t="s">
        <v>1277</v>
      </c>
      <c r="E443" s="167" t="s">
        <v>1278</v>
      </c>
      <c r="F443" s="167" t="s">
        <v>1279</v>
      </c>
      <c r="G443" s="167" t="s">
        <v>11657</v>
      </c>
      <c r="H443" s="167" t="s">
        <v>6</v>
      </c>
      <c r="I443" s="167" t="s">
        <v>13036</v>
      </c>
      <c r="J443" s="167" t="s">
        <v>13139</v>
      </c>
      <c r="K443" s="167">
        <v>27870355</v>
      </c>
      <c r="L443" s="167">
        <v>27870355</v>
      </c>
    </row>
    <row r="444" spans="1:12" x14ac:dyDescent="0.2">
      <c r="A444" s="167" t="s">
        <v>1374</v>
      </c>
      <c r="B444" s="167" t="s">
        <v>280</v>
      </c>
      <c r="D444" s="167" t="s">
        <v>1282</v>
      </c>
      <c r="E444" s="167" t="s">
        <v>8868</v>
      </c>
      <c r="F444" s="167" t="s">
        <v>10436</v>
      </c>
      <c r="G444" s="167" t="s">
        <v>11657</v>
      </c>
      <c r="H444" s="167" t="s">
        <v>6</v>
      </c>
      <c r="I444" s="167" t="s">
        <v>13036</v>
      </c>
      <c r="J444" s="167" t="s">
        <v>11423</v>
      </c>
      <c r="K444" s="167">
        <v>0</v>
      </c>
      <c r="L444" s="167">
        <v>0</v>
      </c>
    </row>
    <row r="445" spans="1:12" x14ac:dyDescent="0.2">
      <c r="A445" s="167" t="s">
        <v>1780</v>
      </c>
      <c r="B445" s="167" t="s">
        <v>1321</v>
      </c>
      <c r="D445" s="167" t="s">
        <v>1283</v>
      </c>
      <c r="E445" s="167" t="s">
        <v>8876</v>
      </c>
      <c r="F445" s="167" t="s">
        <v>1284</v>
      </c>
      <c r="G445" s="167" t="s">
        <v>11657</v>
      </c>
      <c r="H445" s="167" t="s">
        <v>6</v>
      </c>
      <c r="I445" s="167" t="s">
        <v>13036</v>
      </c>
      <c r="J445" s="167" t="s">
        <v>12292</v>
      </c>
      <c r="K445" s="167">
        <v>72215047</v>
      </c>
      <c r="L445" s="167">
        <v>0</v>
      </c>
    </row>
    <row r="446" spans="1:12" x14ac:dyDescent="0.2">
      <c r="A446" s="167" t="s">
        <v>1093</v>
      </c>
      <c r="B446" s="167" t="s">
        <v>1092</v>
      </c>
      <c r="D446" s="167" t="s">
        <v>1285</v>
      </c>
      <c r="E446" s="167" t="s">
        <v>8879</v>
      </c>
      <c r="F446" s="167" t="s">
        <v>10446</v>
      </c>
      <c r="G446" s="167" t="s">
        <v>11657</v>
      </c>
      <c r="H446" s="167" t="s">
        <v>6</v>
      </c>
      <c r="I446" s="167" t="s">
        <v>13036</v>
      </c>
      <c r="J446" s="167" t="s">
        <v>13140</v>
      </c>
      <c r="K446" s="167">
        <v>84651473</v>
      </c>
      <c r="L446" s="167">
        <v>0</v>
      </c>
    </row>
    <row r="447" spans="1:12" x14ac:dyDescent="0.2">
      <c r="A447" s="167" t="s">
        <v>1726</v>
      </c>
      <c r="B447" s="167" t="s">
        <v>1725</v>
      </c>
      <c r="D447" s="167" t="s">
        <v>1286</v>
      </c>
      <c r="E447" s="167" t="s">
        <v>1287</v>
      </c>
      <c r="F447" s="167" t="s">
        <v>451</v>
      </c>
      <c r="G447" s="167" t="s">
        <v>11657</v>
      </c>
      <c r="H447" s="167" t="s">
        <v>5</v>
      </c>
      <c r="I447" s="167" t="s">
        <v>13036</v>
      </c>
      <c r="J447" s="167" t="s">
        <v>1288</v>
      </c>
      <c r="K447" s="167">
        <v>27711734</v>
      </c>
      <c r="L447" s="167">
        <v>0</v>
      </c>
    </row>
    <row r="448" spans="1:12" x14ac:dyDescent="0.2">
      <c r="A448" s="167" t="s">
        <v>1292</v>
      </c>
      <c r="B448" s="167" t="s">
        <v>1291</v>
      </c>
      <c r="D448" s="167" t="s">
        <v>7565</v>
      </c>
      <c r="E448" s="167" t="s">
        <v>1289</v>
      </c>
      <c r="F448" s="167" t="s">
        <v>225</v>
      </c>
      <c r="G448" s="167" t="s">
        <v>11657</v>
      </c>
      <c r="H448" s="167" t="s">
        <v>5</v>
      </c>
      <c r="I448" s="167" t="s">
        <v>13036</v>
      </c>
      <c r="J448" s="167" t="s">
        <v>12296</v>
      </c>
      <c r="K448" s="167">
        <v>27715340</v>
      </c>
      <c r="L448" s="167">
        <v>27715340</v>
      </c>
    </row>
    <row r="449" spans="1:12" x14ac:dyDescent="0.2">
      <c r="A449" s="167" t="s">
        <v>1717</v>
      </c>
      <c r="B449" s="167" t="s">
        <v>1716</v>
      </c>
      <c r="D449" s="167" t="s">
        <v>1290</v>
      </c>
      <c r="E449" s="167" t="s">
        <v>8756</v>
      </c>
      <c r="F449" s="167" t="s">
        <v>11662</v>
      </c>
      <c r="G449" s="167" t="s">
        <v>11657</v>
      </c>
      <c r="H449" s="167" t="s">
        <v>7</v>
      </c>
      <c r="I449" s="167" t="s">
        <v>13036</v>
      </c>
      <c r="J449" s="167" t="s">
        <v>13141</v>
      </c>
      <c r="K449" s="167">
        <v>27726084</v>
      </c>
      <c r="L449" s="167">
        <v>27726084</v>
      </c>
    </row>
    <row r="450" spans="1:12" x14ac:dyDescent="0.2">
      <c r="A450" s="167" t="s">
        <v>1537</v>
      </c>
      <c r="B450" s="167" t="s">
        <v>1536</v>
      </c>
      <c r="D450" s="167" t="s">
        <v>1291</v>
      </c>
      <c r="E450" s="167" t="s">
        <v>1292</v>
      </c>
      <c r="F450" s="167" t="s">
        <v>1293</v>
      </c>
      <c r="G450" s="167" t="s">
        <v>11657</v>
      </c>
      <c r="H450" s="167" t="s">
        <v>7</v>
      </c>
      <c r="I450" s="167" t="s">
        <v>13036</v>
      </c>
      <c r="J450" s="167" t="s">
        <v>13142</v>
      </c>
      <c r="K450" s="167">
        <v>27725938</v>
      </c>
      <c r="L450" s="167">
        <v>0</v>
      </c>
    </row>
    <row r="451" spans="1:12" x14ac:dyDescent="0.2">
      <c r="A451" s="167" t="s">
        <v>8787</v>
      </c>
      <c r="B451" s="167" t="s">
        <v>1303</v>
      </c>
      <c r="D451" s="167" t="s">
        <v>1295</v>
      </c>
      <c r="E451" s="167" t="s">
        <v>1296</v>
      </c>
      <c r="F451" s="167" t="s">
        <v>1297</v>
      </c>
      <c r="G451" s="167" t="s">
        <v>11657</v>
      </c>
      <c r="H451" s="167" t="s">
        <v>5</v>
      </c>
      <c r="I451" s="167" t="s">
        <v>13036</v>
      </c>
      <c r="J451" s="167" t="s">
        <v>12293</v>
      </c>
      <c r="K451" s="167">
        <v>27710912</v>
      </c>
      <c r="L451" s="167">
        <v>27724602</v>
      </c>
    </row>
    <row r="452" spans="1:12" x14ac:dyDescent="0.2">
      <c r="A452" s="167" t="s">
        <v>1473</v>
      </c>
      <c r="B452" s="167" t="s">
        <v>1472</v>
      </c>
      <c r="D452" s="167" t="s">
        <v>1299</v>
      </c>
      <c r="E452" s="167" t="s">
        <v>1300</v>
      </c>
      <c r="F452" s="167" t="s">
        <v>1301</v>
      </c>
      <c r="G452" s="167" t="s">
        <v>11657</v>
      </c>
      <c r="H452" s="167" t="s">
        <v>7</v>
      </c>
      <c r="I452" s="167" t="s">
        <v>13036</v>
      </c>
      <c r="J452" s="167" t="s">
        <v>1572</v>
      </c>
      <c r="K452" s="167">
        <v>27382456</v>
      </c>
      <c r="L452" s="167">
        <v>0</v>
      </c>
    </row>
    <row r="453" spans="1:12" x14ac:dyDescent="0.2">
      <c r="A453" s="167" t="s">
        <v>1808</v>
      </c>
      <c r="B453" s="167" t="s">
        <v>1807</v>
      </c>
      <c r="D453" s="167" t="s">
        <v>1304</v>
      </c>
      <c r="E453" s="167" t="s">
        <v>1305</v>
      </c>
      <c r="F453" s="167" t="s">
        <v>1306</v>
      </c>
      <c r="G453" s="167" t="s">
        <v>11657</v>
      </c>
      <c r="H453" s="167" t="s">
        <v>7</v>
      </c>
      <c r="I453" s="167" t="s">
        <v>13036</v>
      </c>
      <c r="J453" s="167" t="s">
        <v>1359</v>
      </c>
      <c r="K453" s="167">
        <v>27425074</v>
      </c>
      <c r="L453" s="167">
        <v>0</v>
      </c>
    </row>
    <row r="454" spans="1:12" x14ac:dyDescent="0.2">
      <c r="A454" s="167" t="s">
        <v>1136</v>
      </c>
      <c r="B454" s="167" t="s">
        <v>1135</v>
      </c>
      <c r="D454" s="167" t="s">
        <v>1309</v>
      </c>
      <c r="E454" s="167" t="s">
        <v>1310</v>
      </c>
      <c r="F454" s="167" t="s">
        <v>1311</v>
      </c>
      <c r="G454" s="167" t="s">
        <v>11657</v>
      </c>
      <c r="H454" s="167" t="s">
        <v>7</v>
      </c>
      <c r="I454" s="167" t="s">
        <v>13036</v>
      </c>
      <c r="J454" s="167" t="s">
        <v>11811</v>
      </c>
      <c r="K454" s="167">
        <v>27382408</v>
      </c>
      <c r="L454" s="167">
        <v>27382408</v>
      </c>
    </row>
    <row r="455" spans="1:12" x14ac:dyDescent="0.2">
      <c r="A455" s="167" t="s">
        <v>1677</v>
      </c>
      <c r="B455" s="167" t="s">
        <v>1676</v>
      </c>
      <c r="D455" s="167" t="s">
        <v>1314</v>
      </c>
      <c r="E455" s="167" t="s">
        <v>1315</v>
      </c>
      <c r="F455" s="167" t="s">
        <v>1316</v>
      </c>
      <c r="G455" s="167" t="s">
        <v>11657</v>
      </c>
      <c r="H455" s="167" t="s">
        <v>7</v>
      </c>
      <c r="I455" s="167" t="s">
        <v>13036</v>
      </c>
      <c r="J455" s="167" t="s">
        <v>11813</v>
      </c>
      <c r="K455" s="167">
        <v>27382567</v>
      </c>
      <c r="L455" s="167">
        <v>0</v>
      </c>
    </row>
    <row r="456" spans="1:12" x14ac:dyDescent="0.2">
      <c r="A456" s="167" t="s">
        <v>1758</v>
      </c>
      <c r="B456" s="167" t="s">
        <v>1217</v>
      </c>
      <c r="D456" s="167" t="s">
        <v>1318</v>
      </c>
      <c r="E456" s="167" t="s">
        <v>1319</v>
      </c>
      <c r="F456" s="167" t="s">
        <v>1320</v>
      </c>
      <c r="G456" s="167" t="s">
        <v>11657</v>
      </c>
      <c r="H456" s="167" t="s">
        <v>5</v>
      </c>
      <c r="I456" s="167" t="s">
        <v>13036</v>
      </c>
      <c r="J456" s="167" t="s">
        <v>6121</v>
      </c>
      <c r="K456" s="167">
        <v>27718152</v>
      </c>
      <c r="L456" s="167">
        <v>0</v>
      </c>
    </row>
    <row r="457" spans="1:12" x14ac:dyDescent="0.2">
      <c r="A457" s="167" t="s">
        <v>1743</v>
      </c>
      <c r="B457" s="167" t="s">
        <v>1742</v>
      </c>
      <c r="D457" s="167" t="s">
        <v>1322</v>
      </c>
      <c r="E457" s="167" t="s">
        <v>1323</v>
      </c>
      <c r="F457" s="167" t="s">
        <v>11663</v>
      </c>
      <c r="G457" s="167" t="s">
        <v>11657</v>
      </c>
      <c r="H457" s="167" t="s">
        <v>5</v>
      </c>
      <c r="I457" s="167" t="s">
        <v>13036</v>
      </c>
      <c r="J457" s="167" t="s">
        <v>13143</v>
      </c>
      <c r="K457" s="167">
        <v>27712556</v>
      </c>
      <c r="L457" s="167">
        <v>27712556</v>
      </c>
    </row>
    <row r="458" spans="1:12" x14ac:dyDescent="0.2">
      <c r="A458" s="167" t="s">
        <v>1645</v>
      </c>
      <c r="B458" s="167" t="s">
        <v>1644</v>
      </c>
      <c r="D458" s="167" t="s">
        <v>1324</v>
      </c>
      <c r="E458" s="167" t="s">
        <v>1325</v>
      </c>
      <c r="F458" s="167" t="s">
        <v>13144</v>
      </c>
      <c r="G458" s="167" t="s">
        <v>11657</v>
      </c>
      <c r="H458" s="167" t="s">
        <v>5</v>
      </c>
      <c r="I458" s="167" t="s">
        <v>13036</v>
      </c>
      <c r="J458" s="167" t="s">
        <v>11424</v>
      </c>
      <c r="K458" s="167">
        <v>27710364</v>
      </c>
      <c r="L458" s="167">
        <v>27715223</v>
      </c>
    </row>
    <row r="459" spans="1:12" x14ac:dyDescent="0.2">
      <c r="A459" s="167" t="s">
        <v>8788</v>
      </c>
      <c r="B459" s="167" t="s">
        <v>4376</v>
      </c>
      <c r="D459" s="167" t="s">
        <v>7568</v>
      </c>
      <c r="E459" s="167" t="s">
        <v>1326</v>
      </c>
      <c r="F459" s="167" t="s">
        <v>1327</v>
      </c>
      <c r="G459" s="167" t="s">
        <v>11657</v>
      </c>
      <c r="H459" s="167" t="s">
        <v>7</v>
      </c>
      <c r="I459" s="167" t="s">
        <v>13036</v>
      </c>
      <c r="J459" s="167" t="s">
        <v>11808</v>
      </c>
      <c r="K459" s="167">
        <v>27382161</v>
      </c>
      <c r="L459" s="167">
        <v>0</v>
      </c>
    </row>
    <row r="460" spans="1:12" x14ac:dyDescent="0.2">
      <c r="A460" s="167" t="s">
        <v>8789</v>
      </c>
      <c r="B460" s="167" t="s">
        <v>1749</v>
      </c>
      <c r="D460" s="167" t="s">
        <v>6942</v>
      </c>
      <c r="E460" s="167" t="s">
        <v>1329</v>
      </c>
      <c r="F460" s="167" t="s">
        <v>12663</v>
      </c>
      <c r="G460" s="167" t="s">
        <v>11657</v>
      </c>
      <c r="H460" s="167" t="s">
        <v>7</v>
      </c>
      <c r="I460" s="167" t="s">
        <v>13036</v>
      </c>
      <c r="J460" s="167" t="s">
        <v>1061</v>
      </c>
      <c r="K460" s="167">
        <v>27720197</v>
      </c>
      <c r="L460" s="167">
        <v>27720197</v>
      </c>
    </row>
    <row r="461" spans="1:12" x14ac:dyDescent="0.2">
      <c r="A461" s="167" t="s">
        <v>8790</v>
      </c>
      <c r="B461" s="167" t="s">
        <v>1140</v>
      </c>
      <c r="D461" s="167" t="s">
        <v>1331</v>
      </c>
      <c r="E461" s="167" t="s">
        <v>1332</v>
      </c>
      <c r="F461" s="167" t="s">
        <v>426</v>
      </c>
      <c r="G461" s="167" t="s">
        <v>11657</v>
      </c>
      <c r="H461" s="167" t="s">
        <v>7</v>
      </c>
      <c r="I461" s="167" t="s">
        <v>13036</v>
      </c>
      <c r="J461" s="167" t="s">
        <v>6659</v>
      </c>
      <c r="K461" s="167">
        <v>27382001</v>
      </c>
      <c r="L461" s="167">
        <v>27382089</v>
      </c>
    </row>
    <row r="462" spans="1:12" x14ac:dyDescent="0.2">
      <c r="A462" s="167" t="s">
        <v>1731</v>
      </c>
      <c r="B462" s="167" t="s">
        <v>1730</v>
      </c>
      <c r="D462" s="167" t="s">
        <v>854</v>
      </c>
      <c r="E462" s="167" t="s">
        <v>1336</v>
      </c>
      <c r="F462" s="167" t="s">
        <v>1337</v>
      </c>
      <c r="G462" s="167" t="s">
        <v>11657</v>
      </c>
      <c r="H462" s="167" t="s">
        <v>7</v>
      </c>
      <c r="I462" s="167" t="s">
        <v>13036</v>
      </c>
      <c r="J462" s="167" t="s">
        <v>11814</v>
      </c>
      <c r="K462" s="167">
        <v>27705669</v>
      </c>
      <c r="L462" s="167">
        <v>0</v>
      </c>
    </row>
    <row r="463" spans="1:12" x14ac:dyDescent="0.2">
      <c r="A463" s="167" t="s">
        <v>8791</v>
      </c>
      <c r="B463" s="167" t="s">
        <v>1819</v>
      </c>
      <c r="D463" s="167" t="s">
        <v>984</v>
      </c>
      <c r="E463" s="167" t="s">
        <v>1340</v>
      </c>
      <c r="F463" s="167" t="s">
        <v>1341</v>
      </c>
      <c r="G463" s="167" t="s">
        <v>11657</v>
      </c>
      <c r="H463" s="167" t="s">
        <v>7</v>
      </c>
      <c r="I463" s="167" t="s">
        <v>13036</v>
      </c>
      <c r="J463" s="167" t="s">
        <v>12669</v>
      </c>
      <c r="K463" s="167">
        <v>27382249</v>
      </c>
      <c r="L463" s="167">
        <v>27382249</v>
      </c>
    </row>
    <row r="464" spans="1:12" x14ac:dyDescent="0.2">
      <c r="A464" s="167" t="s">
        <v>1296</v>
      </c>
      <c r="B464" s="167" t="s">
        <v>1295</v>
      </c>
      <c r="D464" s="167" t="s">
        <v>1343</v>
      </c>
      <c r="E464" s="167" t="s">
        <v>1344</v>
      </c>
      <c r="F464" s="167" t="s">
        <v>1345</v>
      </c>
      <c r="G464" s="167" t="s">
        <v>11657</v>
      </c>
      <c r="H464" s="167" t="s">
        <v>7</v>
      </c>
      <c r="I464" s="167" t="s">
        <v>13036</v>
      </c>
      <c r="J464" s="167" t="s">
        <v>7610</v>
      </c>
      <c r="K464" s="167">
        <v>27425391</v>
      </c>
      <c r="L464" s="167">
        <v>27425391</v>
      </c>
    </row>
    <row r="465" spans="1:12" x14ac:dyDescent="0.2">
      <c r="A465" s="167" t="s">
        <v>8792</v>
      </c>
      <c r="B465" s="167" t="s">
        <v>1832</v>
      </c>
      <c r="D465" s="167" t="s">
        <v>1348</v>
      </c>
      <c r="E465" s="167" t="s">
        <v>1349</v>
      </c>
      <c r="F465" s="167" t="s">
        <v>1350</v>
      </c>
      <c r="G465" s="167" t="s">
        <v>11657</v>
      </c>
      <c r="H465" s="167" t="s">
        <v>7</v>
      </c>
      <c r="I465" s="167" t="s">
        <v>13036</v>
      </c>
      <c r="J465" s="167" t="s">
        <v>6390</v>
      </c>
      <c r="K465" s="167">
        <v>27711246</v>
      </c>
      <c r="L465" s="167">
        <v>27711246</v>
      </c>
    </row>
    <row r="466" spans="1:12" x14ac:dyDescent="0.2">
      <c r="A466" s="167" t="s">
        <v>1379</v>
      </c>
      <c r="B466" s="167" t="s">
        <v>1378</v>
      </c>
      <c r="D466" s="167" t="s">
        <v>7824</v>
      </c>
      <c r="E466" s="167" t="s">
        <v>8764</v>
      </c>
      <c r="F466" s="167" t="s">
        <v>10362</v>
      </c>
      <c r="G466" s="167" t="s">
        <v>11657</v>
      </c>
      <c r="H466" s="167" t="s">
        <v>7</v>
      </c>
      <c r="I466" s="167" t="s">
        <v>13036</v>
      </c>
      <c r="J466" s="167" t="s">
        <v>10363</v>
      </c>
      <c r="K466" s="167">
        <v>27425281</v>
      </c>
      <c r="L466" s="167">
        <v>27425281</v>
      </c>
    </row>
    <row r="467" spans="1:12" x14ac:dyDescent="0.2">
      <c r="A467" s="167" t="s">
        <v>1384</v>
      </c>
      <c r="B467" s="167" t="s">
        <v>1383</v>
      </c>
      <c r="D467" s="167" t="s">
        <v>1352</v>
      </c>
      <c r="E467" s="167" t="s">
        <v>1353</v>
      </c>
      <c r="F467" s="167" t="s">
        <v>1354</v>
      </c>
      <c r="G467" s="167" t="s">
        <v>11657</v>
      </c>
      <c r="H467" s="167" t="s">
        <v>7</v>
      </c>
      <c r="I467" s="167" t="s">
        <v>13036</v>
      </c>
      <c r="J467" s="167" t="s">
        <v>10366</v>
      </c>
      <c r="K467" s="167">
        <v>27705678</v>
      </c>
      <c r="L467" s="167">
        <v>0</v>
      </c>
    </row>
    <row r="468" spans="1:12" x14ac:dyDescent="0.2">
      <c r="A468" s="167" t="s">
        <v>1387</v>
      </c>
      <c r="B468" s="167" t="s">
        <v>1386</v>
      </c>
      <c r="D468" s="167" t="s">
        <v>1356</v>
      </c>
      <c r="E468" s="167" t="s">
        <v>1357</v>
      </c>
      <c r="F468" s="167" t="s">
        <v>1358</v>
      </c>
      <c r="G468" s="167" t="s">
        <v>11657</v>
      </c>
      <c r="H468" s="167" t="s">
        <v>7</v>
      </c>
      <c r="I468" s="167" t="s">
        <v>13036</v>
      </c>
      <c r="J468" s="167" t="s">
        <v>12662</v>
      </c>
      <c r="K468" s="167">
        <v>27425380</v>
      </c>
      <c r="L468" s="167">
        <v>0</v>
      </c>
    </row>
    <row r="469" spans="1:12" x14ac:dyDescent="0.2">
      <c r="A469" s="167" t="s">
        <v>8793</v>
      </c>
      <c r="B469" s="167" t="s">
        <v>1643</v>
      </c>
      <c r="D469" s="167" t="s">
        <v>1361</v>
      </c>
      <c r="E469" s="167" t="s">
        <v>8785</v>
      </c>
      <c r="F469" s="167" t="s">
        <v>13145</v>
      </c>
      <c r="G469" s="167" t="s">
        <v>11657</v>
      </c>
      <c r="H469" s="167" t="s">
        <v>7</v>
      </c>
      <c r="I469" s="167" t="s">
        <v>13036</v>
      </c>
      <c r="J469" s="167" t="s">
        <v>10380</v>
      </c>
      <c r="K469" s="167">
        <v>27425122</v>
      </c>
      <c r="L469" s="167">
        <v>0</v>
      </c>
    </row>
    <row r="470" spans="1:12" x14ac:dyDescent="0.2">
      <c r="A470" s="167" t="s">
        <v>8794</v>
      </c>
      <c r="B470" s="167" t="s">
        <v>728</v>
      </c>
      <c r="D470" s="167" t="s">
        <v>1362</v>
      </c>
      <c r="E470" s="167" t="s">
        <v>8826</v>
      </c>
      <c r="F470" s="167" t="s">
        <v>1363</v>
      </c>
      <c r="G470" s="167" t="s">
        <v>11657</v>
      </c>
      <c r="H470" s="167" t="s">
        <v>7</v>
      </c>
      <c r="I470" s="167" t="s">
        <v>13036</v>
      </c>
      <c r="J470" s="167" t="s">
        <v>13146</v>
      </c>
      <c r="K470" s="167">
        <v>27721624</v>
      </c>
      <c r="L470" s="167">
        <v>0</v>
      </c>
    </row>
    <row r="471" spans="1:12" x14ac:dyDescent="0.2">
      <c r="A471" s="167" t="s">
        <v>1143</v>
      </c>
      <c r="B471" s="167" t="s">
        <v>1142</v>
      </c>
      <c r="D471" s="167" t="s">
        <v>1365</v>
      </c>
      <c r="E471" s="167" t="s">
        <v>6860</v>
      </c>
      <c r="F471" s="167" t="s">
        <v>607</v>
      </c>
      <c r="G471" s="167" t="s">
        <v>11657</v>
      </c>
      <c r="H471" s="167" t="s">
        <v>7</v>
      </c>
      <c r="I471" s="167" t="s">
        <v>13036</v>
      </c>
      <c r="J471" s="167" t="s">
        <v>8010</v>
      </c>
      <c r="K471" s="167">
        <v>27381607</v>
      </c>
      <c r="L471" s="167">
        <v>0</v>
      </c>
    </row>
    <row r="472" spans="1:12" x14ac:dyDescent="0.2">
      <c r="A472" s="167" t="s">
        <v>1254</v>
      </c>
      <c r="B472" s="167" t="s">
        <v>1253</v>
      </c>
      <c r="D472" s="167" t="s">
        <v>1367</v>
      </c>
      <c r="E472" s="167" t="s">
        <v>8847</v>
      </c>
      <c r="F472" s="167" t="s">
        <v>410</v>
      </c>
      <c r="G472" s="167" t="s">
        <v>11657</v>
      </c>
      <c r="H472" s="167" t="s">
        <v>7</v>
      </c>
      <c r="I472" s="167" t="s">
        <v>13036</v>
      </c>
      <c r="J472" s="167" t="s">
        <v>11817</v>
      </c>
      <c r="K472" s="167">
        <v>72019665</v>
      </c>
      <c r="L472" s="167">
        <v>0</v>
      </c>
    </row>
    <row r="473" spans="1:12" x14ac:dyDescent="0.2">
      <c r="A473" s="167" t="s">
        <v>8795</v>
      </c>
      <c r="B473" s="167" t="s">
        <v>1823</v>
      </c>
      <c r="D473" s="167" t="s">
        <v>1369</v>
      </c>
      <c r="E473" s="167" t="s">
        <v>1370</v>
      </c>
      <c r="F473" s="167" t="s">
        <v>1371</v>
      </c>
      <c r="G473" s="167" t="s">
        <v>11657</v>
      </c>
      <c r="H473" s="167" t="s">
        <v>13</v>
      </c>
      <c r="I473" s="167" t="s">
        <v>13036</v>
      </c>
      <c r="J473" s="167" t="s">
        <v>12294</v>
      </c>
      <c r="K473" s="167">
        <v>71219436</v>
      </c>
      <c r="L473" s="167">
        <v>0</v>
      </c>
    </row>
    <row r="474" spans="1:12" x14ac:dyDescent="0.2">
      <c r="A474" s="167" t="s">
        <v>1721</v>
      </c>
      <c r="B474" s="167" t="s">
        <v>1720</v>
      </c>
      <c r="D474" s="167" t="s">
        <v>280</v>
      </c>
      <c r="E474" s="167" t="s">
        <v>1374</v>
      </c>
      <c r="F474" s="167" t="s">
        <v>177</v>
      </c>
      <c r="G474" s="167" t="s">
        <v>11657</v>
      </c>
      <c r="H474" s="167" t="s">
        <v>9</v>
      </c>
      <c r="I474" s="167" t="s">
        <v>13036</v>
      </c>
      <c r="J474" s="167" t="s">
        <v>11815</v>
      </c>
      <c r="K474" s="167">
        <v>22018912</v>
      </c>
      <c r="L474" s="167">
        <v>0</v>
      </c>
    </row>
    <row r="475" spans="1:12" x14ac:dyDescent="0.2">
      <c r="A475" s="167" t="s">
        <v>1571</v>
      </c>
      <c r="B475" s="167" t="s">
        <v>705</v>
      </c>
      <c r="D475" s="167" t="s">
        <v>1378</v>
      </c>
      <c r="E475" s="167" t="s">
        <v>1379</v>
      </c>
      <c r="F475" s="167" t="s">
        <v>355</v>
      </c>
      <c r="G475" s="167" t="s">
        <v>11657</v>
      </c>
      <c r="H475" s="167" t="s">
        <v>13</v>
      </c>
      <c r="I475" s="167" t="s">
        <v>13036</v>
      </c>
      <c r="J475" s="167" t="s">
        <v>10422</v>
      </c>
      <c r="K475" s="167">
        <v>71219442</v>
      </c>
      <c r="L475" s="167">
        <v>0</v>
      </c>
    </row>
    <row r="476" spans="1:12" x14ac:dyDescent="0.2">
      <c r="A476" s="167" t="s">
        <v>1784</v>
      </c>
      <c r="B476" s="167" t="s">
        <v>1377</v>
      </c>
      <c r="D476" s="167" t="s">
        <v>1383</v>
      </c>
      <c r="E476" s="167" t="s">
        <v>1384</v>
      </c>
      <c r="F476" s="167" t="s">
        <v>11664</v>
      </c>
      <c r="G476" s="167" t="s">
        <v>11657</v>
      </c>
      <c r="H476" s="167" t="s">
        <v>9</v>
      </c>
      <c r="I476" s="167" t="s">
        <v>13036</v>
      </c>
      <c r="J476" s="167" t="s">
        <v>8012</v>
      </c>
      <c r="K476" s="167">
        <v>27382190</v>
      </c>
      <c r="L476" s="167">
        <v>0</v>
      </c>
    </row>
    <row r="477" spans="1:12" x14ac:dyDescent="0.2">
      <c r="A477" s="167" t="s">
        <v>6759</v>
      </c>
      <c r="B477" s="167" t="s">
        <v>1168</v>
      </c>
      <c r="D477" s="167" t="s">
        <v>1386</v>
      </c>
      <c r="E477" s="167" t="s">
        <v>1387</v>
      </c>
      <c r="F477" s="167" t="s">
        <v>7033</v>
      </c>
      <c r="G477" s="167" t="s">
        <v>11657</v>
      </c>
      <c r="H477" s="167" t="s">
        <v>9</v>
      </c>
      <c r="I477" s="167" t="s">
        <v>13036</v>
      </c>
      <c r="J477" s="167" t="s">
        <v>11427</v>
      </c>
      <c r="K477" s="167">
        <v>71216832</v>
      </c>
      <c r="L477" s="167">
        <v>0</v>
      </c>
    </row>
    <row r="478" spans="1:12" x14ac:dyDescent="0.2">
      <c r="A478" s="167" t="s">
        <v>7941</v>
      </c>
      <c r="B478" s="167" t="s">
        <v>1148</v>
      </c>
      <c r="D478" s="167" t="s">
        <v>7569</v>
      </c>
      <c r="E478" s="167" t="s">
        <v>1391</v>
      </c>
      <c r="F478" s="167" t="s">
        <v>307</v>
      </c>
      <c r="G478" s="167" t="s">
        <v>11657</v>
      </c>
      <c r="H478" s="167" t="s">
        <v>9</v>
      </c>
      <c r="I478" s="167" t="s">
        <v>13036</v>
      </c>
      <c r="J478" s="167" t="s">
        <v>1402</v>
      </c>
      <c r="K478" s="167">
        <v>27311412</v>
      </c>
      <c r="L478" s="167">
        <v>27311412</v>
      </c>
    </row>
    <row r="479" spans="1:12" x14ac:dyDescent="0.2">
      <c r="A479" s="167" t="s">
        <v>1391</v>
      </c>
      <c r="B479" s="167" t="s">
        <v>7569</v>
      </c>
      <c r="D479" s="167" t="s">
        <v>6577</v>
      </c>
      <c r="E479" s="167" t="s">
        <v>1394</v>
      </c>
      <c r="F479" s="167" t="s">
        <v>1395</v>
      </c>
      <c r="G479" s="167" t="s">
        <v>11657</v>
      </c>
      <c r="H479" s="167" t="s">
        <v>13</v>
      </c>
      <c r="I479" s="167" t="s">
        <v>13036</v>
      </c>
      <c r="J479" s="167" t="s">
        <v>12312</v>
      </c>
      <c r="K479" s="167">
        <v>27311892</v>
      </c>
      <c r="L479" s="167">
        <v>0</v>
      </c>
    </row>
    <row r="480" spans="1:12" x14ac:dyDescent="0.2">
      <c r="A480" s="167" t="s">
        <v>6119</v>
      </c>
      <c r="B480" s="167" t="s">
        <v>7165</v>
      </c>
      <c r="D480" s="167" t="s">
        <v>6578</v>
      </c>
      <c r="E480" s="167" t="s">
        <v>1398</v>
      </c>
      <c r="F480" s="167" t="s">
        <v>34</v>
      </c>
      <c r="G480" s="167" t="s">
        <v>11657</v>
      </c>
      <c r="H480" s="167" t="s">
        <v>9</v>
      </c>
      <c r="I480" s="167" t="s">
        <v>13036</v>
      </c>
      <c r="J480" s="167" t="s">
        <v>8009</v>
      </c>
      <c r="K480" s="167">
        <v>27311182</v>
      </c>
      <c r="L480" s="167">
        <v>27311183</v>
      </c>
    </row>
    <row r="481" spans="1:12" x14ac:dyDescent="0.2">
      <c r="A481" s="167" t="s">
        <v>1444</v>
      </c>
      <c r="B481" s="167" t="s">
        <v>841</v>
      </c>
      <c r="D481" s="167" t="s">
        <v>6579</v>
      </c>
      <c r="E481" s="167" t="s">
        <v>1400</v>
      </c>
      <c r="F481" s="167" t="s">
        <v>205</v>
      </c>
      <c r="G481" s="167" t="s">
        <v>11657</v>
      </c>
      <c r="H481" s="167" t="s">
        <v>13</v>
      </c>
      <c r="I481" s="167" t="s">
        <v>13036</v>
      </c>
      <c r="J481" s="167" t="s">
        <v>12295</v>
      </c>
      <c r="K481" s="167">
        <v>27311078</v>
      </c>
      <c r="L481" s="167">
        <v>27311078</v>
      </c>
    </row>
    <row r="482" spans="1:12" x14ac:dyDescent="0.2">
      <c r="A482" s="167" t="s">
        <v>8796</v>
      </c>
      <c r="B482" s="167" t="s">
        <v>1204</v>
      </c>
      <c r="D482" s="167" t="s">
        <v>1405</v>
      </c>
      <c r="E482" s="167" t="s">
        <v>1406</v>
      </c>
      <c r="F482" s="167" t="s">
        <v>1407</v>
      </c>
      <c r="G482" s="167" t="s">
        <v>11657</v>
      </c>
      <c r="H482" s="167" t="s">
        <v>13</v>
      </c>
      <c r="I482" s="167" t="s">
        <v>13036</v>
      </c>
      <c r="J482" s="167" t="s">
        <v>12665</v>
      </c>
      <c r="K482" s="167">
        <v>71219411</v>
      </c>
      <c r="L482" s="167">
        <v>0</v>
      </c>
    </row>
    <row r="483" spans="1:12" x14ac:dyDescent="0.2">
      <c r="A483" s="167" t="s">
        <v>8797</v>
      </c>
      <c r="B483" s="167" t="s">
        <v>9873</v>
      </c>
      <c r="D483" s="167" t="s">
        <v>1411</v>
      </c>
      <c r="E483" s="167" t="s">
        <v>1412</v>
      </c>
      <c r="F483" s="167" t="s">
        <v>1413</v>
      </c>
      <c r="G483" s="167" t="s">
        <v>11657</v>
      </c>
      <c r="H483" s="167" t="s">
        <v>9</v>
      </c>
      <c r="I483" s="167" t="s">
        <v>13036</v>
      </c>
      <c r="J483" s="167" t="s">
        <v>8589</v>
      </c>
      <c r="K483" s="167">
        <v>27381574</v>
      </c>
      <c r="L483" s="167">
        <v>0</v>
      </c>
    </row>
    <row r="484" spans="1:12" x14ac:dyDescent="0.2">
      <c r="A484" s="167" t="s">
        <v>1591</v>
      </c>
      <c r="B484" s="167" t="s">
        <v>1590</v>
      </c>
      <c r="D484" s="167" t="s">
        <v>6580</v>
      </c>
      <c r="E484" s="167" t="s">
        <v>1415</v>
      </c>
      <c r="F484" s="167" t="s">
        <v>557</v>
      </c>
      <c r="G484" s="167" t="s">
        <v>11657</v>
      </c>
      <c r="H484" s="167" t="s">
        <v>13</v>
      </c>
      <c r="I484" s="167" t="s">
        <v>13036</v>
      </c>
      <c r="J484" s="167" t="s">
        <v>11818</v>
      </c>
      <c r="K484" s="167">
        <v>88177037</v>
      </c>
      <c r="L484" s="167">
        <v>0</v>
      </c>
    </row>
    <row r="485" spans="1:12" x14ac:dyDescent="0.2">
      <c r="A485" s="167" t="s">
        <v>1300</v>
      </c>
      <c r="B485" s="167" t="s">
        <v>1299</v>
      </c>
      <c r="D485" s="167" t="s">
        <v>1417</v>
      </c>
      <c r="E485" s="167" t="s">
        <v>1418</v>
      </c>
      <c r="F485" s="167" t="s">
        <v>134</v>
      </c>
      <c r="G485" s="167" t="s">
        <v>11657</v>
      </c>
      <c r="H485" s="167" t="s">
        <v>13</v>
      </c>
      <c r="I485" s="167" t="s">
        <v>13036</v>
      </c>
      <c r="J485" s="167" t="s">
        <v>1419</v>
      </c>
      <c r="K485" s="167">
        <v>27311994</v>
      </c>
      <c r="L485" s="167">
        <v>27311994</v>
      </c>
    </row>
    <row r="486" spans="1:12" x14ac:dyDescent="0.2">
      <c r="A486" s="167" t="s">
        <v>8798</v>
      </c>
      <c r="B486" s="167" t="s">
        <v>9874</v>
      </c>
      <c r="D486" s="167" t="s">
        <v>1421</v>
      </c>
      <c r="E486" s="167" t="s">
        <v>1422</v>
      </c>
      <c r="F486" s="167" t="s">
        <v>463</v>
      </c>
      <c r="G486" s="167" t="s">
        <v>11657</v>
      </c>
      <c r="H486" s="167" t="s">
        <v>9</v>
      </c>
      <c r="I486" s="167" t="s">
        <v>13036</v>
      </c>
      <c r="J486" s="167" t="s">
        <v>13147</v>
      </c>
      <c r="K486" s="167">
        <v>71219530</v>
      </c>
      <c r="L486" s="167">
        <v>0</v>
      </c>
    </row>
    <row r="487" spans="1:12" x14ac:dyDescent="0.2">
      <c r="A487" s="167" t="s">
        <v>1649</v>
      </c>
      <c r="B487" s="167" t="s">
        <v>1648</v>
      </c>
      <c r="D487" s="167" t="s">
        <v>244</v>
      </c>
      <c r="E487" s="167" t="s">
        <v>1424</v>
      </c>
      <c r="F487" s="167" t="s">
        <v>564</v>
      </c>
      <c r="G487" s="167" t="s">
        <v>11657</v>
      </c>
      <c r="H487" s="167" t="s">
        <v>9</v>
      </c>
      <c r="I487" s="167" t="s">
        <v>13036</v>
      </c>
      <c r="J487" s="167" t="s">
        <v>1425</v>
      </c>
      <c r="K487" s="167">
        <v>71216818</v>
      </c>
      <c r="L487" s="167">
        <v>0</v>
      </c>
    </row>
    <row r="488" spans="1:12" x14ac:dyDescent="0.2">
      <c r="A488" s="167" t="s">
        <v>1786</v>
      </c>
      <c r="B488" s="167" t="s">
        <v>1382</v>
      </c>
      <c r="D488" s="167" t="s">
        <v>563</v>
      </c>
      <c r="E488" s="167" t="s">
        <v>1427</v>
      </c>
      <c r="F488" s="167" t="s">
        <v>1428</v>
      </c>
      <c r="G488" s="167" t="s">
        <v>11657</v>
      </c>
      <c r="H488" s="167" t="s">
        <v>9</v>
      </c>
      <c r="I488" s="167" t="s">
        <v>13036</v>
      </c>
      <c r="J488" s="167" t="s">
        <v>11819</v>
      </c>
      <c r="K488" s="167">
        <v>27311909</v>
      </c>
      <c r="L488" s="167">
        <v>27311909</v>
      </c>
    </row>
    <row r="489" spans="1:12" x14ac:dyDescent="0.2">
      <c r="A489" s="167" t="s">
        <v>1264</v>
      </c>
      <c r="B489" s="167" t="s">
        <v>1263</v>
      </c>
      <c r="D489" s="167" t="s">
        <v>600</v>
      </c>
      <c r="E489" s="167" t="s">
        <v>1431</v>
      </c>
      <c r="F489" s="167" t="s">
        <v>1432</v>
      </c>
      <c r="G489" s="167" t="s">
        <v>11657</v>
      </c>
      <c r="H489" s="167" t="s">
        <v>9</v>
      </c>
      <c r="I489" s="167" t="s">
        <v>13036</v>
      </c>
      <c r="J489" s="167" t="s">
        <v>10430</v>
      </c>
      <c r="K489" s="167">
        <v>84088279</v>
      </c>
      <c r="L489" s="167">
        <v>0</v>
      </c>
    </row>
    <row r="490" spans="1:12" x14ac:dyDescent="0.2">
      <c r="A490" s="167" t="s">
        <v>1477</v>
      </c>
      <c r="B490" s="167" t="s">
        <v>7145</v>
      </c>
      <c r="D490" s="167" t="s">
        <v>1434</v>
      </c>
      <c r="E490" s="167" t="s">
        <v>1435</v>
      </c>
      <c r="F490" s="167" t="s">
        <v>286</v>
      </c>
      <c r="G490" s="167" t="s">
        <v>11657</v>
      </c>
      <c r="H490" s="167" t="s">
        <v>13</v>
      </c>
      <c r="I490" s="167" t="s">
        <v>13036</v>
      </c>
      <c r="J490" s="167" t="s">
        <v>12664</v>
      </c>
      <c r="K490" s="167">
        <v>71219398</v>
      </c>
      <c r="L490" s="167">
        <v>27713064</v>
      </c>
    </row>
    <row r="491" spans="1:12" x14ac:dyDescent="0.2">
      <c r="A491" s="167" t="s">
        <v>1671</v>
      </c>
      <c r="B491" s="167" t="s">
        <v>1670</v>
      </c>
      <c r="D491" s="167" t="s">
        <v>905</v>
      </c>
      <c r="E491" s="167" t="s">
        <v>1437</v>
      </c>
      <c r="F491" s="167" t="s">
        <v>376</v>
      </c>
      <c r="G491" s="167" t="s">
        <v>11657</v>
      </c>
      <c r="H491" s="167" t="s">
        <v>13</v>
      </c>
      <c r="I491" s="167" t="s">
        <v>13036</v>
      </c>
      <c r="J491" s="167" t="s">
        <v>13148</v>
      </c>
      <c r="K491" s="167">
        <v>71219464</v>
      </c>
      <c r="L491" s="167">
        <v>0</v>
      </c>
    </row>
    <row r="492" spans="1:12" x14ac:dyDescent="0.2">
      <c r="A492" s="167" t="s">
        <v>7943</v>
      </c>
      <c r="B492" s="167" t="s">
        <v>1624</v>
      </c>
      <c r="D492" s="167" t="s">
        <v>1439</v>
      </c>
      <c r="E492" s="167" t="s">
        <v>1440</v>
      </c>
      <c r="F492" s="167" t="s">
        <v>590</v>
      </c>
      <c r="G492" s="167" t="s">
        <v>11657</v>
      </c>
      <c r="H492" s="167" t="s">
        <v>13</v>
      </c>
      <c r="I492" s="167" t="s">
        <v>13036</v>
      </c>
      <c r="J492" s="167" t="s">
        <v>1328</v>
      </c>
      <c r="K492" s="167">
        <v>27311529</v>
      </c>
      <c r="L492" s="167">
        <v>27311529</v>
      </c>
    </row>
    <row r="493" spans="1:12" x14ac:dyDescent="0.2">
      <c r="A493" s="167" t="s">
        <v>8799</v>
      </c>
      <c r="B493" s="167" t="s">
        <v>1834</v>
      </c>
      <c r="D493" s="167" t="s">
        <v>867</v>
      </c>
      <c r="E493" s="167" t="s">
        <v>1442</v>
      </c>
      <c r="F493" s="167" t="s">
        <v>61</v>
      </c>
      <c r="G493" s="167" t="s">
        <v>11657</v>
      </c>
      <c r="H493" s="167" t="s">
        <v>13</v>
      </c>
      <c r="I493" s="167" t="s">
        <v>13036</v>
      </c>
      <c r="J493" s="167" t="s">
        <v>13149</v>
      </c>
      <c r="K493" s="167">
        <v>22005383</v>
      </c>
      <c r="L493" s="167">
        <v>0</v>
      </c>
    </row>
    <row r="494" spans="1:12" x14ac:dyDescent="0.2">
      <c r="A494" s="167" t="s">
        <v>8800</v>
      </c>
      <c r="B494" s="167" t="s">
        <v>4949</v>
      </c>
      <c r="D494" s="167" t="s">
        <v>841</v>
      </c>
      <c r="E494" s="167" t="s">
        <v>1444</v>
      </c>
      <c r="F494" s="167" t="s">
        <v>1445</v>
      </c>
      <c r="G494" s="167" t="s">
        <v>11657</v>
      </c>
      <c r="H494" s="167" t="s">
        <v>9</v>
      </c>
      <c r="I494" s="167" t="s">
        <v>13036</v>
      </c>
      <c r="J494" s="167" t="s">
        <v>10429</v>
      </c>
      <c r="K494" s="167">
        <v>44016516</v>
      </c>
      <c r="L494" s="167">
        <v>0</v>
      </c>
    </row>
    <row r="495" spans="1:12" x14ac:dyDescent="0.2">
      <c r="A495" s="167" t="s">
        <v>8801</v>
      </c>
      <c r="B495" s="167" t="s">
        <v>1790</v>
      </c>
      <c r="D495" s="167" t="s">
        <v>845</v>
      </c>
      <c r="E495" s="167" t="s">
        <v>1447</v>
      </c>
      <c r="F495" s="167" t="s">
        <v>661</v>
      </c>
      <c r="G495" s="167" t="s">
        <v>11657</v>
      </c>
      <c r="H495" s="167" t="s">
        <v>13</v>
      </c>
      <c r="I495" s="167" t="s">
        <v>13036</v>
      </c>
      <c r="J495" s="167" t="s">
        <v>7611</v>
      </c>
      <c r="K495" s="167">
        <v>44039971</v>
      </c>
      <c r="L495" s="167">
        <v>0</v>
      </c>
    </row>
    <row r="496" spans="1:12" x14ac:dyDescent="0.2">
      <c r="A496" s="167" t="s">
        <v>8802</v>
      </c>
      <c r="B496" s="167" t="s">
        <v>1651</v>
      </c>
      <c r="D496" s="167" t="s">
        <v>6581</v>
      </c>
      <c r="E496" s="167" t="s">
        <v>1449</v>
      </c>
      <c r="F496" s="167" t="s">
        <v>497</v>
      </c>
      <c r="G496" s="167" t="s">
        <v>11657</v>
      </c>
      <c r="H496" s="167" t="s">
        <v>9</v>
      </c>
      <c r="I496" s="167" t="s">
        <v>13036</v>
      </c>
      <c r="J496" s="167" t="s">
        <v>13150</v>
      </c>
      <c r="K496" s="167">
        <v>85092657</v>
      </c>
      <c r="L496" s="167">
        <v>0</v>
      </c>
    </row>
    <row r="497" spans="1:12" x14ac:dyDescent="0.2">
      <c r="A497" s="167" t="s">
        <v>7942</v>
      </c>
      <c r="B497" s="167" t="s">
        <v>7827</v>
      </c>
      <c r="D497" s="167" t="s">
        <v>7483</v>
      </c>
      <c r="E497" s="167" t="s">
        <v>7482</v>
      </c>
      <c r="F497" s="167" t="s">
        <v>1452</v>
      </c>
      <c r="G497" s="167" t="s">
        <v>11657</v>
      </c>
      <c r="H497" s="167" t="s">
        <v>13</v>
      </c>
      <c r="I497" s="167" t="s">
        <v>13036</v>
      </c>
      <c r="J497" s="167" t="s">
        <v>7612</v>
      </c>
      <c r="K497" s="167">
        <v>22005089</v>
      </c>
      <c r="L497" s="167">
        <v>0</v>
      </c>
    </row>
    <row r="498" spans="1:12" x14ac:dyDescent="0.2">
      <c r="A498" s="167" t="s">
        <v>1826</v>
      </c>
      <c r="B498" s="167" t="s">
        <v>1825</v>
      </c>
      <c r="D498" s="167" t="s">
        <v>6582</v>
      </c>
      <c r="E498" s="167" t="s">
        <v>1454</v>
      </c>
      <c r="F498" s="167" t="s">
        <v>1455</v>
      </c>
      <c r="G498" s="167" t="s">
        <v>11657</v>
      </c>
      <c r="H498" s="167" t="s">
        <v>9</v>
      </c>
      <c r="I498" s="167" t="s">
        <v>13036</v>
      </c>
      <c r="J498" s="167" t="s">
        <v>13151</v>
      </c>
      <c r="K498" s="167">
        <v>27704822</v>
      </c>
      <c r="L498" s="167">
        <v>0</v>
      </c>
    </row>
    <row r="499" spans="1:12" x14ac:dyDescent="0.2">
      <c r="A499" s="167" t="s">
        <v>1305</v>
      </c>
      <c r="B499" s="167" t="s">
        <v>1304</v>
      </c>
      <c r="D499" s="167" t="s">
        <v>7826</v>
      </c>
      <c r="E499" s="167" t="s">
        <v>8861</v>
      </c>
      <c r="F499" s="167" t="s">
        <v>645</v>
      </c>
      <c r="G499" s="167" t="s">
        <v>11657</v>
      </c>
      <c r="H499" s="167" t="s">
        <v>9</v>
      </c>
      <c r="I499" s="167" t="s">
        <v>13036</v>
      </c>
      <c r="J499" s="167" t="s">
        <v>10418</v>
      </c>
      <c r="K499" s="167">
        <v>71216831</v>
      </c>
      <c r="L499" s="167">
        <v>0</v>
      </c>
    </row>
    <row r="500" spans="1:12" x14ac:dyDescent="0.2">
      <c r="A500" s="167" t="s">
        <v>1060</v>
      </c>
      <c r="B500" s="167" t="s">
        <v>1059</v>
      </c>
      <c r="D500" s="167" t="s">
        <v>1458</v>
      </c>
      <c r="E500" s="167" t="s">
        <v>1459</v>
      </c>
      <c r="F500" s="167" t="s">
        <v>1460</v>
      </c>
      <c r="G500" s="167" t="s">
        <v>11657</v>
      </c>
      <c r="H500" s="167" t="s">
        <v>13</v>
      </c>
      <c r="I500" s="167" t="s">
        <v>13036</v>
      </c>
      <c r="J500" s="167" t="s">
        <v>13152</v>
      </c>
      <c r="K500" s="167">
        <v>44047017</v>
      </c>
      <c r="L500" s="167">
        <v>0</v>
      </c>
    </row>
    <row r="501" spans="1:12" x14ac:dyDescent="0.2">
      <c r="A501" s="167" t="s">
        <v>1635</v>
      </c>
      <c r="B501" s="167" t="s">
        <v>1634</v>
      </c>
      <c r="D501" s="167" t="s">
        <v>333</v>
      </c>
      <c r="E501" s="167" t="s">
        <v>1462</v>
      </c>
      <c r="F501" s="167" t="s">
        <v>261</v>
      </c>
      <c r="G501" s="167" t="s">
        <v>11657</v>
      </c>
      <c r="H501" s="167" t="s">
        <v>13</v>
      </c>
      <c r="I501" s="167" t="s">
        <v>13036</v>
      </c>
      <c r="J501" s="167" t="s">
        <v>11801</v>
      </c>
      <c r="K501" s="167">
        <v>71219457</v>
      </c>
      <c r="L501" s="167">
        <v>0</v>
      </c>
    </row>
    <row r="502" spans="1:12" x14ac:dyDescent="0.2">
      <c r="A502" s="167" t="s">
        <v>8803</v>
      </c>
      <c r="B502" s="167" t="s">
        <v>1260</v>
      </c>
      <c r="D502" s="167" t="s">
        <v>1464</v>
      </c>
      <c r="E502" s="167" t="s">
        <v>8352</v>
      </c>
      <c r="F502" s="167" t="s">
        <v>1465</v>
      </c>
      <c r="G502" s="167" t="s">
        <v>11657</v>
      </c>
      <c r="H502" s="167" t="s">
        <v>13</v>
      </c>
      <c r="I502" s="167" t="s">
        <v>13036</v>
      </c>
      <c r="J502" s="167" t="s">
        <v>8538</v>
      </c>
      <c r="K502" s="167">
        <v>71219434</v>
      </c>
      <c r="L502" s="167">
        <v>0</v>
      </c>
    </row>
    <row r="503" spans="1:12" x14ac:dyDescent="0.2">
      <c r="A503" s="167" t="s">
        <v>1170</v>
      </c>
      <c r="B503" s="167" t="s">
        <v>7029</v>
      </c>
      <c r="D503" s="167" t="s">
        <v>1467</v>
      </c>
      <c r="E503" s="167" t="s">
        <v>8749</v>
      </c>
      <c r="F503" s="167" t="s">
        <v>63</v>
      </c>
      <c r="G503" s="167" t="s">
        <v>11657</v>
      </c>
      <c r="H503" s="167" t="s">
        <v>10</v>
      </c>
      <c r="I503" s="167" t="s">
        <v>13036</v>
      </c>
      <c r="J503" s="167" t="s">
        <v>12095</v>
      </c>
      <c r="K503" s="167">
        <v>71216841</v>
      </c>
      <c r="L503" s="167">
        <v>0</v>
      </c>
    </row>
    <row r="504" spans="1:12" x14ac:dyDescent="0.2">
      <c r="A504" s="167" t="s">
        <v>1173</v>
      </c>
      <c r="B504" s="167" t="s">
        <v>7030</v>
      </c>
      <c r="D504" s="167" t="s">
        <v>1393</v>
      </c>
      <c r="E504" s="167" t="s">
        <v>8766</v>
      </c>
      <c r="F504" s="167" t="s">
        <v>12297</v>
      </c>
      <c r="G504" s="167" t="s">
        <v>11657</v>
      </c>
      <c r="H504" s="167" t="s">
        <v>10</v>
      </c>
      <c r="I504" s="167" t="s">
        <v>13036</v>
      </c>
      <c r="J504" s="167" t="s">
        <v>12298</v>
      </c>
      <c r="K504" s="167">
        <v>44047016</v>
      </c>
      <c r="L504" s="167">
        <v>0</v>
      </c>
    </row>
    <row r="505" spans="1:12" x14ac:dyDescent="0.2">
      <c r="A505" s="167" t="s">
        <v>1099</v>
      </c>
      <c r="B505" s="167" t="s">
        <v>1098</v>
      </c>
      <c r="D505" s="167" t="s">
        <v>7138</v>
      </c>
      <c r="E505" s="167" t="s">
        <v>1470</v>
      </c>
      <c r="F505" s="167" t="s">
        <v>3209</v>
      </c>
      <c r="G505" s="167" t="s">
        <v>11657</v>
      </c>
      <c r="H505" s="167" t="s">
        <v>10</v>
      </c>
      <c r="I505" s="167" t="s">
        <v>13036</v>
      </c>
      <c r="J505" s="167" t="s">
        <v>1479</v>
      </c>
      <c r="K505" s="167">
        <v>27360315</v>
      </c>
      <c r="L505" s="167">
        <v>27360315</v>
      </c>
    </row>
    <row r="506" spans="1:12" x14ac:dyDescent="0.2">
      <c r="A506" s="167" t="s">
        <v>8804</v>
      </c>
      <c r="B506" s="167" t="s">
        <v>1196</v>
      </c>
      <c r="D506" s="167" t="s">
        <v>1472</v>
      </c>
      <c r="E506" s="167" t="s">
        <v>1473</v>
      </c>
      <c r="F506" s="167" t="s">
        <v>206</v>
      </c>
      <c r="G506" s="167" t="s">
        <v>11657</v>
      </c>
      <c r="H506" s="167" t="s">
        <v>10</v>
      </c>
      <c r="I506" s="167" t="s">
        <v>13036</v>
      </c>
      <c r="J506" s="167" t="s">
        <v>8013</v>
      </c>
      <c r="K506" s="167">
        <v>27371112</v>
      </c>
      <c r="L506" s="167">
        <v>27371112</v>
      </c>
    </row>
    <row r="507" spans="1:12" x14ac:dyDescent="0.2">
      <c r="A507" s="167" t="s">
        <v>8805</v>
      </c>
      <c r="B507" s="167" t="s">
        <v>1267</v>
      </c>
      <c r="D507" s="167" t="s">
        <v>7145</v>
      </c>
      <c r="E507" s="167" t="s">
        <v>1477</v>
      </c>
      <c r="F507" s="167" t="s">
        <v>1478</v>
      </c>
      <c r="G507" s="167" t="s">
        <v>11657</v>
      </c>
      <c r="H507" s="167" t="s">
        <v>10</v>
      </c>
      <c r="I507" s="167" t="s">
        <v>13036</v>
      </c>
      <c r="J507" s="167" t="s">
        <v>11472</v>
      </c>
      <c r="K507" s="167">
        <v>71216869</v>
      </c>
      <c r="L507" s="167">
        <v>0</v>
      </c>
    </row>
    <row r="508" spans="1:12" x14ac:dyDescent="0.2">
      <c r="A508" s="167" t="s">
        <v>1394</v>
      </c>
      <c r="B508" s="167" t="s">
        <v>6577</v>
      </c>
      <c r="D508" s="167" t="s">
        <v>9875</v>
      </c>
      <c r="E508" s="167" t="s">
        <v>8809</v>
      </c>
      <c r="F508" s="167" t="s">
        <v>10394</v>
      </c>
      <c r="G508" s="167" t="s">
        <v>11657</v>
      </c>
      <c r="H508" s="167" t="s">
        <v>10</v>
      </c>
      <c r="I508" s="167" t="s">
        <v>13036</v>
      </c>
      <c r="J508" s="167" t="s">
        <v>12666</v>
      </c>
      <c r="K508" s="167">
        <v>71219391</v>
      </c>
      <c r="L508" s="167">
        <v>0</v>
      </c>
    </row>
    <row r="509" spans="1:12" x14ac:dyDescent="0.2">
      <c r="A509" s="167" t="s">
        <v>8806</v>
      </c>
      <c r="B509" s="167" t="s">
        <v>1261</v>
      </c>
      <c r="D509" s="167" t="s">
        <v>6583</v>
      </c>
      <c r="E509" s="167" t="s">
        <v>1481</v>
      </c>
      <c r="F509" s="167" t="s">
        <v>1482</v>
      </c>
      <c r="G509" s="167" t="s">
        <v>11657</v>
      </c>
      <c r="H509" s="167" t="s">
        <v>10</v>
      </c>
      <c r="I509" s="167" t="s">
        <v>13036</v>
      </c>
      <c r="J509" s="167" t="s">
        <v>11428</v>
      </c>
      <c r="K509" s="167">
        <v>27371333</v>
      </c>
      <c r="L509" s="167">
        <v>0</v>
      </c>
    </row>
    <row r="510" spans="1:12" x14ac:dyDescent="0.2">
      <c r="A510" s="167" t="s">
        <v>8807</v>
      </c>
      <c r="B510" s="167" t="s">
        <v>1511</v>
      </c>
      <c r="D510" s="167" t="s">
        <v>6584</v>
      </c>
      <c r="E510" s="167" t="s">
        <v>1485</v>
      </c>
      <c r="F510" s="167" t="s">
        <v>1486</v>
      </c>
      <c r="G510" s="167" t="s">
        <v>11657</v>
      </c>
      <c r="H510" s="167" t="s">
        <v>10</v>
      </c>
      <c r="I510" s="167" t="s">
        <v>13036</v>
      </c>
      <c r="J510" s="167" t="s">
        <v>8014</v>
      </c>
      <c r="K510" s="167">
        <v>27370165</v>
      </c>
      <c r="L510" s="167">
        <v>27370165</v>
      </c>
    </row>
    <row r="511" spans="1:12" x14ac:dyDescent="0.2">
      <c r="A511" s="167" t="s">
        <v>1310</v>
      </c>
      <c r="B511" s="167" t="s">
        <v>1309</v>
      </c>
      <c r="D511" s="167" t="s">
        <v>6585</v>
      </c>
      <c r="E511" s="167" t="s">
        <v>1489</v>
      </c>
      <c r="F511" s="167" t="s">
        <v>699</v>
      </c>
      <c r="G511" s="167" t="s">
        <v>11657</v>
      </c>
      <c r="H511" s="167" t="s">
        <v>10</v>
      </c>
      <c r="I511" s="167" t="s">
        <v>13036</v>
      </c>
      <c r="J511" s="167" t="s">
        <v>1490</v>
      </c>
      <c r="K511" s="167">
        <v>27371086</v>
      </c>
      <c r="L511" s="167">
        <v>27371086</v>
      </c>
    </row>
    <row r="512" spans="1:12" x14ac:dyDescent="0.2">
      <c r="A512" s="167" t="s">
        <v>8292</v>
      </c>
      <c r="B512" s="167" t="s">
        <v>1806</v>
      </c>
      <c r="D512" s="167" t="s">
        <v>1491</v>
      </c>
      <c r="E512" s="167" t="s">
        <v>1492</v>
      </c>
      <c r="F512" s="167" t="s">
        <v>1493</v>
      </c>
      <c r="G512" s="167" t="s">
        <v>11657</v>
      </c>
      <c r="H512" s="167" t="s">
        <v>10</v>
      </c>
      <c r="I512" s="167" t="s">
        <v>13036</v>
      </c>
      <c r="J512" s="167" t="s">
        <v>8565</v>
      </c>
      <c r="K512" s="167">
        <v>27371214</v>
      </c>
      <c r="L512" s="167">
        <v>0</v>
      </c>
    </row>
    <row r="513" spans="1:12" x14ac:dyDescent="0.2">
      <c r="A513" s="167" t="s">
        <v>1315</v>
      </c>
      <c r="B513" s="167" t="s">
        <v>1314</v>
      </c>
      <c r="D513" s="167" t="s">
        <v>1496</v>
      </c>
      <c r="E513" s="167" t="s">
        <v>8748</v>
      </c>
      <c r="F513" s="167" t="s">
        <v>10344</v>
      </c>
      <c r="G513" s="167" t="s">
        <v>11657</v>
      </c>
      <c r="H513" s="167" t="s">
        <v>10</v>
      </c>
      <c r="I513" s="167" t="s">
        <v>13036</v>
      </c>
      <c r="J513" s="167" t="s">
        <v>12667</v>
      </c>
      <c r="K513" s="167">
        <v>84209253</v>
      </c>
      <c r="L513" s="167">
        <v>0</v>
      </c>
    </row>
    <row r="514" spans="1:12" x14ac:dyDescent="0.2">
      <c r="A514" s="167" t="s">
        <v>1398</v>
      </c>
      <c r="B514" s="167" t="s">
        <v>6578</v>
      </c>
      <c r="D514" s="167" t="s">
        <v>1497</v>
      </c>
      <c r="E514" s="167" t="s">
        <v>1498</v>
      </c>
      <c r="F514" s="167" t="s">
        <v>1499</v>
      </c>
      <c r="G514" s="167" t="s">
        <v>11657</v>
      </c>
      <c r="H514" s="167" t="s">
        <v>10</v>
      </c>
      <c r="I514" s="167" t="s">
        <v>13036</v>
      </c>
      <c r="J514" s="167" t="s">
        <v>8498</v>
      </c>
      <c r="K514" s="167">
        <v>71216879</v>
      </c>
      <c r="L514" s="167">
        <v>0</v>
      </c>
    </row>
    <row r="515" spans="1:12" x14ac:dyDescent="0.2">
      <c r="A515" s="167" t="s">
        <v>8808</v>
      </c>
      <c r="B515" s="167" t="s">
        <v>1597</v>
      </c>
      <c r="D515" s="167" t="s">
        <v>1501</v>
      </c>
      <c r="E515" s="167" t="s">
        <v>1502</v>
      </c>
      <c r="F515" s="167" t="s">
        <v>188</v>
      </c>
      <c r="G515" s="167" t="s">
        <v>11657</v>
      </c>
      <c r="H515" s="167" t="s">
        <v>10</v>
      </c>
      <c r="I515" s="167" t="s">
        <v>13036</v>
      </c>
      <c r="J515" s="167" t="s">
        <v>10378</v>
      </c>
      <c r="K515" s="167">
        <v>27370313</v>
      </c>
      <c r="L515" s="167">
        <v>27370313</v>
      </c>
    </row>
    <row r="516" spans="1:12" x14ac:dyDescent="0.2">
      <c r="A516" s="167" t="s">
        <v>1220</v>
      </c>
      <c r="B516" s="167" t="s">
        <v>245</v>
      </c>
      <c r="D516" s="167" t="s">
        <v>1505</v>
      </c>
      <c r="E516" s="167" t="s">
        <v>8777</v>
      </c>
      <c r="F516" s="167" t="s">
        <v>1506</v>
      </c>
      <c r="G516" s="167" t="s">
        <v>11657</v>
      </c>
      <c r="H516" s="167" t="s">
        <v>10</v>
      </c>
      <c r="I516" s="167" t="s">
        <v>13036</v>
      </c>
      <c r="J516" s="167" t="s">
        <v>12659</v>
      </c>
      <c r="K516" s="167">
        <v>87271665</v>
      </c>
      <c r="L516" s="167">
        <v>0</v>
      </c>
    </row>
    <row r="517" spans="1:12" x14ac:dyDescent="0.2">
      <c r="A517" s="167" t="s">
        <v>1594</v>
      </c>
      <c r="B517" s="167" t="s">
        <v>1593</v>
      </c>
      <c r="D517" s="167" t="s">
        <v>1507</v>
      </c>
      <c r="E517" s="167" t="s">
        <v>1508</v>
      </c>
      <c r="F517" s="167" t="s">
        <v>981</v>
      </c>
      <c r="G517" s="167" t="s">
        <v>11657</v>
      </c>
      <c r="H517" s="167" t="s">
        <v>10</v>
      </c>
      <c r="I517" s="167" t="s">
        <v>13036</v>
      </c>
      <c r="J517" s="167" t="s">
        <v>1509</v>
      </c>
      <c r="K517" s="167">
        <v>27370104</v>
      </c>
      <c r="L517" s="167">
        <v>27370104</v>
      </c>
    </row>
    <row r="518" spans="1:12" x14ac:dyDescent="0.2">
      <c r="A518" s="167" t="s">
        <v>1336</v>
      </c>
      <c r="B518" s="167" t="s">
        <v>854</v>
      </c>
      <c r="D518" s="167" t="s">
        <v>1512</v>
      </c>
      <c r="E518" s="167" t="s">
        <v>8857</v>
      </c>
      <c r="F518" s="167" t="s">
        <v>10428</v>
      </c>
      <c r="G518" s="167" t="s">
        <v>11657</v>
      </c>
      <c r="H518" s="167" t="s">
        <v>10</v>
      </c>
      <c r="I518" s="167" t="s">
        <v>13036</v>
      </c>
      <c r="J518" s="167" t="s">
        <v>11425</v>
      </c>
      <c r="K518" s="167">
        <v>44039974</v>
      </c>
      <c r="L518" s="167">
        <v>0</v>
      </c>
    </row>
    <row r="519" spans="1:12" x14ac:dyDescent="0.2">
      <c r="A519" s="167" t="s">
        <v>1319</v>
      </c>
      <c r="B519" s="167" t="s">
        <v>1318</v>
      </c>
      <c r="D519" s="167" t="s">
        <v>1513</v>
      </c>
      <c r="E519" s="167" t="s">
        <v>1514</v>
      </c>
      <c r="F519" s="167" t="s">
        <v>1515</v>
      </c>
      <c r="G519" s="167" t="s">
        <v>11657</v>
      </c>
      <c r="H519" s="167" t="s">
        <v>10</v>
      </c>
      <c r="I519" s="167" t="s">
        <v>13036</v>
      </c>
      <c r="J519" s="167" t="s">
        <v>11821</v>
      </c>
      <c r="K519" s="167">
        <v>27371122</v>
      </c>
      <c r="L519" s="167">
        <v>27371122</v>
      </c>
    </row>
    <row r="520" spans="1:12" x14ac:dyDescent="0.2">
      <c r="A520" s="167" t="s">
        <v>8809</v>
      </c>
      <c r="B520" s="167" t="s">
        <v>9875</v>
      </c>
      <c r="D520" s="167" t="s">
        <v>1518</v>
      </c>
      <c r="E520" s="167" t="s">
        <v>8844</v>
      </c>
      <c r="F520" s="167" t="s">
        <v>10420</v>
      </c>
      <c r="G520" s="167" t="s">
        <v>11657</v>
      </c>
      <c r="H520" s="167" t="s">
        <v>10</v>
      </c>
      <c r="I520" s="167" t="s">
        <v>13036</v>
      </c>
      <c r="J520" s="167" t="s">
        <v>11822</v>
      </c>
      <c r="K520" s="167">
        <v>44047010</v>
      </c>
      <c r="L520" s="167">
        <v>0</v>
      </c>
    </row>
    <row r="521" spans="1:12" x14ac:dyDescent="0.2">
      <c r="A521" s="167" t="s">
        <v>1154</v>
      </c>
      <c r="B521" s="167" t="s">
        <v>1153</v>
      </c>
      <c r="D521" s="167" t="s">
        <v>6586</v>
      </c>
      <c r="E521" s="167" t="s">
        <v>1519</v>
      </c>
      <c r="F521" s="167" t="s">
        <v>8015</v>
      </c>
      <c r="G521" s="167" t="s">
        <v>11657</v>
      </c>
      <c r="H521" s="167" t="s">
        <v>10</v>
      </c>
      <c r="I521" s="167" t="s">
        <v>13036</v>
      </c>
      <c r="J521" s="167" t="s">
        <v>1520</v>
      </c>
      <c r="K521" s="167">
        <v>27370182</v>
      </c>
      <c r="L521" s="167">
        <v>27370025</v>
      </c>
    </row>
    <row r="522" spans="1:12" x14ac:dyDescent="0.2">
      <c r="A522" s="167" t="s">
        <v>8810</v>
      </c>
      <c r="B522" s="167" t="s">
        <v>1535</v>
      </c>
      <c r="D522" s="167" t="s">
        <v>7393</v>
      </c>
      <c r="E522" s="167" t="s">
        <v>1521</v>
      </c>
      <c r="F522" s="167" t="s">
        <v>1522</v>
      </c>
      <c r="G522" s="167" t="s">
        <v>11657</v>
      </c>
      <c r="H522" s="167" t="s">
        <v>10</v>
      </c>
      <c r="I522" s="167" t="s">
        <v>13036</v>
      </c>
      <c r="J522" s="167" t="s">
        <v>13153</v>
      </c>
      <c r="K522" s="167">
        <v>71219358</v>
      </c>
      <c r="L522" s="167">
        <v>0</v>
      </c>
    </row>
    <row r="523" spans="1:12" x14ac:dyDescent="0.2">
      <c r="A523" s="167" t="s">
        <v>1400</v>
      </c>
      <c r="B523" s="167" t="s">
        <v>6579</v>
      </c>
      <c r="D523" s="167" t="s">
        <v>9882</v>
      </c>
      <c r="E523" s="167" t="s">
        <v>8859</v>
      </c>
      <c r="F523" s="167" t="s">
        <v>848</v>
      </c>
      <c r="G523" s="167" t="s">
        <v>11657</v>
      </c>
      <c r="H523" s="167" t="s">
        <v>10</v>
      </c>
      <c r="I523" s="167" t="s">
        <v>13036</v>
      </c>
      <c r="J523" s="167" t="s">
        <v>12668</v>
      </c>
      <c r="K523" s="167">
        <v>44047009</v>
      </c>
      <c r="L523" s="167">
        <v>0</v>
      </c>
    </row>
    <row r="524" spans="1:12" x14ac:dyDescent="0.2">
      <c r="A524" s="167" t="s">
        <v>8811</v>
      </c>
      <c r="B524" s="167" t="s">
        <v>1172</v>
      </c>
      <c r="D524" s="167" t="s">
        <v>1525</v>
      </c>
      <c r="E524" s="167" t="s">
        <v>8884</v>
      </c>
      <c r="F524" s="167" t="s">
        <v>1526</v>
      </c>
      <c r="G524" s="167" t="s">
        <v>11657</v>
      </c>
      <c r="H524" s="167" t="s">
        <v>10</v>
      </c>
      <c r="I524" s="167" t="s">
        <v>13036</v>
      </c>
      <c r="J524" s="167" t="s">
        <v>10452</v>
      </c>
      <c r="K524" s="167">
        <v>71216855</v>
      </c>
      <c r="L524" s="167">
        <v>0</v>
      </c>
    </row>
    <row r="525" spans="1:12" x14ac:dyDescent="0.2">
      <c r="A525" s="167" t="s">
        <v>1447</v>
      </c>
      <c r="B525" s="167" t="s">
        <v>845</v>
      </c>
      <c r="D525" s="167" t="s">
        <v>1527</v>
      </c>
      <c r="E525" s="167" t="s">
        <v>8887</v>
      </c>
      <c r="F525" s="167" t="s">
        <v>1528</v>
      </c>
      <c r="G525" s="167" t="s">
        <v>11657</v>
      </c>
      <c r="H525" s="167" t="s">
        <v>10</v>
      </c>
      <c r="I525" s="167" t="s">
        <v>13036</v>
      </c>
      <c r="J525" s="167" t="s">
        <v>13154</v>
      </c>
      <c r="K525" s="167">
        <v>0</v>
      </c>
      <c r="L525" s="167">
        <v>0</v>
      </c>
    </row>
    <row r="526" spans="1:12" x14ac:dyDescent="0.2">
      <c r="A526" s="167" t="s">
        <v>1406</v>
      </c>
      <c r="B526" s="167" t="s">
        <v>1405</v>
      </c>
      <c r="D526" s="167" t="s">
        <v>1529</v>
      </c>
      <c r="E526" s="167" t="s">
        <v>1530</v>
      </c>
      <c r="F526" s="167" t="s">
        <v>1531</v>
      </c>
      <c r="G526" s="167" t="s">
        <v>11657</v>
      </c>
      <c r="H526" s="167" t="s">
        <v>12</v>
      </c>
      <c r="I526" s="167" t="s">
        <v>13036</v>
      </c>
      <c r="J526" s="167" t="s">
        <v>11824</v>
      </c>
      <c r="K526" s="167">
        <v>27360305</v>
      </c>
      <c r="L526" s="167">
        <v>0</v>
      </c>
    </row>
    <row r="527" spans="1:12" x14ac:dyDescent="0.2">
      <c r="A527" s="167" t="s">
        <v>1521</v>
      </c>
      <c r="B527" s="167" t="s">
        <v>7393</v>
      </c>
      <c r="D527" s="167" t="s">
        <v>1535</v>
      </c>
      <c r="E527" s="167" t="s">
        <v>8810</v>
      </c>
      <c r="F527" s="167" t="s">
        <v>433</v>
      </c>
      <c r="G527" s="167" t="s">
        <v>11657</v>
      </c>
      <c r="H527" s="167" t="s">
        <v>12</v>
      </c>
      <c r="I527" s="167" t="s">
        <v>13036</v>
      </c>
      <c r="J527" s="167" t="s">
        <v>13155</v>
      </c>
      <c r="K527" s="167">
        <v>71219489</v>
      </c>
      <c r="L527" s="167">
        <v>0</v>
      </c>
    </row>
    <row r="528" spans="1:12" x14ac:dyDescent="0.2">
      <c r="A528" s="167" t="s">
        <v>1181</v>
      </c>
      <c r="B528" s="167" t="s">
        <v>6574</v>
      </c>
      <c r="D528" s="167" t="s">
        <v>1536</v>
      </c>
      <c r="E528" s="167" t="s">
        <v>1537</v>
      </c>
      <c r="F528" s="167" t="s">
        <v>5363</v>
      </c>
      <c r="G528" s="167" t="s">
        <v>11657</v>
      </c>
      <c r="H528" s="167" t="s">
        <v>12</v>
      </c>
      <c r="I528" s="167" t="s">
        <v>13036</v>
      </c>
      <c r="J528" s="167" t="s">
        <v>12670</v>
      </c>
      <c r="K528" s="167">
        <v>89084282</v>
      </c>
      <c r="L528" s="167">
        <v>0</v>
      </c>
    </row>
    <row r="529" spans="1:12" x14ac:dyDescent="0.2">
      <c r="A529" s="167" t="s">
        <v>1198</v>
      </c>
      <c r="B529" s="167" t="s">
        <v>6575</v>
      </c>
      <c r="D529" s="167" t="s">
        <v>1540</v>
      </c>
      <c r="E529" s="167" t="s">
        <v>8813</v>
      </c>
      <c r="F529" s="167" t="s">
        <v>2735</v>
      </c>
      <c r="G529" s="167" t="s">
        <v>11657</v>
      </c>
      <c r="H529" s="167" t="s">
        <v>12</v>
      </c>
      <c r="I529" s="167" t="s">
        <v>13036</v>
      </c>
      <c r="J529" s="167" t="s">
        <v>10353</v>
      </c>
      <c r="K529" s="167">
        <v>44047001</v>
      </c>
      <c r="L529" s="167">
        <v>0</v>
      </c>
    </row>
    <row r="530" spans="1:12" x14ac:dyDescent="0.2">
      <c r="A530" s="167" t="s">
        <v>1449</v>
      </c>
      <c r="B530" s="167" t="s">
        <v>6581</v>
      </c>
      <c r="D530" s="167" t="s">
        <v>1541</v>
      </c>
      <c r="E530" s="167" t="s">
        <v>1542</v>
      </c>
      <c r="F530" s="167" t="s">
        <v>1543</v>
      </c>
      <c r="G530" s="167" t="s">
        <v>11657</v>
      </c>
      <c r="H530" s="167" t="s">
        <v>12</v>
      </c>
      <c r="I530" s="167" t="s">
        <v>13036</v>
      </c>
      <c r="J530" s="167" t="s">
        <v>12299</v>
      </c>
      <c r="K530" s="167">
        <v>27360126</v>
      </c>
      <c r="L530" s="167">
        <v>27360126</v>
      </c>
    </row>
    <row r="531" spans="1:12" x14ac:dyDescent="0.2">
      <c r="A531" s="167" t="s">
        <v>1542</v>
      </c>
      <c r="B531" s="167" t="s">
        <v>1541</v>
      </c>
      <c r="D531" s="167" t="s">
        <v>1545</v>
      </c>
      <c r="E531" s="167" t="s">
        <v>8827</v>
      </c>
      <c r="F531" s="167" t="s">
        <v>2947</v>
      </c>
      <c r="G531" s="167" t="s">
        <v>11657</v>
      </c>
      <c r="H531" s="167" t="s">
        <v>12</v>
      </c>
      <c r="I531" s="167" t="s">
        <v>13036</v>
      </c>
      <c r="J531" s="167" t="s">
        <v>10407</v>
      </c>
      <c r="K531" s="167">
        <v>44047002</v>
      </c>
      <c r="L531" s="167">
        <v>0</v>
      </c>
    </row>
    <row r="532" spans="1:12" x14ac:dyDescent="0.2">
      <c r="A532" s="167" t="s">
        <v>8348</v>
      </c>
      <c r="B532" s="167" t="s">
        <v>1830</v>
      </c>
      <c r="D532" s="167" t="s">
        <v>1547</v>
      </c>
      <c r="E532" s="167" t="s">
        <v>1548</v>
      </c>
      <c r="F532" s="167" t="s">
        <v>837</v>
      </c>
      <c r="G532" s="167" t="s">
        <v>11657</v>
      </c>
      <c r="H532" s="167" t="s">
        <v>12</v>
      </c>
      <c r="I532" s="167" t="s">
        <v>13036</v>
      </c>
      <c r="J532" s="167" t="s">
        <v>11426</v>
      </c>
      <c r="K532" s="167">
        <v>27725140</v>
      </c>
      <c r="L532" s="167">
        <v>27725140</v>
      </c>
    </row>
    <row r="533" spans="1:12" x14ac:dyDescent="0.2">
      <c r="A533" s="167" t="s">
        <v>8812</v>
      </c>
      <c r="B533" s="167" t="s">
        <v>777</v>
      </c>
      <c r="D533" s="167" t="s">
        <v>1551</v>
      </c>
      <c r="E533" s="167" t="s">
        <v>8838</v>
      </c>
      <c r="F533" s="167" t="s">
        <v>896</v>
      </c>
      <c r="G533" s="167" t="s">
        <v>11657</v>
      </c>
      <c r="H533" s="167" t="s">
        <v>12</v>
      </c>
      <c r="I533" s="167" t="s">
        <v>13036</v>
      </c>
      <c r="J533" s="167" t="s">
        <v>13156</v>
      </c>
      <c r="K533" s="167">
        <v>44047008</v>
      </c>
      <c r="L533" s="167">
        <v>0</v>
      </c>
    </row>
    <row r="534" spans="1:12" x14ac:dyDescent="0.2">
      <c r="A534" s="167" t="s">
        <v>8813</v>
      </c>
      <c r="B534" s="167" t="s">
        <v>1540</v>
      </c>
      <c r="D534" s="167" t="s">
        <v>1552</v>
      </c>
      <c r="E534" s="167" t="s">
        <v>1553</v>
      </c>
      <c r="F534" s="167" t="s">
        <v>11665</v>
      </c>
      <c r="G534" s="167" t="s">
        <v>11657</v>
      </c>
      <c r="H534" s="167" t="s">
        <v>12</v>
      </c>
      <c r="I534" s="167" t="s">
        <v>13036</v>
      </c>
      <c r="J534" s="167" t="s">
        <v>8016</v>
      </c>
      <c r="K534" s="167">
        <v>44062498</v>
      </c>
      <c r="L534" s="167">
        <v>0</v>
      </c>
    </row>
    <row r="535" spans="1:12" x14ac:dyDescent="0.2">
      <c r="A535" s="167" t="s">
        <v>1765</v>
      </c>
      <c r="B535" s="167" t="s">
        <v>1195</v>
      </c>
      <c r="D535" s="167" t="s">
        <v>1556</v>
      </c>
      <c r="E535" s="167" t="s">
        <v>8839</v>
      </c>
      <c r="F535" s="167" t="s">
        <v>10417</v>
      </c>
      <c r="G535" s="167" t="s">
        <v>11657</v>
      </c>
      <c r="H535" s="167" t="s">
        <v>12</v>
      </c>
      <c r="I535" s="167" t="s">
        <v>13036</v>
      </c>
      <c r="J535" s="167" t="s">
        <v>12303</v>
      </c>
      <c r="K535" s="167">
        <v>71219456</v>
      </c>
      <c r="L535" s="167">
        <v>0</v>
      </c>
    </row>
    <row r="536" spans="1:12" x14ac:dyDescent="0.2">
      <c r="A536" s="167" t="s">
        <v>1221</v>
      </c>
      <c r="B536" s="167" t="s">
        <v>243</v>
      </c>
      <c r="D536" s="167" t="s">
        <v>1557</v>
      </c>
      <c r="E536" s="167" t="s">
        <v>1558</v>
      </c>
      <c r="F536" s="167" t="s">
        <v>1559</v>
      </c>
      <c r="G536" s="167" t="s">
        <v>11657</v>
      </c>
      <c r="H536" s="167" t="s">
        <v>12</v>
      </c>
      <c r="I536" s="167" t="s">
        <v>13036</v>
      </c>
      <c r="J536" s="167" t="s">
        <v>1560</v>
      </c>
      <c r="K536" s="167">
        <v>27360324</v>
      </c>
      <c r="L536" s="167">
        <v>27360324</v>
      </c>
    </row>
    <row r="537" spans="1:12" x14ac:dyDescent="0.2">
      <c r="A537" s="167" t="s">
        <v>8814</v>
      </c>
      <c r="B537" s="167" t="s">
        <v>1750</v>
      </c>
      <c r="D537" s="167" t="s">
        <v>1562</v>
      </c>
      <c r="E537" s="167" t="s">
        <v>8843</v>
      </c>
      <c r="F537" s="167" t="s">
        <v>460</v>
      </c>
      <c r="G537" s="167" t="s">
        <v>11657</v>
      </c>
      <c r="H537" s="167" t="s">
        <v>12</v>
      </c>
      <c r="I537" s="167" t="s">
        <v>13036</v>
      </c>
      <c r="J537" s="167" t="s">
        <v>12271</v>
      </c>
      <c r="K537" s="167">
        <v>44039972</v>
      </c>
      <c r="L537" s="167">
        <v>0</v>
      </c>
    </row>
    <row r="538" spans="1:12" x14ac:dyDescent="0.2">
      <c r="A538" s="167" t="s">
        <v>8815</v>
      </c>
      <c r="B538" s="167" t="s">
        <v>1674</v>
      </c>
      <c r="D538" s="167" t="s">
        <v>6589</v>
      </c>
      <c r="E538" s="167" t="s">
        <v>8783</v>
      </c>
      <c r="F538" s="167" t="s">
        <v>1563</v>
      </c>
      <c r="G538" s="167" t="s">
        <v>11657</v>
      </c>
      <c r="H538" s="167" t="s">
        <v>12</v>
      </c>
      <c r="I538" s="167" t="s">
        <v>13036</v>
      </c>
      <c r="J538" s="167" t="s">
        <v>11825</v>
      </c>
      <c r="K538" s="167">
        <v>44039975</v>
      </c>
      <c r="L538" s="167">
        <v>0</v>
      </c>
    </row>
    <row r="539" spans="1:12" x14ac:dyDescent="0.2">
      <c r="A539" s="167" t="s">
        <v>8816</v>
      </c>
      <c r="B539" s="167" t="s">
        <v>897</v>
      </c>
      <c r="D539" s="167" t="s">
        <v>8574</v>
      </c>
      <c r="E539" s="167" t="s">
        <v>8351</v>
      </c>
      <c r="F539" s="167" t="s">
        <v>1132</v>
      </c>
      <c r="G539" s="167" t="s">
        <v>11657</v>
      </c>
      <c r="H539" s="167" t="s">
        <v>12</v>
      </c>
      <c r="I539" s="167" t="s">
        <v>13036</v>
      </c>
      <c r="J539" s="167" t="s">
        <v>11598</v>
      </c>
      <c r="K539" s="167">
        <v>27360095</v>
      </c>
      <c r="L539" s="167">
        <v>0</v>
      </c>
    </row>
    <row r="540" spans="1:12" x14ac:dyDescent="0.2">
      <c r="A540" s="167" t="s">
        <v>8817</v>
      </c>
      <c r="B540" s="167" t="s">
        <v>1488</v>
      </c>
      <c r="D540" s="167" t="s">
        <v>7827</v>
      </c>
      <c r="E540" s="167" t="s">
        <v>7942</v>
      </c>
      <c r="F540" s="167" t="s">
        <v>540</v>
      </c>
      <c r="G540" s="167" t="s">
        <v>11657</v>
      </c>
      <c r="H540" s="167" t="s">
        <v>12</v>
      </c>
      <c r="I540" s="167" t="s">
        <v>13036</v>
      </c>
      <c r="J540" s="167" t="s">
        <v>12300</v>
      </c>
      <c r="K540" s="167">
        <v>71219455</v>
      </c>
      <c r="L540" s="167">
        <v>0</v>
      </c>
    </row>
    <row r="541" spans="1:12" x14ac:dyDescent="0.2">
      <c r="A541" s="167" t="s">
        <v>1159</v>
      </c>
      <c r="B541" s="167" t="s">
        <v>1158</v>
      </c>
      <c r="D541" s="167" t="s">
        <v>9881</v>
      </c>
      <c r="E541" s="167" t="s">
        <v>8856</v>
      </c>
      <c r="F541" s="167" t="s">
        <v>1564</v>
      </c>
      <c r="G541" s="167" t="s">
        <v>11657</v>
      </c>
      <c r="H541" s="167" t="s">
        <v>12</v>
      </c>
      <c r="I541" s="167" t="s">
        <v>13036</v>
      </c>
      <c r="J541" s="167" t="s">
        <v>10427</v>
      </c>
      <c r="K541" s="167">
        <v>44047000</v>
      </c>
      <c r="L541" s="167">
        <v>0</v>
      </c>
    </row>
    <row r="542" spans="1:12" x14ac:dyDescent="0.2">
      <c r="A542" s="167" t="s">
        <v>1325</v>
      </c>
      <c r="B542" s="167" t="s">
        <v>1324</v>
      </c>
      <c r="D542" s="167" t="s">
        <v>884</v>
      </c>
      <c r="E542" s="167" t="s">
        <v>1565</v>
      </c>
      <c r="F542" s="167" t="s">
        <v>211</v>
      </c>
      <c r="G542" s="167" t="s">
        <v>11657</v>
      </c>
      <c r="H542" s="167" t="s">
        <v>12</v>
      </c>
      <c r="I542" s="167" t="s">
        <v>13036</v>
      </c>
      <c r="J542" s="167" t="s">
        <v>12301</v>
      </c>
      <c r="K542" s="167">
        <v>27717962</v>
      </c>
      <c r="L542" s="167">
        <v>27717962</v>
      </c>
    </row>
    <row r="543" spans="1:12" x14ac:dyDescent="0.2">
      <c r="A543" s="167" t="s">
        <v>8818</v>
      </c>
      <c r="B543" s="167" t="s">
        <v>1281</v>
      </c>
      <c r="D543" s="167" t="s">
        <v>689</v>
      </c>
      <c r="E543" s="167" t="s">
        <v>8870</v>
      </c>
      <c r="F543" s="167" t="s">
        <v>1567</v>
      </c>
      <c r="G543" s="167" t="s">
        <v>11657</v>
      </c>
      <c r="H543" s="167" t="s">
        <v>12</v>
      </c>
      <c r="I543" s="167" t="s">
        <v>13036</v>
      </c>
      <c r="J543" s="167" t="s">
        <v>10438</v>
      </c>
      <c r="K543" s="167">
        <v>71219514</v>
      </c>
      <c r="L543" s="167">
        <v>0</v>
      </c>
    </row>
    <row r="544" spans="1:12" x14ac:dyDescent="0.2">
      <c r="A544" s="167" t="s">
        <v>1481</v>
      </c>
      <c r="B544" s="167" t="s">
        <v>6583</v>
      </c>
      <c r="D544" s="167" t="s">
        <v>1568</v>
      </c>
      <c r="E544" s="167" t="s">
        <v>1569</v>
      </c>
      <c r="F544" s="167" t="s">
        <v>1570</v>
      </c>
      <c r="G544" s="167" t="s">
        <v>11657</v>
      </c>
      <c r="H544" s="167" t="s">
        <v>12</v>
      </c>
      <c r="I544" s="167" t="s">
        <v>13036</v>
      </c>
      <c r="J544" s="167" t="s">
        <v>8504</v>
      </c>
      <c r="K544" s="167">
        <v>27360162</v>
      </c>
      <c r="L544" s="167">
        <v>0</v>
      </c>
    </row>
    <row r="545" spans="1:12" x14ac:dyDescent="0.2">
      <c r="A545" s="167" t="s">
        <v>8819</v>
      </c>
      <c r="B545" s="167" t="s">
        <v>3006</v>
      </c>
      <c r="D545" s="167" t="s">
        <v>728</v>
      </c>
      <c r="E545" s="167" t="s">
        <v>8794</v>
      </c>
      <c r="F545" s="167" t="s">
        <v>41</v>
      </c>
      <c r="G545" s="167" t="s">
        <v>11657</v>
      </c>
      <c r="H545" s="167" t="s">
        <v>12</v>
      </c>
      <c r="I545" s="167" t="s">
        <v>13036</v>
      </c>
      <c r="J545" s="167" t="s">
        <v>12671</v>
      </c>
      <c r="K545" s="167">
        <v>44047004</v>
      </c>
      <c r="L545" s="167">
        <v>0</v>
      </c>
    </row>
    <row r="546" spans="1:12" x14ac:dyDescent="0.2">
      <c r="A546" s="167" t="s">
        <v>1810</v>
      </c>
      <c r="B546" s="167" t="s">
        <v>1809</v>
      </c>
      <c r="D546" s="167" t="s">
        <v>705</v>
      </c>
      <c r="E546" s="167" t="s">
        <v>1571</v>
      </c>
      <c r="F546" s="167" t="s">
        <v>11666</v>
      </c>
      <c r="G546" s="167" t="s">
        <v>11657</v>
      </c>
      <c r="H546" s="167" t="s">
        <v>12</v>
      </c>
      <c r="I546" s="167" t="s">
        <v>13036</v>
      </c>
      <c r="J546" s="167" t="s">
        <v>10419</v>
      </c>
      <c r="K546" s="167">
        <v>27360090</v>
      </c>
      <c r="L546" s="167">
        <v>71219431</v>
      </c>
    </row>
    <row r="547" spans="1:12" x14ac:dyDescent="0.2">
      <c r="A547" s="167" t="s">
        <v>1815</v>
      </c>
      <c r="B547" s="167" t="s">
        <v>1814</v>
      </c>
      <c r="D547" s="167" t="s">
        <v>1574</v>
      </c>
      <c r="E547" s="167" t="s">
        <v>1575</v>
      </c>
      <c r="F547" s="167" t="s">
        <v>45</v>
      </c>
      <c r="G547" s="167" t="s">
        <v>11657</v>
      </c>
      <c r="H547" s="167" t="s">
        <v>12</v>
      </c>
      <c r="I547" s="167" t="s">
        <v>13036</v>
      </c>
      <c r="J547" s="167" t="s">
        <v>12302</v>
      </c>
      <c r="K547" s="167">
        <v>44047024</v>
      </c>
      <c r="L547" s="167">
        <v>0</v>
      </c>
    </row>
    <row r="548" spans="1:12" x14ac:dyDescent="0.2">
      <c r="A548" s="167" t="s">
        <v>8820</v>
      </c>
      <c r="B548" s="167" t="s">
        <v>9876</v>
      </c>
      <c r="D548" s="167" t="s">
        <v>1577</v>
      </c>
      <c r="E548" s="167" t="s">
        <v>1578</v>
      </c>
      <c r="F548" s="167" t="s">
        <v>1033</v>
      </c>
      <c r="G548" s="167" t="s">
        <v>11657</v>
      </c>
      <c r="H548" s="167" t="s">
        <v>12</v>
      </c>
      <c r="I548" s="167" t="s">
        <v>13036</v>
      </c>
      <c r="J548" s="167" t="s">
        <v>11810</v>
      </c>
      <c r="K548" s="167">
        <v>71219454</v>
      </c>
      <c r="L548" s="167">
        <v>0</v>
      </c>
    </row>
    <row r="549" spans="1:12" x14ac:dyDescent="0.2">
      <c r="A549" s="167" t="s">
        <v>1340</v>
      </c>
      <c r="B549" s="167" t="s">
        <v>984</v>
      </c>
      <c r="D549" s="167" t="s">
        <v>12672</v>
      </c>
      <c r="E549" s="167" t="s">
        <v>12673</v>
      </c>
      <c r="F549" s="167" t="s">
        <v>1452</v>
      </c>
      <c r="G549" s="167" t="s">
        <v>11657</v>
      </c>
      <c r="H549" s="167" t="s">
        <v>12</v>
      </c>
      <c r="I549" s="167" t="s">
        <v>13036</v>
      </c>
      <c r="J549" s="167" t="s">
        <v>12674</v>
      </c>
      <c r="K549" s="167">
        <v>27371159</v>
      </c>
      <c r="L549" s="167">
        <v>0</v>
      </c>
    </row>
    <row r="550" spans="1:12" x14ac:dyDescent="0.2">
      <c r="A550" s="167" t="s">
        <v>1063</v>
      </c>
      <c r="B550" s="167" t="s">
        <v>1062</v>
      </c>
      <c r="D550" s="167" t="s">
        <v>1581</v>
      </c>
      <c r="E550" s="167" t="s">
        <v>8767</v>
      </c>
      <c r="F550" s="167" t="s">
        <v>1563</v>
      </c>
      <c r="G550" s="167" t="s">
        <v>11667</v>
      </c>
      <c r="H550" s="167" t="s">
        <v>18</v>
      </c>
      <c r="I550" s="167" t="s">
        <v>13036</v>
      </c>
      <c r="J550" s="167" t="s">
        <v>11826</v>
      </c>
      <c r="K550" s="167">
        <v>22001223</v>
      </c>
      <c r="L550" s="167">
        <v>0</v>
      </c>
    </row>
    <row r="551" spans="1:12" x14ac:dyDescent="0.2">
      <c r="A551" s="167" t="s">
        <v>1485</v>
      </c>
      <c r="B551" s="167" t="s">
        <v>6584</v>
      </c>
      <c r="D551" s="167" t="s">
        <v>1582</v>
      </c>
      <c r="E551" s="167" t="s">
        <v>1583</v>
      </c>
      <c r="F551" s="167" t="s">
        <v>1584</v>
      </c>
      <c r="G551" s="167" t="s">
        <v>11667</v>
      </c>
      <c r="H551" s="167" t="s">
        <v>3</v>
      </c>
      <c r="I551" s="167" t="s">
        <v>13036</v>
      </c>
      <c r="J551" s="167" t="s">
        <v>12011</v>
      </c>
      <c r="K551" s="167">
        <v>27301981</v>
      </c>
      <c r="L551" s="167">
        <v>27301981</v>
      </c>
    </row>
    <row r="552" spans="1:12" x14ac:dyDescent="0.2">
      <c r="A552" s="167" t="s">
        <v>1412</v>
      </c>
      <c r="B552" s="167" t="s">
        <v>1411</v>
      </c>
      <c r="D552" s="167" t="s">
        <v>1585</v>
      </c>
      <c r="E552" s="167" t="s">
        <v>1586</v>
      </c>
      <c r="F552" s="167" t="s">
        <v>1587</v>
      </c>
      <c r="G552" s="167" t="s">
        <v>11667</v>
      </c>
      <c r="H552" s="167" t="s">
        <v>18</v>
      </c>
      <c r="I552" s="167" t="s">
        <v>13036</v>
      </c>
      <c r="J552" s="167" t="s">
        <v>12675</v>
      </c>
      <c r="K552" s="167">
        <v>27301965</v>
      </c>
      <c r="L552" s="167">
        <v>0</v>
      </c>
    </row>
    <row r="553" spans="1:12" x14ac:dyDescent="0.2">
      <c r="A553" s="167" t="s">
        <v>1083</v>
      </c>
      <c r="B553" s="167" t="s">
        <v>748</v>
      </c>
      <c r="D553" s="167" t="s">
        <v>1590</v>
      </c>
      <c r="E553" s="167" t="s">
        <v>1591</v>
      </c>
      <c r="F553" s="167" t="s">
        <v>1205</v>
      </c>
      <c r="G553" s="167" t="s">
        <v>11667</v>
      </c>
      <c r="H553" s="167" t="s">
        <v>3</v>
      </c>
      <c r="I553" s="167" t="s">
        <v>13036</v>
      </c>
      <c r="J553" s="167" t="s">
        <v>1605</v>
      </c>
      <c r="K553" s="167">
        <v>27302093</v>
      </c>
      <c r="L553" s="167">
        <v>27302093</v>
      </c>
    </row>
    <row r="554" spans="1:12" x14ac:dyDescent="0.2">
      <c r="A554" s="167" t="s">
        <v>8821</v>
      </c>
      <c r="B554" s="167" t="s">
        <v>1206</v>
      </c>
      <c r="D554" s="167" t="s">
        <v>1593</v>
      </c>
      <c r="E554" s="167" t="s">
        <v>1594</v>
      </c>
      <c r="F554" s="167" t="s">
        <v>1595</v>
      </c>
      <c r="G554" s="167" t="s">
        <v>11667</v>
      </c>
      <c r="H554" s="167" t="s">
        <v>3</v>
      </c>
      <c r="I554" s="167" t="s">
        <v>13036</v>
      </c>
      <c r="J554" s="167" t="s">
        <v>6567</v>
      </c>
      <c r="K554" s="167">
        <v>22001043</v>
      </c>
      <c r="L554" s="167">
        <v>22001043</v>
      </c>
    </row>
    <row r="555" spans="1:12" x14ac:dyDescent="0.2">
      <c r="A555" s="167" t="s">
        <v>1489</v>
      </c>
      <c r="B555" s="167" t="s">
        <v>6585</v>
      </c>
      <c r="D555" s="167" t="s">
        <v>1597</v>
      </c>
      <c r="E555" s="167" t="s">
        <v>8808</v>
      </c>
      <c r="F555" s="167" t="s">
        <v>1363</v>
      </c>
      <c r="G555" s="167" t="s">
        <v>11667</v>
      </c>
      <c r="H555" s="167" t="s">
        <v>18</v>
      </c>
      <c r="I555" s="167" t="s">
        <v>13036</v>
      </c>
      <c r="J555" s="167" t="s">
        <v>12676</v>
      </c>
      <c r="K555" s="167">
        <v>85036183</v>
      </c>
      <c r="L555" s="167">
        <v>0</v>
      </c>
    </row>
    <row r="556" spans="1:12" x14ac:dyDescent="0.2">
      <c r="A556" s="167" t="s">
        <v>8822</v>
      </c>
      <c r="B556" s="167" t="s">
        <v>1598</v>
      </c>
      <c r="D556" s="167" t="s">
        <v>1598</v>
      </c>
      <c r="E556" s="167" t="s">
        <v>8822</v>
      </c>
      <c r="F556" s="167" t="s">
        <v>10404</v>
      </c>
      <c r="G556" s="167" t="s">
        <v>11667</v>
      </c>
      <c r="H556" s="167" t="s">
        <v>18</v>
      </c>
      <c r="I556" s="167" t="s">
        <v>13036</v>
      </c>
      <c r="J556" s="167" t="s">
        <v>12304</v>
      </c>
      <c r="K556" s="167">
        <v>89414211</v>
      </c>
      <c r="L556" s="167">
        <v>0</v>
      </c>
    </row>
    <row r="557" spans="1:12" x14ac:dyDescent="0.2">
      <c r="A557" s="167" t="s">
        <v>8823</v>
      </c>
      <c r="B557" s="167" t="s">
        <v>1176</v>
      </c>
      <c r="D557" s="167" t="s">
        <v>1599</v>
      </c>
      <c r="E557" s="167" t="s">
        <v>1600</v>
      </c>
      <c r="F557" s="167" t="s">
        <v>1601</v>
      </c>
      <c r="G557" s="167" t="s">
        <v>11667</v>
      </c>
      <c r="H557" s="167" t="s">
        <v>14</v>
      </c>
      <c r="I557" s="167" t="s">
        <v>13036</v>
      </c>
      <c r="J557" s="167" t="s">
        <v>12677</v>
      </c>
      <c r="K557" s="167">
        <v>22065014</v>
      </c>
      <c r="L557" s="167">
        <v>0</v>
      </c>
    </row>
    <row r="558" spans="1:12" x14ac:dyDescent="0.2">
      <c r="A558" s="167" t="s">
        <v>8824</v>
      </c>
      <c r="B558" s="167" t="s">
        <v>1180</v>
      </c>
      <c r="D558" s="167" t="s">
        <v>1603</v>
      </c>
      <c r="E558" s="167" t="s">
        <v>1604</v>
      </c>
      <c r="F558" s="167" t="s">
        <v>1546</v>
      </c>
      <c r="G558" s="167" t="s">
        <v>11667</v>
      </c>
      <c r="H558" s="167" t="s">
        <v>3</v>
      </c>
      <c r="I558" s="167" t="s">
        <v>13036</v>
      </c>
      <c r="J558" s="167" t="s">
        <v>13157</v>
      </c>
      <c r="K558" s="167">
        <v>27300722</v>
      </c>
      <c r="L558" s="167">
        <v>27300722</v>
      </c>
    </row>
    <row r="559" spans="1:12" x14ac:dyDescent="0.2">
      <c r="A559" s="167" t="s">
        <v>8825</v>
      </c>
      <c r="B559" s="167" t="s">
        <v>1822</v>
      </c>
      <c r="D559" s="167" t="s">
        <v>6593</v>
      </c>
      <c r="E559" s="167" t="s">
        <v>1608</v>
      </c>
      <c r="F559" s="167" t="s">
        <v>1609</v>
      </c>
      <c r="G559" s="167" t="s">
        <v>11667</v>
      </c>
      <c r="H559" s="167" t="s">
        <v>18</v>
      </c>
      <c r="I559" s="167" t="s">
        <v>13036</v>
      </c>
      <c r="J559" s="167" t="s">
        <v>8017</v>
      </c>
      <c r="K559" s="167">
        <v>84668451</v>
      </c>
      <c r="L559" s="167">
        <v>0</v>
      </c>
    </row>
    <row r="560" spans="1:12" x14ac:dyDescent="0.2">
      <c r="A560" s="167" t="s">
        <v>1208</v>
      </c>
      <c r="B560" s="167" t="s">
        <v>1207</v>
      </c>
      <c r="D560" s="167" t="s">
        <v>9878</v>
      </c>
      <c r="E560" s="167" t="s">
        <v>8829</v>
      </c>
      <c r="F560" s="167" t="s">
        <v>1468</v>
      </c>
      <c r="G560" s="167" t="s">
        <v>11667</v>
      </c>
      <c r="H560" s="167" t="s">
        <v>3</v>
      </c>
      <c r="I560" s="167" t="s">
        <v>13036</v>
      </c>
      <c r="J560" s="167" t="s">
        <v>10409</v>
      </c>
      <c r="K560" s="167">
        <v>27300722</v>
      </c>
      <c r="L560" s="167">
        <v>27300722</v>
      </c>
    </row>
    <row r="561" spans="1:12" x14ac:dyDescent="0.2">
      <c r="A561" s="167" t="s">
        <v>1188</v>
      </c>
      <c r="B561" s="167" t="s">
        <v>7078</v>
      </c>
      <c r="D561" s="167" t="s">
        <v>7496</v>
      </c>
      <c r="E561" s="167" t="s">
        <v>1611</v>
      </c>
      <c r="F561" s="167" t="s">
        <v>198</v>
      </c>
      <c r="G561" s="167" t="s">
        <v>11667</v>
      </c>
      <c r="H561" s="167" t="s">
        <v>3</v>
      </c>
      <c r="I561" s="167" t="s">
        <v>13036</v>
      </c>
      <c r="J561" s="167" t="s">
        <v>5094</v>
      </c>
      <c r="K561" s="167">
        <v>27300895</v>
      </c>
      <c r="L561" s="167">
        <v>27300895</v>
      </c>
    </row>
    <row r="562" spans="1:12" x14ac:dyDescent="0.2">
      <c r="A562" s="167" t="s">
        <v>1201</v>
      </c>
      <c r="B562" s="167" t="s">
        <v>888</v>
      </c>
      <c r="D562" s="167" t="s">
        <v>9880</v>
      </c>
      <c r="E562" s="167" t="s">
        <v>8837</v>
      </c>
      <c r="F562" s="167" t="s">
        <v>1612</v>
      </c>
      <c r="G562" s="167" t="s">
        <v>11667</v>
      </c>
      <c r="H562" s="167" t="s">
        <v>18</v>
      </c>
      <c r="I562" s="167" t="s">
        <v>13036</v>
      </c>
      <c r="J562" s="167" t="s">
        <v>12305</v>
      </c>
      <c r="K562" s="167">
        <v>83487810</v>
      </c>
      <c r="L562" s="167">
        <v>27300159</v>
      </c>
    </row>
    <row r="563" spans="1:12" x14ac:dyDescent="0.2">
      <c r="A563" s="167" t="s">
        <v>1323</v>
      </c>
      <c r="B563" s="167" t="s">
        <v>1322</v>
      </c>
      <c r="D563" s="167" t="s">
        <v>1614</v>
      </c>
      <c r="E563" s="167" t="s">
        <v>1615</v>
      </c>
      <c r="F563" s="167" t="s">
        <v>1616</v>
      </c>
      <c r="G563" s="167" t="s">
        <v>11667</v>
      </c>
      <c r="H563" s="167" t="s">
        <v>18</v>
      </c>
      <c r="I563" s="167" t="s">
        <v>13036</v>
      </c>
      <c r="J563" s="167" t="s">
        <v>11828</v>
      </c>
      <c r="K563" s="167">
        <v>86726423</v>
      </c>
      <c r="L563" s="167">
        <v>0</v>
      </c>
    </row>
    <row r="564" spans="1:12" x14ac:dyDescent="0.2">
      <c r="A564" s="167" t="s">
        <v>8826</v>
      </c>
      <c r="B564" s="167" t="s">
        <v>1362</v>
      </c>
      <c r="D564" s="167" t="s">
        <v>1618</v>
      </c>
      <c r="E564" s="167" t="s">
        <v>1619</v>
      </c>
      <c r="F564" s="167" t="s">
        <v>1620</v>
      </c>
      <c r="G564" s="167" t="s">
        <v>11667</v>
      </c>
      <c r="H564" s="167" t="s">
        <v>18</v>
      </c>
      <c r="I564" s="167" t="s">
        <v>13036</v>
      </c>
      <c r="J564" s="167" t="s">
        <v>12306</v>
      </c>
      <c r="K564" s="167">
        <v>87316060</v>
      </c>
      <c r="L564" s="167">
        <v>0</v>
      </c>
    </row>
    <row r="565" spans="1:12" x14ac:dyDescent="0.2">
      <c r="A565" s="167" t="s">
        <v>7482</v>
      </c>
      <c r="B565" s="167" t="s">
        <v>7483</v>
      </c>
      <c r="D565" s="167" t="s">
        <v>1623</v>
      </c>
      <c r="E565" s="167" t="s">
        <v>8841</v>
      </c>
      <c r="F565" s="167" t="s">
        <v>307</v>
      </c>
      <c r="G565" s="167" t="s">
        <v>11667</v>
      </c>
      <c r="H565" s="167" t="s">
        <v>14</v>
      </c>
      <c r="I565" s="167" t="s">
        <v>13036</v>
      </c>
      <c r="J565" s="167" t="s">
        <v>11829</v>
      </c>
      <c r="K565" s="167">
        <v>25140777</v>
      </c>
      <c r="L565" s="167">
        <v>0</v>
      </c>
    </row>
    <row r="566" spans="1:12" x14ac:dyDescent="0.2">
      <c r="A566" s="167" t="s">
        <v>1604</v>
      </c>
      <c r="B566" s="167" t="s">
        <v>1603</v>
      </c>
      <c r="D566" s="167" t="s">
        <v>1624</v>
      </c>
      <c r="E566" s="167" t="s">
        <v>7943</v>
      </c>
      <c r="F566" s="167" t="s">
        <v>199</v>
      </c>
      <c r="G566" s="167" t="s">
        <v>11667</v>
      </c>
      <c r="H566" s="167" t="s">
        <v>14</v>
      </c>
      <c r="I566" s="167" t="s">
        <v>13036</v>
      </c>
      <c r="J566" s="167" t="s">
        <v>8018</v>
      </c>
      <c r="K566" s="167">
        <v>89988299</v>
      </c>
      <c r="L566" s="167">
        <v>0</v>
      </c>
    </row>
    <row r="567" spans="1:12" x14ac:dyDescent="0.2">
      <c r="A567" s="167" t="s">
        <v>8827</v>
      </c>
      <c r="B567" s="167" t="s">
        <v>1545</v>
      </c>
      <c r="D567" s="167" t="s">
        <v>1625</v>
      </c>
      <c r="E567" s="167" t="s">
        <v>8864</v>
      </c>
      <c r="F567" s="167" t="s">
        <v>12307</v>
      </c>
      <c r="G567" s="167" t="s">
        <v>11667</v>
      </c>
      <c r="H567" s="167" t="s">
        <v>18</v>
      </c>
      <c r="I567" s="167" t="s">
        <v>13036</v>
      </c>
      <c r="J567" s="167" t="s">
        <v>11830</v>
      </c>
      <c r="K567" s="167">
        <v>84516026</v>
      </c>
      <c r="L567" s="167">
        <v>0</v>
      </c>
    </row>
    <row r="568" spans="1:12" x14ac:dyDescent="0.2">
      <c r="A568" s="167" t="s">
        <v>1435</v>
      </c>
      <c r="B568" s="167" t="s">
        <v>1434</v>
      </c>
      <c r="D568" s="167" t="s">
        <v>1626</v>
      </c>
      <c r="E568" s="167" t="s">
        <v>8349</v>
      </c>
      <c r="F568" s="167" t="s">
        <v>644</v>
      </c>
      <c r="G568" s="167" t="s">
        <v>11667</v>
      </c>
      <c r="H568" s="167" t="s">
        <v>3</v>
      </c>
      <c r="I568" s="167" t="s">
        <v>13036</v>
      </c>
      <c r="J568" s="167" t="s">
        <v>12308</v>
      </c>
      <c r="K568" s="167">
        <v>27300109</v>
      </c>
      <c r="L568" s="167">
        <v>27900109</v>
      </c>
    </row>
    <row r="569" spans="1:12" x14ac:dyDescent="0.2">
      <c r="A569" s="167" t="s">
        <v>1177</v>
      </c>
      <c r="B569" s="167" t="s">
        <v>7564</v>
      </c>
      <c r="D569" s="167" t="s">
        <v>1627</v>
      </c>
      <c r="E569" s="167" t="s">
        <v>8873</v>
      </c>
      <c r="F569" s="167" t="s">
        <v>10440</v>
      </c>
      <c r="G569" s="167" t="s">
        <v>11667</v>
      </c>
      <c r="H569" s="167" t="s">
        <v>18</v>
      </c>
      <c r="I569" s="167" t="s">
        <v>13036</v>
      </c>
      <c r="J569" s="167" t="s">
        <v>11831</v>
      </c>
      <c r="K569" s="167">
        <v>83112231</v>
      </c>
      <c r="L569" s="167">
        <v>0</v>
      </c>
    </row>
    <row r="570" spans="1:12" x14ac:dyDescent="0.2">
      <c r="A570" s="167" t="s">
        <v>1326</v>
      </c>
      <c r="B570" s="167" t="s">
        <v>7568</v>
      </c>
      <c r="D570" s="167" t="s">
        <v>1628</v>
      </c>
      <c r="E570" s="167" t="s">
        <v>1629</v>
      </c>
      <c r="F570" s="167" t="s">
        <v>1455</v>
      </c>
      <c r="G570" s="167" t="s">
        <v>11667</v>
      </c>
      <c r="H570" s="167" t="s">
        <v>18</v>
      </c>
      <c r="I570" s="167" t="s">
        <v>13036</v>
      </c>
      <c r="J570" s="167" t="s">
        <v>12309</v>
      </c>
      <c r="K570" s="167">
        <v>27302434</v>
      </c>
      <c r="L570" s="167">
        <v>27300159</v>
      </c>
    </row>
    <row r="571" spans="1:12" x14ac:dyDescent="0.2">
      <c r="A571" s="167" t="s">
        <v>8828</v>
      </c>
      <c r="B571" s="167" t="s">
        <v>9877</v>
      </c>
      <c r="D571" s="167" t="s">
        <v>1631</v>
      </c>
      <c r="E571" s="167" t="s">
        <v>8915</v>
      </c>
      <c r="F571" s="167" t="s">
        <v>540</v>
      </c>
      <c r="G571" s="167" t="s">
        <v>73</v>
      </c>
      <c r="H571" s="167" t="s">
        <v>10</v>
      </c>
      <c r="I571" s="167" t="s">
        <v>13036</v>
      </c>
      <c r="J571" s="167" t="s">
        <v>13158</v>
      </c>
      <c r="K571" s="167">
        <v>24631713</v>
      </c>
      <c r="L571" s="167">
        <v>0</v>
      </c>
    </row>
    <row r="572" spans="1:12" x14ac:dyDescent="0.2">
      <c r="A572" s="167" t="s">
        <v>1112</v>
      </c>
      <c r="B572" s="167" t="s">
        <v>1111</v>
      </c>
      <c r="D572" s="167" t="s">
        <v>1633</v>
      </c>
      <c r="E572" s="167" t="s">
        <v>8294</v>
      </c>
      <c r="F572" s="167" t="s">
        <v>8295</v>
      </c>
      <c r="G572" s="167" t="s">
        <v>11667</v>
      </c>
      <c r="H572" s="167" t="s">
        <v>18</v>
      </c>
      <c r="I572" s="167" t="s">
        <v>13036</v>
      </c>
      <c r="J572" s="167" t="s">
        <v>11429</v>
      </c>
      <c r="K572" s="167">
        <v>87065027</v>
      </c>
      <c r="L572" s="167">
        <v>0</v>
      </c>
    </row>
    <row r="573" spans="1:12" x14ac:dyDescent="0.2">
      <c r="A573" s="167" t="s">
        <v>1224</v>
      </c>
      <c r="B573" s="167" t="s">
        <v>744</v>
      </c>
      <c r="D573" s="167" t="s">
        <v>1634</v>
      </c>
      <c r="E573" s="167" t="s">
        <v>1635</v>
      </c>
      <c r="F573" s="167" t="s">
        <v>7167</v>
      </c>
      <c r="G573" s="167" t="s">
        <v>11667</v>
      </c>
      <c r="H573" s="167" t="s">
        <v>3</v>
      </c>
      <c r="I573" s="167" t="s">
        <v>13036</v>
      </c>
      <c r="J573" s="167" t="s">
        <v>13159</v>
      </c>
      <c r="K573" s="167">
        <v>27300722</v>
      </c>
      <c r="L573" s="167">
        <v>85521681</v>
      </c>
    </row>
    <row r="574" spans="1:12" x14ac:dyDescent="0.2">
      <c r="A574" s="167" t="s">
        <v>8829</v>
      </c>
      <c r="B574" s="167" t="s">
        <v>9878</v>
      </c>
      <c r="D574" s="167" t="s">
        <v>1637</v>
      </c>
      <c r="E574" s="167" t="s">
        <v>1638</v>
      </c>
      <c r="F574" s="167" t="s">
        <v>188</v>
      </c>
      <c r="G574" s="167" t="s">
        <v>11667</v>
      </c>
      <c r="H574" s="167" t="s">
        <v>3</v>
      </c>
      <c r="I574" s="167" t="s">
        <v>13036</v>
      </c>
      <c r="J574" s="167" t="s">
        <v>12681</v>
      </c>
      <c r="K574" s="167">
        <v>27302903</v>
      </c>
      <c r="L574" s="167">
        <v>27302903</v>
      </c>
    </row>
    <row r="575" spans="1:12" x14ac:dyDescent="0.2">
      <c r="A575" s="167" t="s">
        <v>1768</v>
      </c>
      <c r="B575" s="167" t="s">
        <v>1257</v>
      </c>
      <c r="D575" s="167" t="s">
        <v>1641</v>
      </c>
      <c r="E575" s="167" t="s">
        <v>1642</v>
      </c>
      <c r="F575" s="167" t="s">
        <v>7766</v>
      </c>
      <c r="G575" s="167" t="s">
        <v>11667</v>
      </c>
      <c r="H575" s="167" t="s">
        <v>3</v>
      </c>
      <c r="I575" s="167" t="s">
        <v>13036</v>
      </c>
      <c r="J575" s="167" t="s">
        <v>1777</v>
      </c>
      <c r="K575" s="167">
        <v>27300025</v>
      </c>
      <c r="L575" s="167">
        <v>27300025</v>
      </c>
    </row>
    <row r="576" spans="1:12" x14ac:dyDescent="0.2">
      <c r="A576" s="167" t="s">
        <v>1329</v>
      </c>
      <c r="B576" s="167" t="s">
        <v>6942</v>
      </c>
      <c r="D576" s="167" t="s">
        <v>1643</v>
      </c>
      <c r="E576" s="167" t="s">
        <v>8793</v>
      </c>
      <c r="F576" s="167" t="s">
        <v>10386</v>
      </c>
      <c r="G576" s="167" t="s">
        <v>11667</v>
      </c>
      <c r="H576" s="167" t="s">
        <v>18</v>
      </c>
      <c r="I576" s="167" t="s">
        <v>13036</v>
      </c>
      <c r="J576" s="167" t="s">
        <v>12682</v>
      </c>
      <c r="K576" s="167">
        <v>84525991</v>
      </c>
      <c r="L576" s="167">
        <v>0</v>
      </c>
    </row>
    <row r="577" spans="1:12" x14ac:dyDescent="0.2">
      <c r="A577" s="167" t="s">
        <v>8830</v>
      </c>
      <c r="B577" s="167" t="s">
        <v>1836</v>
      </c>
      <c r="D577" s="167" t="s">
        <v>1644</v>
      </c>
      <c r="E577" s="167" t="s">
        <v>1645</v>
      </c>
      <c r="F577" s="167" t="s">
        <v>1646</v>
      </c>
      <c r="G577" s="167" t="s">
        <v>11667</v>
      </c>
      <c r="H577" s="167" t="s">
        <v>4</v>
      </c>
      <c r="I577" s="167" t="s">
        <v>13036</v>
      </c>
      <c r="J577" s="167" t="s">
        <v>13160</v>
      </c>
      <c r="K577" s="167">
        <v>22002185</v>
      </c>
      <c r="L577" s="167">
        <v>27300159</v>
      </c>
    </row>
    <row r="578" spans="1:12" x14ac:dyDescent="0.2">
      <c r="A578" s="167" t="s">
        <v>8831</v>
      </c>
      <c r="B578" s="167" t="s">
        <v>1813</v>
      </c>
      <c r="D578" s="167" t="s">
        <v>1648</v>
      </c>
      <c r="E578" s="167" t="s">
        <v>1649</v>
      </c>
      <c r="F578" s="167" t="s">
        <v>1215</v>
      </c>
      <c r="G578" s="167" t="s">
        <v>11667</v>
      </c>
      <c r="H578" s="167" t="s">
        <v>4</v>
      </c>
      <c r="I578" s="167" t="s">
        <v>13036</v>
      </c>
      <c r="J578" s="167" t="s">
        <v>8019</v>
      </c>
      <c r="K578" s="167">
        <v>27421227</v>
      </c>
      <c r="L578" s="167">
        <v>27421227</v>
      </c>
    </row>
    <row r="579" spans="1:12" x14ac:dyDescent="0.2">
      <c r="A579" s="167" t="s">
        <v>8832</v>
      </c>
      <c r="B579" s="167" t="s">
        <v>1258</v>
      </c>
      <c r="D579" s="167" t="s">
        <v>1651</v>
      </c>
      <c r="E579" s="167" t="s">
        <v>8802</v>
      </c>
      <c r="F579" s="167" t="s">
        <v>1652</v>
      </c>
      <c r="G579" s="167" t="s">
        <v>11667</v>
      </c>
      <c r="H579" s="167" t="s">
        <v>4</v>
      </c>
      <c r="I579" s="167" t="s">
        <v>13036</v>
      </c>
      <c r="J579" s="167" t="s">
        <v>12683</v>
      </c>
      <c r="K579" s="167">
        <v>22001100</v>
      </c>
      <c r="L579" s="167">
        <v>0</v>
      </c>
    </row>
    <row r="580" spans="1:12" x14ac:dyDescent="0.2">
      <c r="A580" s="167" t="s">
        <v>1069</v>
      </c>
      <c r="B580" s="167" t="s">
        <v>1068</v>
      </c>
      <c r="D580" s="167" t="s">
        <v>1653</v>
      </c>
      <c r="E580" s="167" t="s">
        <v>1654</v>
      </c>
      <c r="F580" s="167" t="s">
        <v>1655</v>
      </c>
      <c r="G580" s="167" t="s">
        <v>11667</v>
      </c>
      <c r="H580" s="167" t="s">
        <v>4</v>
      </c>
      <c r="I580" s="167" t="s">
        <v>13036</v>
      </c>
      <c r="J580" s="167" t="s">
        <v>1656</v>
      </c>
      <c r="K580" s="167">
        <v>27421418</v>
      </c>
      <c r="L580" s="167">
        <v>27421418</v>
      </c>
    </row>
    <row r="581" spans="1:12" x14ac:dyDescent="0.2">
      <c r="A581" s="167" t="s">
        <v>8833</v>
      </c>
      <c r="B581" s="167" t="s">
        <v>1837</v>
      </c>
      <c r="D581" s="167" t="s">
        <v>6596</v>
      </c>
      <c r="E581" s="167" t="s">
        <v>1658</v>
      </c>
      <c r="F581" s="167" t="s">
        <v>104</v>
      </c>
      <c r="G581" s="167" t="s">
        <v>11667</v>
      </c>
      <c r="H581" s="167" t="s">
        <v>4</v>
      </c>
      <c r="I581" s="167" t="s">
        <v>13036</v>
      </c>
      <c r="J581" s="167" t="s">
        <v>1659</v>
      </c>
      <c r="K581" s="167">
        <v>27301974</v>
      </c>
      <c r="L581" s="167">
        <v>27301974</v>
      </c>
    </row>
    <row r="582" spans="1:12" x14ac:dyDescent="0.2">
      <c r="A582" s="167" t="s">
        <v>1773</v>
      </c>
      <c r="B582" s="167" t="s">
        <v>1236</v>
      </c>
      <c r="D582" s="167" t="s">
        <v>9879</v>
      </c>
      <c r="E582" s="167" t="s">
        <v>8834</v>
      </c>
      <c r="F582" s="167" t="s">
        <v>4183</v>
      </c>
      <c r="G582" s="167" t="s">
        <v>11667</v>
      </c>
      <c r="H582" s="167" t="s">
        <v>4</v>
      </c>
      <c r="I582" s="167" t="s">
        <v>13036</v>
      </c>
      <c r="J582" s="167" t="s">
        <v>12680</v>
      </c>
      <c r="K582" s="167">
        <v>22001391</v>
      </c>
      <c r="L582" s="167">
        <v>83417790</v>
      </c>
    </row>
    <row r="583" spans="1:12" x14ac:dyDescent="0.2">
      <c r="A583" s="167" t="s">
        <v>1700</v>
      </c>
      <c r="B583" s="167" t="s">
        <v>1699</v>
      </c>
      <c r="D583" s="167" t="s">
        <v>7566</v>
      </c>
      <c r="E583" s="167" t="s">
        <v>1660</v>
      </c>
      <c r="F583" s="167" t="s">
        <v>1661</v>
      </c>
      <c r="G583" s="167" t="s">
        <v>11667</v>
      </c>
      <c r="H583" s="167" t="s">
        <v>4</v>
      </c>
      <c r="I583" s="167" t="s">
        <v>13036</v>
      </c>
      <c r="J583" s="167" t="s">
        <v>1662</v>
      </c>
      <c r="K583" s="167">
        <v>27421020</v>
      </c>
      <c r="L583" s="167">
        <v>27421424</v>
      </c>
    </row>
    <row r="584" spans="1:12" x14ac:dyDescent="0.2">
      <c r="A584" s="167" t="s">
        <v>8834</v>
      </c>
      <c r="B584" s="167" t="s">
        <v>9879</v>
      </c>
      <c r="D584" s="167" t="s">
        <v>6597</v>
      </c>
      <c r="E584" s="167" t="s">
        <v>1663</v>
      </c>
      <c r="F584" s="167" t="s">
        <v>134</v>
      </c>
      <c r="G584" s="167" t="s">
        <v>11667</v>
      </c>
      <c r="H584" s="167" t="s">
        <v>4</v>
      </c>
      <c r="I584" s="167" t="s">
        <v>13036</v>
      </c>
      <c r="J584" s="167" t="s">
        <v>13161</v>
      </c>
      <c r="K584" s="167">
        <v>27300159</v>
      </c>
      <c r="L584" s="167">
        <v>27301559</v>
      </c>
    </row>
    <row r="585" spans="1:12" x14ac:dyDescent="0.2">
      <c r="A585" s="167" t="s">
        <v>1492</v>
      </c>
      <c r="B585" s="167" t="s">
        <v>1491</v>
      </c>
      <c r="D585" s="167" t="s">
        <v>1665</v>
      </c>
      <c r="E585" s="167" t="s">
        <v>1666</v>
      </c>
      <c r="F585" s="167" t="s">
        <v>1667</v>
      </c>
      <c r="G585" s="167" t="s">
        <v>11667</v>
      </c>
      <c r="H585" s="167" t="s">
        <v>4</v>
      </c>
      <c r="I585" s="167" t="s">
        <v>13036</v>
      </c>
      <c r="J585" s="167" t="s">
        <v>11430</v>
      </c>
      <c r="K585" s="167">
        <v>27300654</v>
      </c>
      <c r="L585" s="167">
        <v>0</v>
      </c>
    </row>
    <row r="586" spans="1:12" x14ac:dyDescent="0.2">
      <c r="A586" s="167" t="s">
        <v>8835</v>
      </c>
      <c r="B586" s="167" t="s">
        <v>1169</v>
      </c>
      <c r="D586" s="167" t="s">
        <v>1670</v>
      </c>
      <c r="E586" s="167" t="s">
        <v>1671</v>
      </c>
      <c r="F586" s="167" t="s">
        <v>1478</v>
      </c>
      <c r="G586" s="167" t="s">
        <v>11667</v>
      </c>
      <c r="H586" s="167" t="s">
        <v>4</v>
      </c>
      <c r="I586" s="167" t="s">
        <v>13036</v>
      </c>
      <c r="J586" s="167" t="s">
        <v>13162</v>
      </c>
      <c r="K586" s="167">
        <v>22001376</v>
      </c>
      <c r="L586" s="167">
        <v>27300159</v>
      </c>
    </row>
    <row r="587" spans="1:12" x14ac:dyDescent="0.2">
      <c r="A587" s="167" t="s">
        <v>1349</v>
      </c>
      <c r="B587" s="167" t="s">
        <v>1348</v>
      </c>
      <c r="D587" s="167" t="s">
        <v>1674</v>
      </c>
      <c r="E587" s="167" t="s">
        <v>8815</v>
      </c>
      <c r="F587" s="167" t="s">
        <v>406</v>
      </c>
      <c r="G587" s="167" t="s">
        <v>11667</v>
      </c>
      <c r="H587" s="167" t="s">
        <v>4</v>
      </c>
      <c r="I587" s="167" t="s">
        <v>13036</v>
      </c>
      <c r="J587" s="167" t="s">
        <v>12310</v>
      </c>
      <c r="K587" s="167">
        <v>27300654</v>
      </c>
      <c r="L587" s="167">
        <v>0</v>
      </c>
    </row>
    <row r="588" spans="1:12" x14ac:dyDescent="0.2">
      <c r="A588" s="167" t="s">
        <v>8836</v>
      </c>
      <c r="B588" s="167" t="s">
        <v>1268</v>
      </c>
      <c r="D588" s="167" t="s">
        <v>1675</v>
      </c>
      <c r="E588" s="167" t="s">
        <v>8947</v>
      </c>
      <c r="F588" s="167" t="s">
        <v>228</v>
      </c>
      <c r="G588" s="167" t="s">
        <v>188</v>
      </c>
      <c r="H588" s="167" t="s">
        <v>14</v>
      </c>
      <c r="I588" s="167" t="s">
        <v>13036</v>
      </c>
      <c r="J588" s="167" t="s">
        <v>13163</v>
      </c>
      <c r="K588" s="167">
        <v>41051061</v>
      </c>
      <c r="L588" s="167">
        <v>0</v>
      </c>
    </row>
    <row r="589" spans="1:12" x14ac:dyDescent="0.2">
      <c r="A589" s="167" t="s">
        <v>8837</v>
      </c>
      <c r="B589" s="167" t="s">
        <v>9880</v>
      </c>
      <c r="D589" s="167" t="s">
        <v>1676</v>
      </c>
      <c r="E589" s="167" t="s">
        <v>1677</v>
      </c>
      <c r="F589" s="167" t="s">
        <v>1678</v>
      </c>
      <c r="G589" s="167" t="s">
        <v>11667</v>
      </c>
      <c r="H589" s="167" t="s">
        <v>4</v>
      </c>
      <c r="I589" s="167" t="s">
        <v>13036</v>
      </c>
      <c r="J589" s="167" t="s">
        <v>1679</v>
      </c>
      <c r="K589" s="167">
        <v>27300159</v>
      </c>
      <c r="L589" s="167">
        <v>0</v>
      </c>
    </row>
    <row r="590" spans="1:12" x14ac:dyDescent="0.2">
      <c r="A590" s="167" t="s">
        <v>1615</v>
      </c>
      <c r="B590" s="167" t="s">
        <v>1614</v>
      </c>
      <c r="D590" s="167" t="s">
        <v>1682</v>
      </c>
      <c r="E590" s="167" t="s">
        <v>1683</v>
      </c>
      <c r="F590" s="167" t="s">
        <v>1104</v>
      </c>
      <c r="G590" s="167" t="s">
        <v>11667</v>
      </c>
      <c r="H590" s="167" t="s">
        <v>4</v>
      </c>
      <c r="I590" s="167" t="s">
        <v>13036</v>
      </c>
      <c r="J590" s="167" t="s">
        <v>8020</v>
      </c>
      <c r="K590" s="167">
        <v>87063124</v>
      </c>
      <c r="L590" s="167">
        <v>27300654</v>
      </c>
    </row>
    <row r="591" spans="1:12" x14ac:dyDescent="0.2">
      <c r="A591" s="167" t="s">
        <v>8838</v>
      </c>
      <c r="B591" s="167" t="s">
        <v>1551</v>
      </c>
      <c r="D591" s="167" t="s">
        <v>1685</v>
      </c>
      <c r="E591" s="167" t="s">
        <v>9296</v>
      </c>
      <c r="F591" s="167" t="s">
        <v>10843</v>
      </c>
      <c r="G591" s="167" t="s">
        <v>1655</v>
      </c>
      <c r="H591" s="167" t="s">
        <v>3</v>
      </c>
      <c r="I591" s="167" t="s">
        <v>13036</v>
      </c>
      <c r="J591" s="167" t="s">
        <v>12869</v>
      </c>
      <c r="K591" s="167">
        <v>26686310</v>
      </c>
      <c r="L591" s="167">
        <v>26696085</v>
      </c>
    </row>
    <row r="592" spans="1:12" x14ac:dyDescent="0.2">
      <c r="A592" s="167" t="s">
        <v>8839</v>
      </c>
      <c r="B592" s="167" t="s">
        <v>1556</v>
      </c>
      <c r="D592" s="167" t="s">
        <v>1686</v>
      </c>
      <c r="E592" s="167" t="s">
        <v>1687</v>
      </c>
      <c r="F592" s="167" t="s">
        <v>1160</v>
      </c>
      <c r="G592" s="167" t="s">
        <v>11667</v>
      </c>
      <c r="H592" s="167" t="s">
        <v>4</v>
      </c>
      <c r="I592" s="167" t="s">
        <v>13036</v>
      </c>
      <c r="J592" s="167" t="s">
        <v>1688</v>
      </c>
      <c r="K592" s="167">
        <v>27421386</v>
      </c>
      <c r="L592" s="167">
        <v>0</v>
      </c>
    </row>
    <row r="593" spans="1:12" x14ac:dyDescent="0.2">
      <c r="A593" s="167" t="s">
        <v>1074</v>
      </c>
      <c r="B593" s="167" t="s">
        <v>1073</v>
      </c>
      <c r="D593" s="167" t="s">
        <v>1691</v>
      </c>
      <c r="E593" s="167" t="s">
        <v>8865</v>
      </c>
      <c r="F593" s="167" t="s">
        <v>1692</v>
      </c>
      <c r="G593" s="167" t="s">
        <v>11667</v>
      </c>
      <c r="H593" s="167" t="s">
        <v>4</v>
      </c>
      <c r="I593" s="167" t="s">
        <v>13036</v>
      </c>
      <c r="J593" s="167" t="s">
        <v>10432</v>
      </c>
      <c r="K593" s="167">
        <v>22001235</v>
      </c>
      <c r="L593" s="167">
        <v>0</v>
      </c>
    </row>
    <row r="594" spans="1:12" x14ac:dyDescent="0.2">
      <c r="A594" s="167" t="s">
        <v>1642</v>
      </c>
      <c r="B594" s="167" t="s">
        <v>1641</v>
      </c>
      <c r="D594" s="167" t="s">
        <v>1693</v>
      </c>
      <c r="E594" s="167" t="s">
        <v>1694</v>
      </c>
      <c r="F594" s="167" t="s">
        <v>1695</v>
      </c>
      <c r="G594" s="167" t="s">
        <v>11667</v>
      </c>
      <c r="H594" s="167" t="s">
        <v>17</v>
      </c>
      <c r="I594" s="167" t="s">
        <v>13036</v>
      </c>
      <c r="J594" s="167" t="s">
        <v>8497</v>
      </c>
      <c r="K594" s="167">
        <v>85365847</v>
      </c>
      <c r="L594" s="167">
        <v>0</v>
      </c>
    </row>
    <row r="595" spans="1:12" x14ac:dyDescent="0.2">
      <c r="A595" s="167" t="s">
        <v>8840</v>
      </c>
      <c r="B595" s="167" t="s">
        <v>1212</v>
      </c>
      <c r="D595" s="167" t="s">
        <v>1698</v>
      </c>
      <c r="E595" s="167" t="s">
        <v>8779</v>
      </c>
      <c r="F595" s="167" t="s">
        <v>10373</v>
      </c>
      <c r="G595" s="167" t="s">
        <v>11667</v>
      </c>
      <c r="H595" s="167" t="s">
        <v>17</v>
      </c>
      <c r="I595" s="167" t="s">
        <v>13036</v>
      </c>
      <c r="J595" s="167" t="s">
        <v>10374</v>
      </c>
      <c r="K595" s="167">
        <v>22064310</v>
      </c>
      <c r="L595" s="167">
        <v>0</v>
      </c>
    </row>
    <row r="596" spans="1:12" x14ac:dyDescent="0.2">
      <c r="A596" s="167" t="s">
        <v>1565</v>
      </c>
      <c r="B596" s="167" t="s">
        <v>884</v>
      </c>
      <c r="D596" s="167" t="s">
        <v>1699</v>
      </c>
      <c r="E596" s="167" t="s">
        <v>1700</v>
      </c>
      <c r="F596" s="167" t="s">
        <v>1701</v>
      </c>
      <c r="G596" s="167" t="s">
        <v>11667</v>
      </c>
      <c r="H596" s="167" t="s">
        <v>5</v>
      </c>
      <c r="I596" s="167" t="s">
        <v>13036</v>
      </c>
      <c r="J596" s="167" t="s">
        <v>12678</v>
      </c>
      <c r="K596" s="167">
        <v>27300744</v>
      </c>
      <c r="L596" s="167">
        <v>27300744</v>
      </c>
    </row>
    <row r="597" spans="1:12" x14ac:dyDescent="0.2">
      <c r="A597" s="167" t="s">
        <v>8841</v>
      </c>
      <c r="B597" s="167" t="s">
        <v>1623</v>
      </c>
      <c r="D597" s="167" t="s">
        <v>1704</v>
      </c>
      <c r="E597" s="167" t="s">
        <v>1705</v>
      </c>
      <c r="F597" s="167" t="s">
        <v>211</v>
      </c>
      <c r="G597" s="167" t="s">
        <v>11667</v>
      </c>
      <c r="H597" s="167" t="s">
        <v>19</v>
      </c>
      <c r="I597" s="167" t="s">
        <v>13036</v>
      </c>
      <c r="J597" s="167" t="s">
        <v>11432</v>
      </c>
      <c r="K597" s="167">
        <v>27301851</v>
      </c>
      <c r="L597" s="167">
        <v>0</v>
      </c>
    </row>
    <row r="598" spans="1:12" x14ac:dyDescent="0.2">
      <c r="A598" s="167" t="s">
        <v>8842</v>
      </c>
      <c r="B598" s="167" t="s">
        <v>1147</v>
      </c>
      <c r="D598" s="167" t="s">
        <v>6599</v>
      </c>
      <c r="E598" s="167" t="s">
        <v>1708</v>
      </c>
      <c r="F598" s="167" t="s">
        <v>403</v>
      </c>
      <c r="G598" s="167" t="s">
        <v>11667</v>
      </c>
      <c r="H598" s="167" t="s">
        <v>17</v>
      </c>
      <c r="I598" s="167" t="s">
        <v>13036</v>
      </c>
      <c r="J598" s="167" t="s">
        <v>10385</v>
      </c>
      <c r="K598" s="167">
        <v>88051329</v>
      </c>
      <c r="L598" s="167">
        <v>22065432</v>
      </c>
    </row>
    <row r="599" spans="1:12" x14ac:dyDescent="0.2">
      <c r="A599" s="167" t="s">
        <v>1705</v>
      </c>
      <c r="B599" s="167" t="s">
        <v>1704</v>
      </c>
      <c r="D599" s="167" t="s">
        <v>1711</v>
      </c>
      <c r="E599" s="167" t="s">
        <v>1712</v>
      </c>
      <c r="F599" s="167" t="s">
        <v>1713</v>
      </c>
      <c r="G599" s="167" t="s">
        <v>11667</v>
      </c>
      <c r="H599" s="167" t="s">
        <v>19</v>
      </c>
      <c r="I599" s="167" t="s">
        <v>13036</v>
      </c>
      <c r="J599" s="167" t="s">
        <v>11832</v>
      </c>
      <c r="K599" s="167">
        <v>27304636</v>
      </c>
      <c r="L599" s="167">
        <v>0</v>
      </c>
    </row>
    <row r="600" spans="1:12" x14ac:dyDescent="0.2">
      <c r="A600" s="167" t="s">
        <v>6860</v>
      </c>
      <c r="B600" s="167" t="s">
        <v>1365</v>
      </c>
      <c r="D600" s="167" t="s">
        <v>1716</v>
      </c>
      <c r="E600" s="167" t="s">
        <v>1717</v>
      </c>
      <c r="F600" s="167" t="s">
        <v>767</v>
      </c>
      <c r="G600" s="167" t="s">
        <v>11667</v>
      </c>
      <c r="H600" s="167" t="s">
        <v>17</v>
      </c>
      <c r="I600" s="167" t="s">
        <v>13036</v>
      </c>
      <c r="J600" s="167" t="s">
        <v>11837</v>
      </c>
      <c r="K600" s="167">
        <v>27304522</v>
      </c>
      <c r="L600" s="167">
        <v>27300744</v>
      </c>
    </row>
    <row r="601" spans="1:12" x14ac:dyDescent="0.2">
      <c r="A601" s="167" t="s">
        <v>1514</v>
      </c>
      <c r="B601" s="167" t="s">
        <v>1513</v>
      </c>
      <c r="D601" s="167" t="s">
        <v>1720</v>
      </c>
      <c r="E601" s="167" t="s">
        <v>1721</v>
      </c>
      <c r="F601" s="167" t="s">
        <v>8442</v>
      </c>
      <c r="G601" s="167" t="s">
        <v>11667</v>
      </c>
      <c r="H601" s="167" t="s">
        <v>17</v>
      </c>
      <c r="I601" s="167" t="s">
        <v>13036</v>
      </c>
      <c r="J601" s="167" t="s">
        <v>11833</v>
      </c>
      <c r="K601" s="167">
        <v>27302464</v>
      </c>
      <c r="L601" s="167">
        <v>27302464</v>
      </c>
    </row>
    <row r="602" spans="1:12" x14ac:dyDescent="0.2">
      <c r="A602" s="167" t="s">
        <v>1502</v>
      </c>
      <c r="B602" s="167" t="s">
        <v>1501</v>
      </c>
      <c r="D602" s="167" t="s">
        <v>1724</v>
      </c>
      <c r="E602" s="167" t="s">
        <v>8780</v>
      </c>
      <c r="F602" s="167" t="s">
        <v>10375</v>
      </c>
      <c r="G602" s="167" t="s">
        <v>11667</v>
      </c>
      <c r="H602" s="167" t="s">
        <v>19</v>
      </c>
      <c r="I602" s="167" t="s">
        <v>13036</v>
      </c>
      <c r="J602" s="167" t="s">
        <v>12311</v>
      </c>
      <c r="K602" s="167">
        <v>84302666</v>
      </c>
      <c r="L602" s="167">
        <v>0</v>
      </c>
    </row>
    <row r="603" spans="1:12" x14ac:dyDescent="0.2">
      <c r="A603" s="167" t="s">
        <v>1150</v>
      </c>
      <c r="B603" s="167" t="s">
        <v>1149</v>
      </c>
      <c r="D603" s="167" t="s">
        <v>1725</v>
      </c>
      <c r="E603" s="167" t="s">
        <v>1726</v>
      </c>
      <c r="F603" s="167" t="s">
        <v>1727</v>
      </c>
      <c r="G603" s="167" t="s">
        <v>11667</v>
      </c>
      <c r="H603" s="167" t="s">
        <v>5</v>
      </c>
      <c r="I603" s="167" t="s">
        <v>13036</v>
      </c>
      <c r="J603" s="167" t="s">
        <v>13164</v>
      </c>
      <c r="K603" s="167">
        <v>27300744</v>
      </c>
      <c r="L603" s="167">
        <v>88136667</v>
      </c>
    </row>
    <row r="604" spans="1:12" x14ac:dyDescent="0.2">
      <c r="A604" s="167" t="s">
        <v>1422</v>
      </c>
      <c r="B604" s="167" t="s">
        <v>1421</v>
      </c>
      <c r="D604" s="167" t="s">
        <v>1730</v>
      </c>
      <c r="E604" s="167" t="s">
        <v>1731</v>
      </c>
      <c r="F604" s="167" t="s">
        <v>1732</v>
      </c>
      <c r="G604" s="167" t="s">
        <v>11667</v>
      </c>
      <c r="H604" s="167" t="s">
        <v>17</v>
      </c>
      <c r="I604" s="167" t="s">
        <v>13036</v>
      </c>
      <c r="J604" s="167" t="s">
        <v>8021</v>
      </c>
      <c r="K604" s="167">
        <v>27300744</v>
      </c>
      <c r="L604" s="167">
        <v>27300744</v>
      </c>
    </row>
    <row r="605" spans="1:12" x14ac:dyDescent="0.2">
      <c r="A605" s="167" t="s">
        <v>8843</v>
      </c>
      <c r="B605" s="167" t="s">
        <v>1562</v>
      </c>
      <c r="D605" s="167" t="s">
        <v>1734</v>
      </c>
      <c r="E605" s="167" t="s">
        <v>8874</v>
      </c>
      <c r="F605" s="167" t="s">
        <v>10441</v>
      </c>
      <c r="G605" s="167" t="s">
        <v>11667</v>
      </c>
      <c r="H605" s="167" t="s">
        <v>5</v>
      </c>
      <c r="I605" s="167" t="s">
        <v>13036</v>
      </c>
      <c r="J605" s="167" t="s">
        <v>10442</v>
      </c>
      <c r="K605" s="167">
        <v>27300744</v>
      </c>
      <c r="L605" s="167">
        <v>27300744</v>
      </c>
    </row>
    <row r="606" spans="1:12" x14ac:dyDescent="0.2">
      <c r="A606" s="167" t="s">
        <v>1344</v>
      </c>
      <c r="B606" s="167" t="s">
        <v>1343</v>
      </c>
      <c r="D606" s="167" t="s">
        <v>1736</v>
      </c>
      <c r="E606" s="167" t="s">
        <v>8881</v>
      </c>
      <c r="F606" s="167" t="s">
        <v>1737</v>
      </c>
      <c r="G606" s="167" t="s">
        <v>11667</v>
      </c>
      <c r="H606" s="167" t="s">
        <v>17</v>
      </c>
      <c r="I606" s="167" t="s">
        <v>13036</v>
      </c>
      <c r="J606" s="167" t="s">
        <v>10448</v>
      </c>
      <c r="K606" s="167">
        <v>27300744</v>
      </c>
      <c r="L606" s="167">
        <v>27300744</v>
      </c>
    </row>
    <row r="607" spans="1:12" x14ac:dyDescent="0.2">
      <c r="A607" s="167" t="s">
        <v>8844</v>
      </c>
      <c r="B607" s="167" t="s">
        <v>1518</v>
      </c>
      <c r="D607" s="167" t="s">
        <v>7828</v>
      </c>
      <c r="E607" s="167" t="s">
        <v>8752</v>
      </c>
      <c r="F607" s="167" t="s">
        <v>10349</v>
      </c>
      <c r="G607" s="167" t="s">
        <v>11667</v>
      </c>
      <c r="H607" s="167" t="s">
        <v>17</v>
      </c>
      <c r="I607" s="167" t="s">
        <v>13036</v>
      </c>
      <c r="J607" s="167" t="s">
        <v>10350</v>
      </c>
      <c r="K607" s="167">
        <v>85696545</v>
      </c>
      <c r="L607" s="167">
        <v>0</v>
      </c>
    </row>
    <row r="608" spans="1:12" x14ac:dyDescent="0.2">
      <c r="A608" s="167" t="s">
        <v>1437</v>
      </c>
      <c r="B608" s="167" t="s">
        <v>905</v>
      </c>
      <c r="D608" s="167" t="s">
        <v>1738</v>
      </c>
      <c r="E608" s="167" t="s">
        <v>8759</v>
      </c>
      <c r="F608" s="167" t="s">
        <v>1739</v>
      </c>
      <c r="G608" s="167" t="s">
        <v>11667</v>
      </c>
      <c r="H608" s="167" t="s">
        <v>17</v>
      </c>
      <c r="I608" s="167" t="s">
        <v>13036</v>
      </c>
      <c r="J608" s="167" t="s">
        <v>10357</v>
      </c>
      <c r="K608" s="167">
        <v>87223426</v>
      </c>
      <c r="L608" s="167">
        <v>0</v>
      </c>
    </row>
    <row r="609" spans="1:12" x14ac:dyDescent="0.2">
      <c r="A609" s="167" t="s">
        <v>8845</v>
      </c>
      <c r="B609" s="167" t="s">
        <v>1269</v>
      </c>
      <c r="D609" s="167" t="s">
        <v>1740</v>
      </c>
      <c r="E609" s="167" t="s">
        <v>8784</v>
      </c>
      <c r="F609" s="167" t="s">
        <v>1209</v>
      </c>
      <c r="G609" s="167" t="s">
        <v>11667</v>
      </c>
      <c r="H609" s="167" t="s">
        <v>17</v>
      </c>
      <c r="I609" s="167" t="s">
        <v>13036</v>
      </c>
      <c r="J609" s="167" t="s">
        <v>10379</v>
      </c>
      <c r="K609" s="167">
        <v>87094450</v>
      </c>
      <c r="L609" s="167">
        <v>0</v>
      </c>
    </row>
    <row r="610" spans="1:12" x14ac:dyDescent="0.2">
      <c r="A610" s="167" t="s">
        <v>8846</v>
      </c>
      <c r="B610" s="167" t="s">
        <v>1270</v>
      </c>
      <c r="D610" s="167" t="s">
        <v>1742</v>
      </c>
      <c r="E610" s="167" t="s">
        <v>1743</v>
      </c>
      <c r="F610" s="167" t="s">
        <v>1744</v>
      </c>
      <c r="G610" s="167" t="s">
        <v>11667</v>
      </c>
      <c r="H610" s="167" t="s">
        <v>17</v>
      </c>
      <c r="I610" s="167" t="s">
        <v>13036</v>
      </c>
      <c r="J610" s="167" t="s">
        <v>1745</v>
      </c>
      <c r="K610" s="167">
        <v>85373494</v>
      </c>
      <c r="L610" s="167">
        <v>27300744</v>
      </c>
    </row>
    <row r="611" spans="1:12" x14ac:dyDescent="0.2">
      <c r="A611" s="167" t="s">
        <v>8847</v>
      </c>
      <c r="B611" s="167" t="s">
        <v>1367</v>
      </c>
      <c r="D611" s="167" t="s">
        <v>1748</v>
      </c>
      <c r="E611" s="167" t="s">
        <v>8851</v>
      </c>
      <c r="F611" s="167" t="s">
        <v>3052</v>
      </c>
      <c r="G611" s="167" t="s">
        <v>11667</v>
      </c>
      <c r="H611" s="167" t="s">
        <v>5</v>
      </c>
      <c r="I611" s="167" t="s">
        <v>13036</v>
      </c>
      <c r="J611" s="167" t="s">
        <v>13165</v>
      </c>
      <c r="K611" s="167">
        <v>22064282</v>
      </c>
      <c r="L611" s="167">
        <v>27300744</v>
      </c>
    </row>
    <row r="612" spans="1:12" x14ac:dyDescent="0.2">
      <c r="A612" s="167" t="s">
        <v>1229</v>
      </c>
      <c r="B612" s="167" t="s">
        <v>1228</v>
      </c>
      <c r="D612" s="167" t="s">
        <v>1749</v>
      </c>
      <c r="E612" s="167" t="s">
        <v>8789</v>
      </c>
      <c r="F612" s="167" t="s">
        <v>426</v>
      </c>
      <c r="G612" s="167" t="s">
        <v>11667</v>
      </c>
      <c r="H612" s="167" t="s">
        <v>17</v>
      </c>
      <c r="I612" s="167" t="s">
        <v>13036</v>
      </c>
      <c r="J612" s="167" t="s">
        <v>12684</v>
      </c>
      <c r="K612" s="167">
        <v>84272630</v>
      </c>
      <c r="L612" s="167">
        <v>84492807</v>
      </c>
    </row>
    <row r="613" spans="1:12" x14ac:dyDescent="0.2">
      <c r="A613" s="167" t="s">
        <v>8848</v>
      </c>
      <c r="B613" s="167" t="s">
        <v>1271</v>
      </c>
      <c r="D613" s="167" t="s">
        <v>7830</v>
      </c>
      <c r="E613" s="167" t="s">
        <v>8852</v>
      </c>
      <c r="F613" s="167" t="s">
        <v>10424</v>
      </c>
      <c r="G613" s="167" t="s">
        <v>11667</v>
      </c>
      <c r="H613" s="167" t="s">
        <v>5</v>
      </c>
      <c r="I613" s="167" t="s">
        <v>13036</v>
      </c>
      <c r="J613" s="167" t="s">
        <v>12685</v>
      </c>
      <c r="K613" s="167">
        <v>22001069</v>
      </c>
      <c r="L613" s="167">
        <v>27300744</v>
      </c>
    </row>
    <row r="614" spans="1:12" x14ac:dyDescent="0.2">
      <c r="A614" s="167" t="s">
        <v>8349</v>
      </c>
      <c r="B614" s="167" t="s">
        <v>1626</v>
      </c>
      <c r="D614" s="167" t="s">
        <v>1750</v>
      </c>
      <c r="E614" s="167" t="s">
        <v>8814</v>
      </c>
      <c r="F614" s="167" t="s">
        <v>692</v>
      </c>
      <c r="G614" s="167" t="s">
        <v>11667</v>
      </c>
      <c r="H614" s="167" t="s">
        <v>19</v>
      </c>
      <c r="I614" s="167" t="s">
        <v>13036</v>
      </c>
      <c r="J614" s="167" t="s">
        <v>12686</v>
      </c>
      <c r="K614" s="167">
        <v>87406937</v>
      </c>
      <c r="L614" s="167">
        <v>0</v>
      </c>
    </row>
    <row r="615" spans="1:12" x14ac:dyDescent="0.2">
      <c r="A615" s="167" t="s">
        <v>8351</v>
      </c>
      <c r="B615" s="167" t="s">
        <v>8574</v>
      </c>
      <c r="D615" s="167" t="s">
        <v>1180</v>
      </c>
      <c r="E615" s="167" t="s">
        <v>8824</v>
      </c>
      <c r="F615" s="167" t="s">
        <v>10406</v>
      </c>
      <c r="G615" s="167" t="s">
        <v>11667</v>
      </c>
      <c r="H615" s="167" t="s">
        <v>17</v>
      </c>
      <c r="I615" s="167" t="s">
        <v>13036</v>
      </c>
      <c r="J615" s="167" t="s">
        <v>11433</v>
      </c>
      <c r="K615" s="167">
        <v>85670915</v>
      </c>
      <c r="L615" s="167">
        <v>27300744</v>
      </c>
    </row>
    <row r="616" spans="1:12" x14ac:dyDescent="0.2">
      <c r="A616" s="167" t="s">
        <v>1548</v>
      </c>
      <c r="B616" s="167" t="s">
        <v>1547</v>
      </c>
      <c r="D616" s="167" t="s">
        <v>1169</v>
      </c>
      <c r="E616" s="167" t="s">
        <v>8835</v>
      </c>
      <c r="F616" s="167" t="s">
        <v>1460</v>
      </c>
      <c r="G616" s="167" t="s">
        <v>11667</v>
      </c>
      <c r="H616" s="167" t="s">
        <v>17</v>
      </c>
      <c r="I616" s="167" t="s">
        <v>13036</v>
      </c>
      <c r="J616" s="167" t="s">
        <v>12687</v>
      </c>
      <c r="K616" s="167">
        <v>83653073</v>
      </c>
      <c r="L616" s="167">
        <v>0</v>
      </c>
    </row>
    <row r="617" spans="1:12" x14ac:dyDescent="0.2">
      <c r="A617" s="167" t="s">
        <v>1575</v>
      </c>
      <c r="B617" s="167" t="s">
        <v>1574</v>
      </c>
      <c r="D617" s="167" t="s">
        <v>1172</v>
      </c>
      <c r="E617" s="167" t="s">
        <v>8811</v>
      </c>
      <c r="F617" s="167" t="s">
        <v>10395</v>
      </c>
      <c r="G617" s="167" t="s">
        <v>11667</v>
      </c>
      <c r="H617" s="167" t="s">
        <v>17</v>
      </c>
      <c r="I617" s="167" t="s">
        <v>13036</v>
      </c>
      <c r="J617" s="167" t="s">
        <v>12688</v>
      </c>
      <c r="K617" s="167">
        <v>84536365</v>
      </c>
      <c r="L617" s="167">
        <v>0</v>
      </c>
    </row>
    <row r="618" spans="1:12" x14ac:dyDescent="0.2">
      <c r="A618" s="167" t="s">
        <v>8849</v>
      </c>
      <c r="B618" s="167" t="s">
        <v>1839</v>
      </c>
      <c r="D618" s="167" t="s">
        <v>1176</v>
      </c>
      <c r="E618" s="167" t="s">
        <v>8823</v>
      </c>
      <c r="F618" s="167" t="s">
        <v>1751</v>
      </c>
      <c r="G618" s="167" t="s">
        <v>11667</v>
      </c>
      <c r="H618" s="167" t="s">
        <v>17</v>
      </c>
      <c r="I618" s="167" t="s">
        <v>13036</v>
      </c>
      <c r="J618" s="167" t="s">
        <v>10405</v>
      </c>
      <c r="K618" s="167">
        <v>86098294</v>
      </c>
      <c r="L618" s="167">
        <v>0</v>
      </c>
    </row>
    <row r="619" spans="1:12" x14ac:dyDescent="0.2">
      <c r="A619" s="167" t="s">
        <v>1508</v>
      </c>
      <c r="B619" s="167" t="s">
        <v>1507</v>
      </c>
      <c r="D619" s="167" t="s">
        <v>1197</v>
      </c>
      <c r="E619" s="167" t="s">
        <v>8863</v>
      </c>
      <c r="F619" s="167" t="s">
        <v>959</v>
      </c>
      <c r="G619" s="167" t="s">
        <v>11667</v>
      </c>
      <c r="H619" s="167" t="s">
        <v>17</v>
      </c>
      <c r="I619" s="167" t="s">
        <v>13036</v>
      </c>
      <c r="J619" s="167" t="s">
        <v>13166</v>
      </c>
      <c r="K619" s="167">
        <v>84401457</v>
      </c>
      <c r="L619" s="167">
        <v>0</v>
      </c>
    </row>
    <row r="620" spans="1:12" x14ac:dyDescent="0.2">
      <c r="A620" s="167" t="s">
        <v>1427</v>
      </c>
      <c r="B620" s="167" t="s">
        <v>563</v>
      </c>
      <c r="D620" s="167" t="s">
        <v>1211</v>
      </c>
      <c r="E620" s="167" t="s">
        <v>1753</v>
      </c>
      <c r="F620" s="167" t="s">
        <v>1754</v>
      </c>
      <c r="G620" s="167" t="s">
        <v>11667</v>
      </c>
      <c r="H620" s="167" t="s">
        <v>5</v>
      </c>
      <c r="I620" s="167" t="s">
        <v>13036</v>
      </c>
      <c r="J620" s="167" t="s">
        <v>13167</v>
      </c>
      <c r="K620" s="167">
        <v>27300744</v>
      </c>
      <c r="L620" s="167">
        <v>86612156</v>
      </c>
    </row>
    <row r="621" spans="1:12" x14ac:dyDescent="0.2">
      <c r="A621" s="167" t="s">
        <v>1440</v>
      </c>
      <c r="B621" s="167" t="s">
        <v>1439</v>
      </c>
      <c r="D621" s="167" t="s">
        <v>9884</v>
      </c>
      <c r="E621" s="167" t="s">
        <v>8875</v>
      </c>
      <c r="F621" s="167" t="s">
        <v>10443</v>
      </c>
      <c r="G621" s="167" t="s">
        <v>11667</v>
      </c>
      <c r="H621" s="167" t="s">
        <v>17</v>
      </c>
      <c r="I621" s="167" t="s">
        <v>13036</v>
      </c>
      <c r="J621" s="167" t="s">
        <v>12689</v>
      </c>
      <c r="K621" s="167">
        <v>27300744</v>
      </c>
      <c r="L621" s="167">
        <v>0</v>
      </c>
    </row>
    <row r="622" spans="1:12" x14ac:dyDescent="0.2">
      <c r="A622" s="167" t="s">
        <v>1663</v>
      </c>
      <c r="B622" s="167" t="s">
        <v>6597</v>
      </c>
      <c r="D622" s="167" t="s">
        <v>9885</v>
      </c>
      <c r="E622" s="167" t="s">
        <v>8880</v>
      </c>
      <c r="F622" s="167" t="s">
        <v>709</v>
      </c>
      <c r="G622" s="167" t="s">
        <v>11667</v>
      </c>
      <c r="H622" s="167" t="s">
        <v>17</v>
      </c>
      <c r="I622" s="167" t="s">
        <v>13036</v>
      </c>
      <c r="J622" s="167" t="s">
        <v>10449</v>
      </c>
      <c r="K622" s="167">
        <v>86200377</v>
      </c>
      <c r="L622" s="167">
        <v>0</v>
      </c>
    </row>
    <row r="623" spans="1:12" x14ac:dyDescent="0.2">
      <c r="A623" s="167" t="s">
        <v>1080</v>
      </c>
      <c r="B623" s="167" t="s">
        <v>1079</v>
      </c>
      <c r="D623" s="167" t="s">
        <v>1217</v>
      </c>
      <c r="E623" s="167" t="s">
        <v>1758</v>
      </c>
      <c r="F623" s="167" t="s">
        <v>1759</v>
      </c>
      <c r="G623" s="167" t="s">
        <v>11667</v>
      </c>
      <c r="H623" s="167" t="s">
        <v>6</v>
      </c>
      <c r="I623" s="167" t="s">
        <v>13036</v>
      </c>
      <c r="J623" s="167" t="s">
        <v>12690</v>
      </c>
      <c r="K623" s="167">
        <v>83962078</v>
      </c>
      <c r="L623" s="167">
        <v>27300719</v>
      </c>
    </row>
    <row r="624" spans="1:12" x14ac:dyDescent="0.2">
      <c r="A624" s="167" t="s">
        <v>1125</v>
      </c>
      <c r="B624" s="167" t="s">
        <v>1124</v>
      </c>
      <c r="D624" s="167" t="s">
        <v>1187</v>
      </c>
      <c r="E624" s="167" t="s">
        <v>1763</v>
      </c>
      <c r="F624" s="167" t="s">
        <v>1764</v>
      </c>
      <c r="G624" s="167" t="s">
        <v>11667</v>
      </c>
      <c r="H624" s="167" t="s">
        <v>6</v>
      </c>
      <c r="I624" s="167" t="s">
        <v>13036</v>
      </c>
      <c r="J624" s="167" t="s">
        <v>8539</v>
      </c>
      <c r="K624" s="167">
        <v>22001114</v>
      </c>
      <c r="L624" s="167">
        <v>27300719</v>
      </c>
    </row>
    <row r="625" spans="1:12" x14ac:dyDescent="0.2">
      <c r="A625" s="167" t="s">
        <v>8850</v>
      </c>
      <c r="B625" s="167" t="s">
        <v>5346</v>
      </c>
      <c r="D625" s="167" t="s">
        <v>977</v>
      </c>
      <c r="E625" s="167" t="s">
        <v>8762</v>
      </c>
      <c r="F625" s="167" t="s">
        <v>10360</v>
      </c>
      <c r="G625" s="167" t="s">
        <v>11667</v>
      </c>
      <c r="H625" s="167" t="s">
        <v>6</v>
      </c>
      <c r="I625" s="167" t="s">
        <v>13036</v>
      </c>
      <c r="J625" s="167" t="s">
        <v>13168</v>
      </c>
      <c r="K625" s="167">
        <v>22001065</v>
      </c>
      <c r="L625" s="167">
        <v>0</v>
      </c>
    </row>
    <row r="626" spans="1:12" x14ac:dyDescent="0.2">
      <c r="A626" s="167" t="s">
        <v>1454</v>
      </c>
      <c r="B626" s="167" t="s">
        <v>6582</v>
      </c>
      <c r="D626" s="167" t="s">
        <v>1195</v>
      </c>
      <c r="E626" s="167" t="s">
        <v>1765</v>
      </c>
      <c r="F626" s="167" t="s">
        <v>1766</v>
      </c>
      <c r="G626" s="167" t="s">
        <v>11667</v>
      </c>
      <c r="H626" s="167" t="s">
        <v>6</v>
      </c>
      <c r="I626" s="167" t="s">
        <v>13036</v>
      </c>
      <c r="J626" s="167" t="s">
        <v>13169</v>
      </c>
      <c r="K626" s="167">
        <v>87572622</v>
      </c>
      <c r="L626" s="167">
        <v>22001383</v>
      </c>
    </row>
    <row r="627" spans="1:12" x14ac:dyDescent="0.2">
      <c r="A627" s="167" t="s">
        <v>1116</v>
      </c>
      <c r="B627" s="167" t="s">
        <v>760</v>
      </c>
      <c r="D627" s="167" t="s">
        <v>1248</v>
      </c>
      <c r="E627" s="167" t="s">
        <v>8769</v>
      </c>
      <c r="F627" s="167" t="s">
        <v>10365</v>
      </c>
      <c r="G627" s="167" t="s">
        <v>11667</v>
      </c>
      <c r="H627" s="167" t="s">
        <v>6</v>
      </c>
      <c r="I627" s="167" t="s">
        <v>13036</v>
      </c>
      <c r="J627" s="167" t="s">
        <v>13170</v>
      </c>
      <c r="K627" s="167">
        <v>88126553</v>
      </c>
      <c r="L627" s="167">
        <v>27300719</v>
      </c>
    </row>
    <row r="628" spans="1:12" x14ac:dyDescent="0.2">
      <c r="A628" s="167" t="s">
        <v>6235</v>
      </c>
      <c r="B628" s="167" t="s">
        <v>7415</v>
      </c>
      <c r="D628" s="167" t="s">
        <v>1257</v>
      </c>
      <c r="E628" s="167" t="s">
        <v>1768</v>
      </c>
      <c r="F628" s="167" t="s">
        <v>1613</v>
      </c>
      <c r="G628" s="167" t="s">
        <v>11667</v>
      </c>
      <c r="H628" s="167" t="s">
        <v>5</v>
      </c>
      <c r="I628" s="167" t="s">
        <v>13036</v>
      </c>
      <c r="J628" s="167" t="s">
        <v>13171</v>
      </c>
      <c r="K628" s="167">
        <v>27428081</v>
      </c>
      <c r="L628" s="167">
        <v>84875602</v>
      </c>
    </row>
    <row r="629" spans="1:12" x14ac:dyDescent="0.2">
      <c r="A629" s="167" t="s">
        <v>1233</v>
      </c>
      <c r="B629" s="167" t="s">
        <v>1232</v>
      </c>
      <c r="D629" s="167" t="s">
        <v>1231</v>
      </c>
      <c r="E629" s="167" t="s">
        <v>1770</v>
      </c>
      <c r="F629" s="167" t="s">
        <v>1692</v>
      </c>
      <c r="G629" s="167" t="s">
        <v>11667</v>
      </c>
      <c r="H629" s="167" t="s">
        <v>6</v>
      </c>
      <c r="I629" s="167" t="s">
        <v>13036</v>
      </c>
      <c r="J629" s="167" t="s">
        <v>11834</v>
      </c>
      <c r="K629" s="167">
        <v>27431095</v>
      </c>
      <c r="L629" s="167">
        <v>27431095</v>
      </c>
    </row>
    <row r="630" spans="1:12" x14ac:dyDescent="0.2">
      <c r="A630" s="167" t="s">
        <v>1163</v>
      </c>
      <c r="B630" s="167" t="s">
        <v>561</v>
      </c>
      <c r="D630" s="167" t="s">
        <v>1236</v>
      </c>
      <c r="E630" s="167" t="s">
        <v>1773</v>
      </c>
      <c r="F630" s="167" t="s">
        <v>134</v>
      </c>
      <c r="G630" s="167" t="s">
        <v>11667</v>
      </c>
      <c r="H630" s="167" t="s">
        <v>18</v>
      </c>
      <c r="I630" s="167" t="s">
        <v>13036</v>
      </c>
      <c r="J630" s="167" t="s">
        <v>12691</v>
      </c>
      <c r="K630" s="167">
        <v>22065139</v>
      </c>
      <c r="L630" s="167">
        <v>0</v>
      </c>
    </row>
    <row r="631" spans="1:12" x14ac:dyDescent="0.2">
      <c r="A631" s="167" t="s">
        <v>1611</v>
      </c>
      <c r="B631" s="167" t="s">
        <v>7496</v>
      </c>
      <c r="D631" s="167" t="s">
        <v>1281</v>
      </c>
      <c r="E631" s="167" t="s">
        <v>8818</v>
      </c>
      <c r="F631" s="167" t="s">
        <v>1528</v>
      </c>
      <c r="G631" s="167" t="s">
        <v>11667</v>
      </c>
      <c r="H631" s="167" t="s">
        <v>6</v>
      </c>
      <c r="I631" s="167" t="s">
        <v>13036</v>
      </c>
      <c r="J631" s="167" t="s">
        <v>10399</v>
      </c>
      <c r="K631" s="167">
        <v>22002161</v>
      </c>
      <c r="L631" s="167">
        <v>27300719</v>
      </c>
    </row>
    <row r="632" spans="1:12" x14ac:dyDescent="0.2">
      <c r="A632" s="167" t="s">
        <v>1214</v>
      </c>
      <c r="B632" s="167" t="s">
        <v>1213</v>
      </c>
      <c r="D632" s="167" t="s">
        <v>1242</v>
      </c>
      <c r="E632" s="167" t="s">
        <v>1775</v>
      </c>
      <c r="F632" s="167" t="s">
        <v>1776</v>
      </c>
      <c r="G632" s="167" t="s">
        <v>11667</v>
      </c>
      <c r="H632" s="167" t="s">
        <v>6</v>
      </c>
      <c r="I632" s="167" t="s">
        <v>13036</v>
      </c>
      <c r="K632" s="167">
        <v>27431098</v>
      </c>
      <c r="L632" s="167">
        <v>27431098</v>
      </c>
    </row>
    <row r="633" spans="1:12" x14ac:dyDescent="0.2">
      <c r="A633" s="167" t="s">
        <v>1332</v>
      </c>
      <c r="B633" s="167" t="s">
        <v>1331</v>
      </c>
      <c r="D633" s="167" t="s">
        <v>1321</v>
      </c>
      <c r="E633" s="167" t="s">
        <v>1780</v>
      </c>
      <c r="F633" s="167" t="s">
        <v>147</v>
      </c>
      <c r="G633" s="167" t="s">
        <v>11667</v>
      </c>
      <c r="H633" s="167" t="s">
        <v>18</v>
      </c>
      <c r="I633" s="167" t="s">
        <v>13036</v>
      </c>
      <c r="J633" s="167" t="s">
        <v>8615</v>
      </c>
      <c r="K633" s="167">
        <v>27300159</v>
      </c>
      <c r="L633" s="167">
        <v>0</v>
      </c>
    </row>
    <row r="634" spans="1:12" x14ac:dyDescent="0.2">
      <c r="A634" s="167" t="s">
        <v>8851</v>
      </c>
      <c r="B634" s="167" t="s">
        <v>1748</v>
      </c>
      <c r="D634" s="167" t="s">
        <v>1303</v>
      </c>
      <c r="E634" s="167" t="s">
        <v>8787</v>
      </c>
      <c r="F634" s="167" t="s">
        <v>1033</v>
      </c>
      <c r="G634" s="167" t="s">
        <v>11667</v>
      </c>
      <c r="H634" s="167" t="s">
        <v>18</v>
      </c>
      <c r="I634" s="167" t="s">
        <v>13036</v>
      </c>
      <c r="J634" s="167" t="s">
        <v>10445</v>
      </c>
      <c r="K634" s="167">
        <v>89216082</v>
      </c>
      <c r="L634" s="167">
        <v>0</v>
      </c>
    </row>
    <row r="635" spans="1:12" x14ac:dyDescent="0.2">
      <c r="A635" s="167" t="s">
        <v>1553</v>
      </c>
      <c r="B635" s="167" t="s">
        <v>1552</v>
      </c>
      <c r="D635" s="167" t="s">
        <v>1373</v>
      </c>
      <c r="E635" s="167" t="s">
        <v>8943</v>
      </c>
      <c r="F635" s="167" t="s">
        <v>10501</v>
      </c>
      <c r="G635" s="167" t="s">
        <v>188</v>
      </c>
      <c r="H635" s="167" t="s">
        <v>12</v>
      </c>
      <c r="I635" s="167" t="s">
        <v>13036</v>
      </c>
      <c r="J635" s="167" t="s">
        <v>10502</v>
      </c>
      <c r="K635" s="167">
        <v>85291661</v>
      </c>
      <c r="L635" s="167">
        <v>41051038</v>
      </c>
    </row>
    <row r="636" spans="1:12" x14ac:dyDescent="0.2">
      <c r="A636" s="167" t="s">
        <v>1431</v>
      </c>
      <c r="B636" s="167" t="s">
        <v>600</v>
      </c>
      <c r="D636" s="167" t="s">
        <v>1377</v>
      </c>
      <c r="E636" s="167" t="s">
        <v>1784</v>
      </c>
      <c r="F636" s="167" t="s">
        <v>7203</v>
      </c>
      <c r="G636" s="167" t="s">
        <v>11667</v>
      </c>
      <c r="H636" s="167" t="s">
        <v>5</v>
      </c>
      <c r="I636" s="167" t="s">
        <v>13036</v>
      </c>
      <c r="J636" s="167" t="s">
        <v>7609</v>
      </c>
      <c r="K636" s="167">
        <v>85424758</v>
      </c>
      <c r="L636" s="167">
        <v>0</v>
      </c>
    </row>
    <row r="637" spans="1:12" x14ac:dyDescent="0.2">
      <c r="A637" s="167" t="s">
        <v>1658</v>
      </c>
      <c r="B637" s="167" t="s">
        <v>6596</v>
      </c>
      <c r="D637" s="167" t="s">
        <v>1382</v>
      </c>
      <c r="E637" s="167" t="s">
        <v>1786</v>
      </c>
      <c r="F637" s="167" t="s">
        <v>1787</v>
      </c>
      <c r="G637" s="167" t="s">
        <v>11667</v>
      </c>
      <c r="H637" s="167" t="s">
        <v>18</v>
      </c>
      <c r="I637" s="167" t="s">
        <v>13036</v>
      </c>
      <c r="J637" s="167" t="s">
        <v>12313</v>
      </c>
      <c r="K637" s="167">
        <v>84021789</v>
      </c>
      <c r="L637" s="167">
        <v>0</v>
      </c>
    </row>
    <row r="638" spans="1:12" x14ac:dyDescent="0.2">
      <c r="A638" s="167" t="s">
        <v>1775</v>
      </c>
      <c r="B638" s="167" t="s">
        <v>1242</v>
      </c>
      <c r="D638" s="167" t="s">
        <v>1404</v>
      </c>
      <c r="E638" s="167" t="s">
        <v>8866</v>
      </c>
      <c r="F638" s="167" t="s">
        <v>10434</v>
      </c>
      <c r="G638" s="167" t="s">
        <v>11667</v>
      </c>
      <c r="H638" s="167" t="s">
        <v>6</v>
      </c>
      <c r="I638" s="167" t="s">
        <v>13036</v>
      </c>
      <c r="J638" s="167" t="s">
        <v>10435</v>
      </c>
      <c r="K638" s="167">
        <v>27300719</v>
      </c>
      <c r="L638" s="167">
        <v>0</v>
      </c>
    </row>
    <row r="639" spans="1:12" x14ac:dyDescent="0.2">
      <c r="A639" s="167" t="s">
        <v>1683</v>
      </c>
      <c r="B639" s="167" t="s">
        <v>1682</v>
      </c>
      <c r="D639" s="167" t="s">
        <v>1790</v>
      </c>
      <c r="E639" s="167" t="s">
        <v>8801</v>
      </c>
      <c r="F639" s="167" t="s">
        <v>8214</v>
      </c>
      <c r="G639" s="167" t="s">
        <v>11667</v>
      </c>
      <c r="H639" s="167" t="s">
        <v>6</v>
      </c>
      <c r="I639" s="167" t="s">
        <v>13036</v>
      </c>
      <c r="J639" s="167" t="s">
        <v>13172</v>
      </c>
      <c r="K639" s="167">
        <v>27300719</v>
      </c>
      <c r="L639" s="167">
        <v>27300719</v>
      </c>
    </row>
    <row r="640" spans="1:12" x14ac:dyDescent="0.2">
      <c r="A640" s="167" t="s">
        <v>8852</v>
      </c>
      <c r="B640" s="167" t="s">
        <v>7830</v>
      </c>
      <c r="D640" s="167" t="s">
        <v>1767</v>
      </c>
      <c r="E640" s="167" t="s">
        <v>1791</v>
      </c>
      <c r="F640" s="167" t="s">
        <v>1792</v>
      </c>
      <c r="G640" s="167" t="s">
        <v>116</v>
      </c>
      <c r="H640" s="167" t="s">
        <v>189</v>
      </c>
      <c r="I640" s="167" t="s">
        <v>13036</v>
      </c>
      <c r="J640" s="167" t="s">
        <v>12552</v>
      </c>
      <c r="K640" s="167">
        <v>85685504</v>
      </c>
      <c r="L640" s="167">
        <v>0</v>
      </c>
    </row>
    <row r="641" spans="1:12" x14ac:dyDescent="0.2">
      <c r="A641" s="167" t="s">
        <v>1415</v>
      </c>
      <c r="B641" s="167" t="s">
        <v>6580</v>
      </c>
      <c r="D641" s="167" t="s">
        <v>1488</v>
      </c>
      <c r="E641" s="167" t="s">
        <v>8817</v>
      </c>
      <c r="F641" s="167" t="s">
        <v>177</v>
      </c>
      <c r="G641" s="167" t="s">
        <v>11667</v>
      </c>
      <c r="H641" s="167" t="s">
        <v>5</v>
      </c>
      <c r="I641" s="167" t="s">
        <v>13036</v>
      </c>
      <c r="J641" s="167" t="s">
        <v>13173</v>
      </c>
      <c r="K641" s="167">
        <v>22001107</v>
      </c>
      <c r="L641" s="167">
        <v>0</v>
      </c>
    </row>
    <row r="642" spans="1:12" x14ac:dyDescent="0.2">
      <c r="A642" s="167" t="s">
        <v>1127</v>
      </c>
      <c r="B642" s="167" t="s">
        <v>1126</v>
      </c>
      <c r="D642" s="167" t="s">
        <v>1484</v>
      </c>
      <c r="E642" s="167" t="s">
        <v>1795</v>
      </c>
      <c r="F642" s="167" t="s">
        <v>1796</v>
      </c>
      <c r="G642" s="167" t="s">
        <v>11667</v>
      </c>
      <c r="H642" s="167" t="s">
        <v>18</v>
      </c>
      <c r="I642" s="167" t="s">
        <v>13036</v>
      </c>
      <c r="J642" s="167" t="s">
        <v>8561</v>
      </c>
      <c r="K642" s="167">
        <v>22065986</v>
      </c>
      <c r="L642" s="167">
        <v>0</v>
      </c>
    </row>
    <row r="643" spans="1:12" x14ac:dyDescent="0.2">
      <c r="A643" s="167" t="s">
        <v>1118</v>
      </c>
      <c r="B643" s="167" t="s">
        <v>1117</v>
      </c>
      <c r="D643" s="167" t="s">
        <v>1504</v>
      </c>
      <c r="E643" s="167" t="s">
        <v>1799</v>
      </c>
      <c r="F643" s="167" t="s">
        <v>1760</v>
      </c>
      <c r="G643" s="167" t="s">
        <v>11667</v>
      </c>
      <c r="H643" s="167" t="s">
        <v>6</v>
      </c>
      <c r="I643" s="167" t="s">
        <v>13036</v>
      </c>
      <c r="J643" s="167" t="s">
        <v>8022</v>
      </c>
      <c r="K643" s="167">
        <v>27431048</v>
      </c>
      <c r="L643" s="167">
        <v>89959460</v>
      </c>
    </row>
    <row r="644" spans="1:12" x14ac:dyDescent="0.2">
      <c r="A644" s="167" t="s">
        <v>1090</v>
      </c>
      <c r="B644" s="167" t="s">
        <v>1089</v>
      </c>
      <c r="D644" s="167" t="s">
        <v>1511</v>
      </c>
      <c r="E644" s="167" t="s">
        <v>8807</v>
      </c>
      <c r="F644" s="167" t="s">
        <v>1262</v>
      </c>
      <c r="G644" s="167" t="s">
        <v>11667</v>
      </c>
      <c r="H644" s="167" t="s">
        <v>5</v>
      </c>
      <c r="I644" s="167" t="s">
        <v>13036</v>
      </c>
      <c r="J644" s="167" t="s">
        <v>11835</v>
      </c>
      <c r="K644" s="167">
        <v>22001902</v>
      </c>
      <c r="L644" s="167">
        <v>27300744</v>
      </c>
    </row>
    <row r="645" spans="1:12" x14ac:dyDescent="0.2">
      <c r="A645" s="167" t="s">
        <v>8853</v>
      </c>
      <c r="B645" s="167" t="s">
        <v>1273</v>
      </c>
      <c r="D645" s="167" t="s">
        <v>1800</v>
      </c>
      <c r="E645" s="167" t="s">
        <v>8862</v>
      </c>
      <c r="F645" s="167" t="s">
        <v>10431</v>
      </c>
      <c r="G645" s="167" t="s">
        <v>11667</v>
      </c>
      <c r="H645" s="167" t="s">
        <v>5</v>
      </c>
      <c r="I645" s="167" t="s">
        <v>13036</v>
      </c>
      <c r="J645" s="167" t="s">
        <v>13174</v>
      </c>
      <c r="K645" s="167">
        <v>27300744</v>
      </c>
      <c r="L645" s="167">
        <v>27300744</v>
      </c>
    </row>
    <row r="646" spans="1:12" x14ac:dyDescent="0.2">
      <c r="A646" s="167" t="s">
        <v>1418</v>
      </c>
      <c r="B646" s="167" t="s">
        <v>1417</v>
      </c>
      <c r="D646" s="167" t="s">
        <v>1801</v>
      </c>
      <c r="E646" s="167" t="s">
        <v>8885</v>
      </c>
      <c r="F646" s="167" t="s">
        <v>1802</v>
      </c>
      <c r="G646" s="167" t="s">
        <v>11667</v>
      </c>
      <c r="H646" s="167" t="s">
        <v>18</v>
      </c>
      <c r="I646" s="167" t="s">
        <v>13036</v>
      </c>
      <c r="J646" s="167" t="s">
        <v>10453</v>
      </c>
      <c r="K646" s="167">
        <v>86332884</v>
      </c>
      <c r="L646" s="167">
        <v>0</v>
      </c>
    </row>
    <row r="647" spans="1:12" x14ac:dyDescent="0.2">
      <c r="A647" s="167" t="s">
        <v>1519</v>
      </c>
      <c r="B647" s="167" t="s">
        <v>6586</v>
      </c>
      <c r="D647" s="167" t="s">
        <v>6600</v>
      </c>
      <c r="E647" s="167" t="s">
        <v>1803</v>
      </c>
      <c r="F647" s="167" t="s">
        <v>1804</v>
      </c>
      <c r="G647" s="167" t="s">
        <v>11667</v>
      </c>
      <c r="H647" s="167" t="s">
        <v>6</v>
      </c>
      <c r="I647" s="167" t="s">
        <v>13036</v>
      </c>
      <c r="J647" s="167" t="s">
        <v>1805</v>
      </c>
      <c r="K647" s="167">
        <v>86640051</v>
      </c>
      <c r="L647" s="167">
        <v>27300719</v>
      </c>
    </row>
    <row r="648" spans="1:12" x14ac:dyDescent="0.2">
      <c r="A648" s="167" t="s">
        <v>1103</v>
      </c>
      <c r="B648" s="167" t="s">
        <v>155</v>
      </c>
      <c r="D648" s="167" t="s">
        <v>1807</v>
      </c>
      <c r="E648" s="167" t="s">
        <v>1808</v>
      </c>
      <c r="F648" s="167" t="s">
        <v>1474</v>
      </c>
      <c r="G648" s="167" t="s">
        <v>11667</v>
      </c>
      <c r="H648" s="167" t="s">
        <v>7</v>
      </c>
      <c r="I648" s="167" t="s">
        <v>13036</v>
      </c>
      <c r="J648" s="167" t="s">
        <v>8078</v>
      </c>
      <c r="K648" s="167">
        <v>22001090</v>
      </c>
      <c r="L648" s="167">
        <v>0</v>
      </c>
    </row>
    <row r="649" spans="1:12" x14ac:dyDescent="0.2">
      <c r="A649" s="167" t="s">
        <v>1712</v>
      </c>
      <c r="B649" s="167" t="s">
        <v>1711</v>
      </c>
      <c r="D649" s="167" t="s">
        <v>1809</v>
      </c>
      <c r="E649" s="167" t="s">
        <v>1810</v>
      </c>
      <c r="F649" s="167" t="s">
        <v>1811</v>
      </c>
      <c r="G649" s="167" t="s">
        <v>11667</v>
      </c>
      <c r="H649" s="167" t="s">
        <v>17</v>
      </c>
      <c r="I649" s="167" t="s">
        <v>13036</v>
      </c>
      <c r="J649" s="167" t="s">
        <v>11434</v>
      </c>
      <c r="K649" s="167">
        <v>84369407</v>
      </c>
      <c r="L649" s="167">
        <v>0</v>
      </c>
    </row>
    <row r="650" spans="1:12" x14ac:dyDescent="0.2">
      <c r="A650" s="167" t="s">
        <v>8854</v>
      </c>
      <c r="B650" s="167" t="s">
        <v>1274</v>
      </c>
      <c r="D650" s="167" t="s">
        <v>1813</v>
      </c>
      <c r="E650" s="167" t="s">
        <v>8831</v>
      </c>
      <c r="F650" s="167" t="s">
        <v>177</v>
      </c>
      <c r="G650" s="167" t="s">
        <v>11667</v>
      </c>
      <c r="H650" s="167" t="s">
        <v>7</v>
      </c>
      <c r="I650" s="167" t="s">
        <v>13036</v>
      </c>
      <c r="J650" s="167" t="s">
        <v>10412</v>
      </c>
      <c r="K650" s="167">
        <v>22001113</v>
      </c>
      <c r="L650" s="167">
        <v>85177710</v>
      </c>
    </row>
    <row r="651" spans="1:12" x14ac:dyDescent="0.2">
      <c r="A651" s="167" t="s">
        <v>1600</v>
      </c>
      <c r="B651" s="167" t="s">
        <v>1599</v>
      </c>
      <c r="D651" s="167" t="s">
        <v>1814</v>
      </c>
      <c r="E651" s="167" t="s">
        <v>1815</v>
      </c>
      <c r="F651" s="167" t="s">
        <v>1816</v>
      </c>
      <c r="G651" s="167" t="s">
        <v>11667</v>
      </c>
      <c r="H651" s="167" t="s">
        <v>7</v>
      </c>
      <c r="I651" s="167" t="s">
        <v>13036</v>
      </c>
      <c r="J651" s="167" t="s">
        <v>13175</v>
      </c>
      <c r="K651" s="167">
        <v>89966483</v>
      </c>
      <c r="L651" s="167">
        <v>0</v>
      </c>
    </row>
    <row r="652" spans="1:12" x14ac:dyDescent="0.2">
      <c r="A652" s="167" t="s">
        <v>8855</v>
      </c>
      <c r="B652" s="167" t="s">
        <v>309</v>
      </c>
      <c r="D652" s="167" t="s">
        <v>1819</v>
      </c>
      <c r="E652" s="167" t="s">
        <v>8791</v>
      </c>
      <c r="F652" s="167" t="s">
        <v>10384</v>
      </c>
      <c r="G652" s="167" t="s">
        <v>11667</v>
      </c>
      <c r="H652" s="167" t="s">
        <v>17</v>
      </c>
      <c r="I652" s="167" t="s">
        <v>13036</v>
      </c>
      <c r="J652" s="167" t="s">
        <v>12314</v>
      </c>
      <c r="K652" s="167">
        <v>27300744</v>
      </c>
      <c r="L652" s="167">
        <v>27300744</v>
      </c>
    </row>
    <row r="653" spans="1:12" x14ac:dyDescent="0.2">
      <c r="A653" s="167" t="s">
        <v>1569</v>
      </c>
      <c r="B653" s="167" t="s">
        <v>1568</v>
      </c>
      <c r="D653" s="167" t="s">
        <v>1822</v>
      </c>
      <c r="E653" s="167" t="s">
        <v>8825</v>
      </c>
      <c r="F653" s="167" t="s">
        <v>1064</v>
      </c>
      <c r="G653" s="167" t="s">
        <v>11667</v>
      </c>
      <c r="H653" s="167" t="s">
        <v>17</v>
      </c>
      <c r="I653" s="167" t="s">
        <v>13036</v>
      </c>
      <c r="J653" s="167" t="s">
        <v>11836</v>
      </c>
      <c r="K653" s="167">
        <v>86575112</v>
      </c>
      <c r="L653" s="167">
        <v>0</v>
      </c>
    </row>
    <row r="654" spans="1:12" x14ac:dyDescent="0.2">
      <c r="A654" s="167" t="s">
        <v>8856</v>
      </c>
      <c r="B654" s="167" t="s">
        <v>9881</v>
      </c>
      <c r="D654" s="167" t="s">
        <v>1823</v>
      </c>
      <c r="E654" s="167" t="s">
        <v>8795</v>
      </c>
      <c r="F654" s="167" t="s">
        <v>1395</v>
      </c>
      <c r="G654" s="167" t="s">
        <v>11667</v>
      </c>
      <c r="H654" s="167" t="s">
        <v>7</v>
      </c>
      <c r="I654" s="167" t="s">
        <v>13036</v>
      </c>
      <c r="J654" s="167" t="s">
        <v>13176</v>
      </c>
      <c r="K654" s="167">
        <v>27300748</v>
      </c>
      <c r="L654" s="167">
        <v>83153241</v>
      </c>
    </row>
    <row r="655" spans="1:12" x14ac:dyDescent="0.2">
      <c r="A655" s="167" t="s">
        <v>8857</v>
      </c>
      <c r="B655" s="167" t="s">
        <v>1512</v>
      </c>
      <c r="D655" s="167" t="s">
        <v>1825</v>
      </c>
      <c r="E655" s="167" t="s">
        <v>1826</v>
      </c>
      <c r="F655" s="167" t="s">
        <v>1827</v>
      </c>
      <c r="G655" s="167" t="s">
        <v>11667</v>
      </c>
      <c r="H655" s="167" t="s">
        <v>7</v>
      </c>
      <c r="I655" s="167" t="s">
        <v>13036</v>
      </c>
      <c r="J655" s="167" t="s">
        <v>13177</v>
      </c>
      <c r="K655" s="167">
        <v>22001103</v>
      </c>
      <c r="L655" s="167">
        <v>0</v>
      </c>
    </row>
    <row r="656" spans="1:12" x14ac:dyDescent="0.2">
      <c r="A656" s="167" t="s">
        <v>8858</v>
      </c>
      <c r="B656" s="167" t="s">
        <v>1275</v>
      </c>
      <c r="D656" s="167" t="s">
        <v>1830</v>
      </c>
      <c r="E656" s="167" t="s">
        <v>8348</v>
      </c>
      <c r="F656" s="167" t="s">
        <v>8613</v>
      </c>
      <c r="G656" s="167" t="s">
        <v>11667</v>
      </c>
      <c r="H656" s="167" t="s">
        <v>7</v>
      </c>
      <c r="I656" s="167" t="s">
        <v>13036</v>
      </c>
      <c r="J656" s="167" t="s">
        <v>11031</v>
      </c>
      <c r="K656" s="167">
        <v>89601025</v>
      </c>
      <c r="L656" s="167">
        <v>0</v>
      </c>
    </row>
    <row r="657" spans="1:13" x14ac:dyDescent="0.2">
      <c r="A657" s="167" t="s">
        <v>1184</v>
      </c>
      <c r="B657" s="167" t="s">
        <v>7567</v>
      </c>
      <c r="D657" s="167" t="s">
        <v>1832</v>
      </c>
      <c r="E657" s="167" t="s">
        <v>8792</v>
      </c>
      <c r="F657" s="167" t="s">
        <v>1038</v>
      </c>
      <c r="G657" s="167" t="s">
        <v>11667</v>
      </c>
      <c r="H657" s="167" t="s">
        <v>19</v>
      </c>
      <c r="I657" s="167" t="s">
        <v>13036</v>
      </c>
      <c r="J657" s="167" t="s">
        <v>12315</v>
      </c>
      <c r="K657" s="167">
        <v>85428701</v>
      </c>
      <c r="L657" s="167">
        <v>0</v>
      </c>
    </row>
    <row r="658" spans="1:13" x14ac:dyDescent="0.2">
      <c r="A658" s="167" t="s">
        <v>1108</v>
      </c>
      <c r="B658" s="167" t="s">
        <v>1107</v>
      </c>
      <c r="D658" s="167" t="s">
        <v>1834</v>
      </c>
      <c r="E658" s="167" t="s">
        <v>8799</v>
      </c>
      <c r="F658" s="167" t="s">
        <v>1835</v>
      </c>
      <c r="G658" s="167" t="s">
        <v>11667</v>
      </c>
      <c r="H658" s="167" t="s">
        <v>7</v>
      </c>
      <c r="I658" s="167" t="s">
        <v>13036</v>
      </c>
      <c r="J658" s="167" t="s">
        <v>13178</v>
      </c>
      <c r="K658" s="167">
        <v>84761036</v>
      </c>
      <c r="L658" s="167">
        <v>0</v>
      </c>
    </row>
    <row r="659" spans="1:13" x14ac:dyDescent="0.2">
      <c r="A659" s="167" t="s">
        <v>8859</v>
      </c>
      <c r="B659" s="167" t="s">
        <v>9882</v>
      </c>
      <c r="D659" s="167" t="s">
        <v>1836</v>
      </c>
      <c r="E659" s="167" t="s">
        <v>8830</v>
      </c>
      <c r="F659" s="167" t="s">
        <v>10410</v>
      </c>
      <c r="G659" s="167" t="s">
        <v>11667</v>
      </c>
      <c r="H659" s="167" t="s">
        <v>7</v>
      </c>
      <c r="I659" s="167" t="s">
        <v>13036</v>
      </c>
      <c r="J659" s="167" t="s">
        <v>10411</v>
      </c>
      <c r="K659" s="167">
        <v>27300748</v>
      </c>
      <c r="L659" s="167">
        <v>87190301</v>
      </c>
    </row>
    <row r="660" spans="1:13" x14ac:dyDescent="0.2">
      <c r="A660" s="167" t="s">
        <v>1660</v>
      </c>
      <c r="B660" s="167" t="s">
        <v>7566</v>
      </c>
      <c r="D660" s="167" t="s">
        <v>1837</v>
      </c>
      <c r="E660" s="167" t="s">
        <v>8833</v>
      </c>
      <c r="F660" s="167" t="s">
        <v>1838</v>
      </c>
      <c r="G660" s="167" t="s">
        <v>11667</v>
      </c>
      <c r="H660" s="167" t="s">
        <v>7</v>
      </c>
      <c r="I660" s="167" t="s">
        <v>13036</v>
      </c>
      <c r="J660" s="167" t="s">
        <v>13179</v>
      </c>
      <c r="K660" s="167">
        <v>22001779</v>
      </c>
      <c r="L660" s="167">
        <v>27300748</v>
      </c>
    </row>
    <row r="661" spans="1:13" x14ac:dyDescent="0.2">
      <c r="A661" s="167" t="s">
        <v>8860</v>
      </c>
      <c r="B661" s="167" t="s">
        <v>8626</v>
      </c>
      <c r="D661" s="167" t="s">
        <v>1839</v>
      </c>
      <c r="E661" s="167" t="s">
        <v>8849</v>
      </c>
      <c r="F661" s="167" t="s">
        <v>644</v>
      </c>
      <c r="G661" s="167" t="s">
        <v>11667</v>
      </c>
      <c r="H661" s="167" t="s">
        <v>7</v>
      </c>
      <c r="I661" s="167" t="s">
        <v>13036</v>
      </c>
      <c r="J661" s="167" t="s">
        <v>12316</v>
      </c>
      <c r="K661" s="167">
        <v>0</v>
      </c>
      <c r="L661" s="167">
        <v>0</v>
      </c>
    </row>
    <row r="662" spans="1:13" x14ac:dyDescent="0.2">
      <c r="A662" s="167" t="s">
        <v>1278</v>
      </c>
      <c r="B662" s="167" t="s">
        <v>1277</v>
      </c>
      <c r="D662" s="167" t="s">
        <v>1840</v>
      </c>
      <c r="E662" s="167" t="s">
        <v>8869</v>
      </c>
      <c r="F662" s="167" t="s">
        <v>10437</v>
      </c>
      <c r="G662" s="167" t="s">
        <v>11667</v>
      </c>
      <c r="H662" s="167" t="s">
        <v>7</v>
      </c>
      <c r="I662" s="167" t="s">
        <v>13036</v>
      </c>
      <c r="J662" s="167" t="s">
        <v>13180</v>
      </c>
      <c r="K662" s="167">
        <v>0</v>
      </c>
      <c r="L662" s="167">
        <v>0</v>
      </c>
    </row>
    <row r="663" spans="1:13" x14ac:dyDescent="0.2">
      <c r="A663" s="167" t="s">
        <v>1193</v>
      </c>
      <c r="B663" s="167" t="s">
        <v>1192</v>
      </c>
      <c r="D663" s="167" t="s">
        <v>9883</v>
      </c>
      <c r="E663" s="167" t="s">
        <v>8871</v>
      </c>
      <c r="F663" s="167" t="s">
        <v>10439</v>
      </c>
      <c r="G663" s="167" t="s">
        <v>11667</v>
      </c>
      <c r="H663" s="167" t="s">
        <v>7</v>
      </c>
      <c r="I663" s="167" t="s">
        <v>13036</v>
      </c>
      <c r="J663" s="167" t="s">
        <v>12692</v>
      </c>
      <c r="K663" s="167">
        <v>27300748</v>
      </c>
      <c r="L663" s="167">
        <v>0</v>
      </c>
    </row>
    <row r="664" spans="1:13" x14ac:dyDescent="0.2">
      <c r="A664" s="167" t="s">
        <v>1558</v>
      </c>
      <c r="B664" s="167" t="s">
        <v>1557</v>
      </c>
      <c r="D664" s="167" t="s">
        <v>1002</v>
      </c>
      <c r="E664" s="167" t="s">
        <v>8872</v>
      </c>
      <c r="F664" s="167" t="s">
        <v>875</v>
      </c>
      <c r="G664" s="167" t="s">
        <v>11667</v>
      </c>
      <c r="H664" s="167" t="s">
        <v>7</v>
      </c>
      <c r="I664" s="167" t="s">
        <v>13036</v>
      </c>
      <c r="J664" s="167" t="s">
        <v>11838</v>
      </c>
      <c r="K664" s="167">
        <v>27300748</v>
      </c>
      <c r="L664" s="167">
        <v>27300159</v>
      </c>
    </row>
    <row r="665" spans="1:13" x14ac:dyDescent="0.2">
      <c r="A665" s="167" t="s">
        <v>5982</v>
      </c>
      <c r="B665" s="167" t="s">
        <v>4362</v>
      </c>
      <c r="D665" s="167" t="s">
        <v>786</v>
      </c>
      <c r="E665" s="167" t="s">
        <v>8888</v>
      </c>
      <c r="F665" s="167" t="s">
        <v>10454</v>
      </c>
      <c r="G665" s="167" t="s">
        <v>11667</v>
      </c>
      <c r="H665" s="167" t="s">
        <v>17</v>
      </c>
      <c r="I665" s="167" t="s">
        <v>13036</v>
      </c>
      <c r="J665" s="167" t="s">
        <v>11435</v>
      </c>
      <c r="K665" s="167">
        <v>84063100</v>
      </c>
      <c r="L665" s="167">
        <v>0</v>
      </c>
    </row>
    <row r="666" spans="1:13" x14ac:dyDescent="0.2">
      <c r="A666" s="167" t="s">
        <v>1096</v>
      </c>
      <c r="B666" s="167" t="s">
        <v>1095</v>
      </c>
      <c r="D666" s="167" t="s">
        <v>853</v>
      </c>
      <c r="E666" s="167" t="s">
        <v>1842</v>
      </c>
      <c r="F666" s="167" t="s">
        <v>540</v>
      </c>
      <c r="G666" s="167" t="s">
        <v>74</v>
      </c>
      <c r="H666" s="167" t="s">
        <v>3</v>
      </c>
      <c r="I666" s="167" t="s">
        <v>13036</v>
      </c>
      <c r="J666" s="167" t="s">
        <v>13181</v>
      </c>
      <c r="K666" s="167">
        <v>24403395</v>
      </c>
      <c r="L666" s="167">
        <v>24430967</v>
      </c>
    </row>
    <row r="667" spans="1:13" x14ac:dyDescent="0.2">
      <c r="A667" s="167" t="s">
        <v>8861</v>
      </c>
      <c r="B667" s="167" t="s">
        <v>7826</v>
      </c>
      <c r="D667" s="167" t="s">
        <v>6913</v>
      </c>
      <c r="E667" s="167" t="s">
        <v>1845</v>
      </c>
      <c r="F667" s="167" t="s">
        <v>1846</v>
      </c>
      <c r="G667" s="167" t="s">
        <v>74</v>
      </c>
      <c r="H667" s="167" t="s">
        <v>3</v>
      </c>
      <c r="I667" s="167" t="s">
        <v>13036</v>
      </c>
      <c r="J667" s="167" t="s">
        <v>1843</v>
      </c>
      <c r="K667" s="167">
        <v>24830607</v>
      </c>
      <c r="L667" s="167">
        <v>24834076</v>
      </c>
    </row>
    <row r="668" spans="1:13" x14ac:dyDescent="0.2">
      <c r="A668" s="167" t="s">
        <v>8862</v>
      </c>
      <c r="B668" s="167" t="s">
        <v>1800</v>
      </c>
      <c r="D668" s="167" t="s">
        <v>997</v>
      </c>
      <c r="E668" s="167" t="s">
        <v>1850</v>
      </c>
      <c r="F668" s="167" t="s">
        <v>135</v>
      </c>
      <c r="G668" s="167" t="s">
        <v>74</v>
      </c>
      <c r="H668" s="167" t="s">
        <v>3</v>
      </c>
      <c r="I668" s="167" t="s">
        <v>13036</v>
      </c>
      <c r="J668" s="167" t="s">
        <v>13182</v>
      </c>
      <c r="K668" s="167">
        <v>24830403</v>
      </c>
      <c r="L668" s="167">
        <v>24830403</v>
      </c>
    </row>
    <row r="669" spans="1:13" x14ac:dyDescent="0.2">
      <c r="A669" s="167" t="s">
        <v>8863</v>
      </c>
      <c r="B669" s="167" t="s">
        <v>1197</v>
      </c>
      <c r="D669" s="167" t="s">
        <v>900</v>
      </c>
      <c r="E669" s="167" t="s">
        <v>1853</v>
      </c>
      <c r="F669" s="167" t="s">
        <v>1854</v>
      </c>
      <c r="G669" s="167" t="s">
        <v>74</v>
      </c>
      <c r="H669" s="167" t="s">
        <v>3</v>
      </c>
      <c r="I669" s="167" t="s">
        <v>13036</v>
      </c>
      <c r="J669" s="167" t="s">
        <v>8023</v>
      </c>
      <c r="K669" s="167">
        <v>24830333</v>
      </c>
      <c r="L669" s="167">
        <v>24830333</v>
      </c>
    </row>
    <row r="670" spans="1:13" x14ac:dyDescent="0.2">
      <c r="A670" s="167" t="s">
        <v>1795</v>
      </c>
      <c r="B670" s="167" t="s">
        <v>1484</v>
      </c>
      <c r="D670" s="167" t="s">
        <v>960</v>
      </c>
      <c r="E670" s="167" t="s">
        <v>1855</v>
      </c>
      <c r="F670" s="167" t="s">
        <v>8024</v>
      </c>
      <c r="G670" s="167" t="s">
        <v>74</v>
      </c>
      <c r="H670" s="167" t="s">
        <v>3</v>
      </c>
      <c r="I670" s="167" t="s">
        <v>13036</v>
      </c>
      <c r="J670" s="167" t="s">
        <v>10456</v>
      </c>
      <c r="K670" s="167">
        <v>24419889</v>
      </c>
      <c r="L670" s="167">
        <v>24419889</v>
      </c>
    </row>
    <row r="671" spans="1:13" x14ac:dyDescent="0.2">
      <c r="A671" s="167" t="s">
        <v>8864</v>
      </c>
      <c r="B671" s="167" t="s">
        <v>1625</v>
      </c>
      <c r="D671" s="167" t="s">
        <v>6601</v>
      </c>
      <c r="E671" s="167" t="s">
        <v>1856</v>
      </c>
      <c r="F671" s="167" t="s">
        <v>1857</v>
      </c>
      <c r="G671" s="167" t="s">
        <v>74</v>
      </c>
      <c r="H671" s="167" t="s">
        <v>3</v>
      </c>
      <c r="I671" s="167" t="s">
        <v>13036</v>
      </c>
      <c r="J671" s="167" t="s">
        <v>1858</v>
      </c>
      <c r="K671" s="167">
        <v>24410891</v>
      </c>
      <c r="L671" s="167">
        <v>24410891</v>
      </c>
    </row>
    <row r="672" spans="1:13" x14ac:dyDescent="0.2">
      <c r="A672" s="167" t="s">
        <v>1799</v>
      </c>
      <c r="B672" s="167" t="s">
        <v>1504</v>
      </c>
      <c r="D672" s="167" t="s">
        <v>952</v>
      </c>
      <c r="E672" s="167" t="s">
        <v>1860</v>
      </c>
      <c r="F672" s="167" t="s">
        <v>1861</v>
      </c>
      <c r="G672" s="167" t="s">
        <v>74</v>
      </c>
      <c r="H672" s="167" t="s">
        <v>3</v>
      </c>
      <c r="I672" s="167" t="s">
        <v>13036</v>
      </c>
      <c r="J672" s="167" t="s">
        <v>1862</v>
      </c>
      <c r="K672" s="167">
        <v>24403946</v>
      </c>
      <c r="L672" s="167">
        <v>24403655</v>
      </c>
      <c r="M672" s="43">
        <v>13</v>
      </c>
    </row>
    <row r="673" spans="1:13" x14ac:dyDescent="0.2">
      <c r="A673" s="167" t="s">
        <v>1638</v>
      </c>
      <c r="B673" s="167" t="s">
        <v>1637</v>
      </c>
      <c r="D673" s="167" t="s">
        <v>969</v>
      </c>
      <c r="E673" s="167" t="s">
        <v>8896</v>
      </c>
      <c r="F673" s="167" t="s">
        <v>10459</v>
      </c>
      <c r="G673" s="167" t="s">
        <v>74</v>
      </c>
      <c r="H673" s="167" t="s">
        <v>3</v>
      </c>
      <c r="I673" s="167" t="s">
        <v>13036</v>
      </c>
      <c r="J673" s="167" t="s">
        <v>10460</v>
      </c>
      <c r="K673" s="167">
        <v>24410126</v>
      </c>
      <c r="L673" s="167">
        <v>24410126</v>
      </c>
      <c r="M673" s="43">
        <v>12</v>
      </c>
    </row>
    <row r="674" spans="1:13" x14ac:dyDescent="0.2">
      <c r="A674" s="167" t="s">
        <v>1770</v>
      </c>
      <c r="B674" s="167" t="s">
        <v>1231</v>
      </c>
      <c r="D674" s="167" t="s">
        <v>7832</v>
      </c>
      <c r="E674" s="167" t="s">
        <v>8899</v>
      </c>
      <c r="F674" s="167" t="s">
        <v>10464</v>
      </c>
      <c r="G674" s="167" t="s">
        <v>74</v>
      </c>
      <c r="H674" s="167" t="s">
        <v>3</v>
      </c>
      <c r="I674" s="167" t="s">
        <v>13036</v>
      </c>
      <c r="J674" s="167" t="s">
        <v>10465</v>
      </c>
      <c r="K674" s="167">
        <v>24402005</v>
      </c>
      <c r="L674" s="167">
        <v>24402757</v>
      </c>
    </row>
    <row r="675" spans="1:13" x14ac:dyDescent="0.2">
      <c r="A675" s="167" t="s">
        <v>1459</v>
      </c>
      <c r="B675" s="167" t="s">
        <v>1458</v>
      </c>
      <c r="D675" s="167" t="s">
        <v>859</v>
      </c>
      <c r="E675" s="167" t="s">
        <v>1863</v>
      </c>
      <c r="F675" s="167" t="s">
        <v>1864</v>
      </c>
      <c r="G675" s="167" t="s">
        <v>74</v>
      </c>
      <c r="H675" s="167" t="s">
        <v>4</v>
      </c>
      <c r="I675" s="167" t="s">
        <v>13036</v>
      </c>
      <c r="J675" s="167" t="s">
        <v>7615</v>
      </c>
      <c r="K675" s="167">
        <v>24430419</v>
      </c>
      <c r="L675" s="167">
        <v>24430419</v>
      </c>
    </row>
    <row r="676" spans="1:13" x14ac:dyDescent="0.2">
      <c r="A676" s="167" t="s">
        <v>1687</v>
      </c>
      <c r="B676" s="167" t="s">
        <v>1686</v>
      </c>
      <c r="D676" s="167" t="s">
        <v>1865</v>
      </c>
      <c r="E676" s="167" t="s">
        <v>1866</v>
      </c>
      <c r="F676" s="167" t="s">
        <v>1867</v>
      </c>
      <c r="G676" s="167" t="s">
        <v>74</v>
      </c>
      <c r="H676" s="167" t="s">
        <v>4</v>
      </c>
      <c r="I676" s="167" t="s">
        <v>13036</v>
      </c>
      <c r="J676" s="167" t="s">
        <v>1876</v>
      </c>
      <c r="K676" s="167">
        <v>24414692</v>
      </c>
      <c r="L676" s="167">
        <v>24414692</v>
      </c>
    </row>
    <row r="677" spans="1:13" x14ac:dyDescent="0.2">
      <c r="A677" s="167" t="s">
        <v>1462</v>
      </c>
      <c r="B677" s="167" t="s">
        <v>333</v>
      </c>
      <c r="D677" s="167" t="s">
        <v>995</v>
      </c>
      <c r="E677" s="167" t="s">
        <v>1868</v>
      </c>
      <c r="F677" s="167" t="s">
        <v>1869</v>
      </c>
      <c r="G677" s="167" t="s">
        <v>74</v>
      </c>
      <c r="H677" s="167" t="s">
        <v>4</v>
      </c>
      <c r="I677" s="167" t="s">
        <v>13036</v>
      </c>
      <c r="J677" s="167" t="s">
        <v>12318</v>
      </c>
      <c r="K677" s="167">
        <v>24424300</v>
      </c>
      <c r="L677" s="167">
        <v>24424300</v>
      </c>
    </row>
    <row r="678" spans="1:13" x14ac:dyDescent="0.2">
      <c r="A678" s="167" t="s">
        <v>1608</v>
      </c>
      <c r="B678" s="167" t="s">
        <v>6593</v>
      </c>
      <c r="D678" s="167" t="s">
        <v>1870</v>
      </c>
      <c r="E678" s="167" t="s">
        <v>1871</v>
      </c>
      <c r="F678" s="167" t="s">
        <v>1167</v>
      </c>
      <c r="G678" s="167" t="s">
        <v>74</v>
      </c>
      <c r="H678" s="167" t="s">
        <v>4</v>
      </c>
      <c r="I678" s="167" t="s">
        <v>13036</v>
      </c>
      <c r="J678" s="167" t="s">
        <v>12693</v>
      </c>
      <c r="K678" s="167">
        <v>24303674</v>
      </c>
      <c r="L678" s="167">
        <v>24303674</v>
      </c>
    </row>
    <row r="679" spans="1:13" x14ac:dyDescent="0.2">
      <c r="A679" s="167" t="s">
        <v>8865</v>
      </c>
      <c r="B679" s="167" t="s">
        <v>1691</v>
      </c>
      <c r="D679" s="167" t="s">
        <v>1873</v>
      </c>
      <c r="E679" s="167" t="s">
        <v>8893</v>
      </c>
      <c r="F679" s="167" t="s">
        <v>10458</v>
      </c>
      <c r="G679" s="167" t="s">
        <v>74</v>
      </c>
      <c r="H679" s="167" t="s">
        <v>4</v>
      </c>
      <c r="I679" s="167" t="s">
        <v>13036</v>
      </c>
      <c r="J679" s="167" t="s">
        <v>8446</v>
      </c>
      <c r="K679" s="167">
        <v>24301392</v>
      </c>
      <c r="L679" s="167">
        <v>24301392</v>
      </c>
    </row>
    <row r="680" spans="1:13" x14ac:dyDescent="0.2">
      <c r="A680" s="167" t="s">
        <v>8866</v>
      </c>
      <c r="B680" s="167" t="s">
        <v>1404</v>
      </c>
      <c r="D680" s="167" t="s">
        <v>1874</v>
      </c>
      <c r="E680" s="167" t="s">
        <v>1875</v>
      </c>
      <c r="F680" s="167" t="s">
        <v>1584</v>
      </c>
      <c r="G680" s="167" t="s">
        <v>74</v>
      </c>
      <c r="H680" s="167" t="s">
        <v>4</v>
      </c>
      <c r="I680" s="167" t="s">
        <v>13036</v>
      </c>
      <c r="J680" s="167" t="s">
        <v>13183</v>
      </c>
      <c r="K680" s="167">
        <v>24411371</v>
      </c>
      <c r="L680" s="167">
        <v>24411371</v>
      </c>
    </row>
    <row r="681" spans="1:13" x14ac:dyDescent="0.2">
      <c r="A681" s="167" t="s">
        <v>8867</v>
      </c>
      <c r="B681" s="167" t="s">
        <v>1218</v>
      </c>
      <c r="D681" s="167" t="s">
        <v>6958</v>
      </c>
      <c r="E681" s="167" t="s">
        <v>1877</v>
      </c>
      <c r="F681" s="167" t="s">
        <v>161</v>
      </c>
      <c r="G681" s="167" t="s">
        <v>74</v>
      </c>
      <c r="H681" s="167" t="s">
        <v>4</v>
      </c>
      <c r="I681" s="167" t="s">
        <v>13036</v>
      </c>
      <c r="J681" s="167" t="s">
        <v>13184</v>
      </c>
      <c r="K681" s="167">
        <v>24410791</v>
      </c>
      <c r="L681" s="167">
        <v>24426657</v>
      </c>
    </row>
    <row r="682" spans="1:13" x14ac:dyDescent="0.2">
      <c r="A682" s="167" t="s">
        <v>8868</v>
      </c>
      <c r="B682" s="167" t="s">
        <v>1282</v>
      </c>
      <c r="D682" s="167" t="s">
        <v>1879</v>
      </c>
      <c r="E682" s="167" t="s">
        <v>1880</v>
      </c>
      <c r="F682" s="167" t="s">
        <v>1881</v>
      </c>
      <c r="G682" s="167" t="s">
        <v>74</v>
      </c>
      <c r="H682" s="167" t="s">
        <v>4</v>
      </c>
      <c r="I682" s="167" t="s">
        <v>13036</v>
      </c>
      <c r="J682" s="167" t="s">
        <v>11839</v>
      </c>
      <c r="K682" s="167">
        <v>24427091</v>
      </c>
      <c r="L682" s="167">
        <v>24427091</v>
      </c>
    </row>
    <row r="683" spans="1:13" x14ac:dyDescent="0.2">
      <c r="A683" s="167" t="s">
        <v>1424</v>
      </c>
      <c r="B683" s="167" t="s">
        <v>244</v>
      </c>
      <c r="D683" s="167" t="s">
        <v>6602</v>
      </c>
      <c r="E683" s="167" t="s">
        <v>1883</v>
      </c>
      <c r="F683" s="167" t="s">
        <v>1884</v>
      </c>
      <c r="G683" s="167" t="s">
        <v>74</v>
      </c>
      <c r="H683" s="167" t="s">
        <v>4</v>
      </c>
      <c r="I683" s="167" t="s">
        <v>13036</v>
      </c>
      <c r="J683" s="167" t="s">
        <v>1885</v>
      </c>
      <c r="K683" s="167">
        <v>22696150</v>
      </c>
      <c r="L683" s="167">
        <v>22696150</v>
      </c>
    </row>
    <row r="684" spans="1:13" x14ac:dyDescent="0.2">
      <c r="A684" s="167" t="s">
        <v>1578</v>
      </c>
      <c r="B684" s="167" t="s">
        <v>1577</v>
      </c>
      <c r="D684" s="167" t="s">
        <v>1886</v>
      </c>
      <c r="E684" s="167" t="s">
        <v>1887</v>
      </c>
      <c r="F684" s="167" t="s">
        <v>1888</v>
      </c>
      <c r="G684" s="167" t="s">
        <v>74</v>
      </c>
      <c r="H684" s="167" t="s">
        <v>5</v>
      </c>
      <c r="I684" s="167" t="s">
        <v>13036</v>
      </c>
      <c r="J684" s="167" t="s">
        <v>1889</v>
      </c>
      <c r="K684" s="167">
        <v>24496069</v>
      </c>
      <c r="L684" s="167">
        <v>24496069</v>
      </c>
    </row>
    <row r="685" spans="1:13" x14ac:dyDescent="0.2">
      <c r="A685" s="167" t="s">
        <v>8869</v>
      </c>
      <c r="B685" s="167" t="s">
        <v>1840</v>
      </c>
      <c r="D685" s="167" t="s">
        <v>1891</v>
      </c>
      <c r="E685" s="167" t="s">
        <v>1892</v>
      </c>
      <c r="F685" s="167" t="s">
        <v>1893</v>
      </c>
      <c r="G685" s="167" t="s">
        <v>74</v>
      </c>
      <c r="H685" s="167" t="s">
        <v>5</v>
      </c>
      <c r="I685" s="167" t="s">
        <v>13036</v>
      </c>
      <c r="J685" s="167" t="s">
        <v>1894</v>
      </c>
      <c r="K685" s="167">
        <v>24496153</v>
      </c>
      <c r="L685" s="167">
        <v>24496153</v>
      </c>
    </row>
    <row r="686" spans="1:13" x14ac:dyDescent="0.2">
      <c r="A686" s="167" t="s">
        <v>8870</v>
      </c>
      <c r="B686" s="167" t="s">
        <v>689</v>
      </c>
      <c r="D686" s="167" t="s">
        <v>1896</v>
      </c>
      <c r="E686" s="167" t="s">
        <v>1897</v>
      </c>
      <c r="F686" s="167" t="s">
        <v>8025</v>
      </c>
      <c r="G686" s="167" t="s">
        <v>74</v>
      </c>
      <c r="H686" s="167" t="s">
        <v>5</v>
      </c>
      <c r="I686" s="167" t="s">
        <v>13036</v>
      </c>
      <c r="J686" s="167" t="s">
        <v>8174</v>
      </c>
      <c r="K686" s="167">
        <v>24495668</v>
      </c>
      <c r="L686" s="167">
        <v>24495668</v>
      </c>
    </row>
    <row r="687" spans="1:13" x14ac:dyDescent="0.2">
      <c r="A687" s="167" t="s">
        <v>8871</v>
      </c>
      <c r="B687" s="167" t="s">
        <v>9883</v>
      </c>
      <c r="D687" s="167" t="s">
        <v>200</v>
      </c>
      <c r="E687" s="167" t="s">
        <v>1899</v>
      </c>
      <c r="F687" s="167" t="s">
        <v>1900</v>
      </c>
      <c r="G687" s="167" t="s">
        <v>74</v>
      </c>
      <c r="H687" s="167" t="s">
        <v>5</v>
      </c>
      <c r="I687" s="167" t="s">
        <v>13036</v>
      </c>
      <c r="J687" s="167" t="s">
        <v>1971</v>
      </c>
      <c r="K687" s="167">
        <v>24822394</v>
      </c>
      <c r="L687" s="167">
        <v>24822394</v>
      </c>
    </row>
    <row r="688" spans="1:13" x14ac:dyDescent="0.2">
      <c r="A688" s="167" t="s">
        <v>1629</v>
      </c>
      <c r="B688" s="167" t="s">
        <v>1628</v>
      </c>
      <c r="D688" s="167" t="s">
        <v>1901</v>
      </c>
      <c r="E688" s="167" t="s">
        <v>1902</v>
      </c>
      <c r="F688" s="167" t="s">
        <v>1903</v>
      </c>
      <c r="G688" s="167" t="s">
        <v>74</v>
      </c>
      <c r="H688" s="167" t="s">
        <v>5</v>
      </c>
      <c r="I688" s="167" t="s">
        <v>13036</v>
      </c>
      <c r="J688" s="167" t="s">
        <v>12695</v>
      </c>
      <c r="K688" s="167">
        <v>24439244</v>
      </c>
      <c r="L688" s="167">
        <v>24403972</v>
      </c>
    </row>
    <row r="689" spans="1:13" x14ac:dyDescent="0.2">
      <c r="A689" s="167" t="s">
        <v>8872</v>
      </c>
      <c r="B689" s="167" t="s">
        <v>1002</v>
      </c>
      <c r="D689" s="167" t="s">
        <v>982</v>
      </c>
      <c r="E689" s="167" t="s">
        <v>1905</v>
      </c>
      <c r="F689" s="167" t="s">
        <v>1906</v>
      </c>
      <c r="G689" s="167" t="s">
        <v>74</v>
      </c>
      <c r="H689" s="167" t="s">
        <v>5</v>
      </c>
      <c r="I689" s="167" t="s">
        <v>13036</v>
      </c>
      <c r="J689" s="167" t="s">
        <v>13185</v>
      </c>
      <c r="K689" s="167">
        <v>24496162</v>
      </c>
      <c r="L689" s="167">
        <v>24496162</v>
      </c>
      <c r="M689" s="43">
        <v>19</v>
      </c>
    </row>
    <row r="690" spans="1:13" x14ac:dyDescent="0.2">
      <c r="A690" s="167" t="s">
        <v>8873</v>
      </c>
      <c r="B690" s="167" t="s">
        <v>1627</v>
      </c>
      <c r="D690" s="167" t="s">
        <v>6899</v>
      </c>
      <c r="E690" s="167" t="s">
        <v>1907</v>
      </c>
      <c r="F690" s="167" t="s">
        <v>1908</v>
      </c>
      <c r="G690" s="167" t="s">
        <v>74</v>
      </c>
      <c r="H690" s="167" t="s">
        <v>5</v>
      </c>
      <c r="I690" s="167" t="s">
        <v>13036</v>
      </c>
      <c r="J690" s="167" t="s">
        <v>12943</v>
      </c>
      <c r="K690" s="167">
        <v>24436595</v>
      </c>
      <c r="L690" s="167">
        <v>24436595</v>
      </c>
    </row>
    <row r="691" spans="1:13" x14ac:dyDescent="0.2">
      <c r="A691" s="167" t="s">
        <v>1753</v>
      </c>
      <c r="B691" s="167" t="s">
        <v>1211</v>
      </c>
      <c r="D691" s="167" t="s">
        <v>273</v>
      </c>
      <c r="E691" s="167" t="s">
        <v>1910</v>
      </c>
      <c r="F691" s="167" t="s">
        <v>1911</v>
      </c>
      <c r="G691" s="167" t="s">
        <v>74</v>
      </c>
      <c r="H691" s="167" t="s">
        <v>5</v>
      </c>
      <c r="I691" s="167" t="s">
        <v>13036</v>
      </c>
      <c r="J691" s="167" t="s">
        <v>12277</v>
      </c>
      <c r="K691" s="167">
        <v>24304325</v>
      </c>
      <c r="L691" s="167">
        <v>24437682</v>
      </c>
    </row>
    <row r="692" spans="1:13" x14ac:dyDescent="0.2">
      <c r="A692" s="167" t="s">
        <v>8874</v>
      </c>
      <c r="B692" s="167" t="s">
        <v>1734</v>
      </c>
      <c r="D692" s="167" t="s">
        <v>503</v>
      </c>
      <c r="E692" s="167" t="s">
        <v>1913</v>
      </c>
      <c r="F692" s="167" t="s">
        <v>1914</v>
      </c>
      <c r="G692" s="167" t="s">
        <v>74</v>
      </c>
      <c r="H692" s="167" t="s">
        <v>5</v>
      </c>
      <c r="I692" s="167" t="s">
        <v>13036</v>
      </c>
      <c r="J692" s="167" t="s">
        <v>8026</v>
      </c>
      <c r="K692" s="167">
        <v>24427055</v>
      </c>
      <c r="L692" s="167">
        <v>24427055</v>
      </c>
    </row>
    <row r="693" spans="1:13" x14ac:dyDescent="0.2">
      <c r="A693" s="167" t="s">
        <v>8875</v>
      </c>
      <c r="B693" s="167" t="s">
        <v>9884</v>
      </c>
      <c r="D693" s="167" t="s">
        <v>620</v>
      </c>
      <c r="E693" s="167" t="s">
        <v>1915</v>
      </c>
      <c r="F693" s="167" t="s">
        <v>1916</v>
      </c>
      <c r="G693" s="167" t="s">
        <v>74</v>
      </c>
      <c r="H693" s="167" t="s">
        <v>5</v>
      </c>
      <c r="I693" s="167" t="s">
        <v>13036</v>
      </c>
      <c r="J693" s="167" t="s">
        <v>6591</v>
      </c>
      <c r="K693" s="167">
        <v>24431722</v>
      </c>
      <c r="L693" s="167">
        <v>24431722</v>
      </c>
    </row>
    <row r="694" spans="1:13" x14ac:dyDescent="0.2">
      <c r="A694" s="167" t="s">
        <v>8876</v>
      </c>
      <c r="B694" s="167" t="s">
        <v>1283</v>
      </c>
      <c r="D694" s="167" t="s">
        <v>677</v>
      </c>
      <c r="E694" s="167" t="s">
        <v>1917</v>
      </c>
      <c r="F694" s="167" t="s">
        <v>1652</v>
      </c>
      <c r="G694" s="167" t="s">
        <v>74</v>
      </c>
      <c r="H694" s="167" t="s">
        <v>5</v>
      </c>
      <c r="I694" s="167" t="s">
        <v>13036</v>
      </c>
      <c r="J694" s="167" t="s">
        <v>1918</v>
      </c>
      <c r="K694" s="167">
        <v>24303389</v>
      </c>
      <c r="L694" s="167">
        <v>0</v>
      </c>
    </row>
    <row r="695" spans="1:13" x14ac:dyDescent="0.2">
      <c r="A695" s="167" t="s">
        <v>1238</v>
      </c>
      <c r="B695" s="167" t="s">
        <v>1237</v>
      </c>
      <c r="D695" s="167" t="s">
        <v>664</v>
      </c>
      <c r="E695" s="167" t="s">
        <v>1920</v>
      </c>
      <c r="F695" s="167" t="s">
        <v>1921</v>
      </c>
      <c r="G695" s="167" t="s">
        <v>74</v>
      </c>
      <c r="H695" s="167" t="s">
        <v>5</v>
      </c>
      <c r="I695" s="167" t="s">
        <v>13036</v>
      </c>
      <c r="J695" s="167" t="s">
        <v>7623</v>
      </c>
      <c r="K695" s="167">
        <v>24495118</v>
      </c>
      <c r="L695" s="167">
        <v>24495118</v>
      </c>
    </row>
    <row r="696" spans="1:13" x14ac:dyDescent="0.2">
      <c r="A696" s="167" t="s">
        <v>1763</v>
      </c>
      <c r="B696" s="167" t="s">
        <v>1187</v>
      </c>
      <c r="D696" s="167" t="s">
        <v>659</v>
      </c>
      <c r="E696" s="167" t="s">
        <v>1922</v>
      </c>
      <c r="F696" s="167" t="s">
        <v>8027</v>
      </c>
      <c r="G696" s="167" t="s">
        <v>74</v>
      </c>
      <c r="H696" s="167" t="s">
        <v>5</v>
      </c>
      <c r="I696" s="167" t="s">
        <v>13036</v>
      </c>
      <c r="J696" s="167" t="s">
        <v>1923</v>
      </c>
      <c r="K696" s="167">
        <v>24496555</v>
      </c>
      <c r="L696" s="167">
        <v>24496555</v>
      </c>
    </row>
    <row r="697" spans="1:13" x14ac:dyDescent="0.2">
      <c r="A697" s="167" t="s">
        <v>8877</v>
      </c>
      <c r="B697" s="167" t="s">
        <v>8625</v>
      </c>
      <c r="D697" s="167" t="s">
        <v>652</v>
      </c>
      <c r="E697" s="167" t="s">
        <v>1924</v>
      </c>
      <c r="F697" s="167" t="s">
        <v>1854</v>
      </c>
      <c r="G697" s="167" t="s">
        <v>74</v>
      </c>
      <c r="H697" s="167" t="s">
        <v>6</v>
      </c>
      <c r="I697" s="167" t="s">
        <v>13036</v>
      </c>
      <c r="J697" s="167" t="s">
        <v>7620</v>
      </c>
      <c r="K697" s="167">
        <v>24427436</v>
      </c>
      <c r="L697" s="167">
        <v>24427436</v>
      </c>
    </row>
    <row r="698" spans="1:13" x14ac:dyDescent="0.2">
      <c r="A698" s="167" t="s">
        <v>5974</v>
      </c>
      <c r="B698" s="167" t="s">
        <v>3012</v>
      </c>
      <c r="D698" s="167" t="s">
        <v>948</v>
      </c>
      <c r="E698" s="167" t="s">
        <v>1926</v>
      </c>
      <c r="F698" s="167" t="s">
        <v>78</v>
      </c>
      <c r="G698" s="167" t="s">
        <v>74</v>
      </c>
      <c r="H698" s="167" t="s">
        <v>6</v>
      </c>
      <c r="I698" s="167" t="s">
        <v>13036</v>
      </c>
      <c r="J698" s="167" t="s">
        <v>12010</v>
      </c>
      <c r="K698" s="167">
        <v>24391044</v>
      </c>
      <c r="L698" s="167">
        <v>24391044</v>
      </c>
    </row>
    <row r="699" spans="1:13" x14ac:dyDescent="0.2">
      <c r="A699" s="167" t="s">
        <v>8878</v>
      </c>
      <c r="B699" s="167" t="s">
        <v>7914</v>
      </c>
      <c r="D699" s="167" t="s">
        <v>641</v>
      </c>
      <c r="E699" s="167" t="s">
        <v>1928</v>
      </c>
      <c r="F699" s="167" t="s">
        <v>1929</v>
      </c>
      <c r="G699" s="167" t="s">
        <v>74</v>
      </c>
      <c r="H699" s="167" t="s">
        <v>6</v>
      </c>
      <c r="I699" s="167" t="s">
        <v>13036</v>
      </c>
      <c r="J699" s="167" t="s">
        <v>13186</v>
      </c>
      <c r="K699" s="167">
        <v>24381153</v>
      </c>
      <c r="L699" s="167">
        <v>24381153</v>
      </c>
    </row>
    <row r="700" spans="1:13" x14ac:dyDescent="0.2">
      <c r="A700" s="167" t="s">
        <v>8879</v>
      </c>
      <c r="B700" s="167" t="s">
        <v>1285</v>
      </c>
      <c r="D700" s="167" t="s">
        <v>668</v>
      </c>
      <c r="E700" s="167" t="s">
        <v>1930</v>
      </c>
      <c r="F700" s="167" t="s">
        <v>1931</v>
      </c>
      <c r="G700" s="167" t="s">
        <v>74</v>
      </c>
      <c r="H700" s="167" t="s">
        <v>7</v>
      </c>
      <c r="I700" s="167" t="s">
        <v>13036</v>
      </c>
      <c r="J700" s="167" t="s">
        <v>13187</v>
      </c>
      <c r="K700" s="167">
        <v>24338847</v>
      </c>
      <c r="L700" s="167">
        <v>0</v>
      </c>
    </row>
    <row r="701" spans="1:13" x14ac:dyDescent="0.2">
      <c r="A701" s="167" t="s">
        <v>8880</v>
      </c>
      <c r="B701" s="167" t="s">
        <v>9885</v>
      </c>
      <c r="D701" s="167" t="s">
        <v>636</v>
      </c>
      <c r="E701" s="167" t="s">
        <v>1933</v>
      </c>
      <c r="F701" s="167" t="s">
        <v>1934</v>
      </c>
      <c r="G701" s="167" t="s">
        <v>74</v>
      </c>
      <c r="H701" s="167" t="s">
        <v>6</v>
      </c>
      <c r="I701" s="167" t="s">
        <v>13036</v>
      </c>
      <c r="J701" s="167" t="s">
        <v>1936</v>
      </c>
      <c r="K701" s="167">
        <v>22150607</v>
      </c>
      <c r="L701" s="167">
        <v>22150607</v>
      </c>
    </row>
    <row r="702" spans="1:13" x14ac:dyDescent="0.2">
      <c r="A702" s="167" t="s">
        <v>8881</v>
      </c>
      <c r="B702" s="167" t="s">
        <v>1736</v>
      </c>
      <c r="D702" s="167" t="s">
        <v>634</v>
      </c>
      <c r="E702" s="167" t="s">
        <v>1937</v>
      </c>
      <c r="F702" s="167" t="s">
        <v>1265</v>
      </c>
      <c r="G702" s="167" t="s">
        <v>74</v>
      </c>
      <c r="H702" s="167" t="s">
        <v>6</v>
      </c>
      <c r="I702" s="167" t="s">
        <v>13036</v>
      </c>
      <c r="J702" s="167" t="s">
        <v>6570</v>
      </c>
      <c r="K702" s="167">
        <v>24380695</v>
      </c>
      <c r="L702" s="167">
        <v>24380695</v>
      </c>
    </row>
    <row r="703" spans="1:13" x14ac:dyDescent="0.2">
      <c r="A703" s="167" t="s">
        <v>8882</v>
      </c>
      <c r="B703" s="167" t="s">
        <v>7919</v>
      </c>
      <c r="D703" s="167" t="s">
        <v>628</v>
      </c>
      <c r="E703" s="167" t="s">
        <v>1938</v>
      </c>
      <c r="F703" s="167" t="s">
        <v>1939</v>
      </c>
      <c r="G703" s="167" t="s">
        <v>74</v>
      </c>
      <c r="H703" s="167" t="s">
        <v>6</v>
      </c>
      <c r="I703" s="167" t="s">
        <v>13036</v>
      </c>
      <c r="J703" s="167" t="s">
        <v>1940</v>
      </c>
      <c r="K703" s="167">
        <v>24384141</v>
      </c>
      <c r="L703" s="167">
        <v>0</v>
      </c>
    </row>
    <row r="704" spans="1:13" x14ac:dyDescent="0.2">
      <c r="A704" s="167" t="s">
        <v>6021</v>
      </c>
      <c r="B704" s="167" t="s">
        <v>7034</v>
      </c>
      <c r="D704" s="167" t="s">
        <v>670</v>
      </c>
      <c r="E704" s="167" t="s">
        <v>1941</v>
      </c>
      <c r="F704" s="167" t="s">
        <v>1276</v>
      </c>
      <c r="G704" s="167" t="s">
        <v>74</v>
      </c>
      <c r="H704" s="167" t="s">
        <v>4</v>
      </c>
      <c r="I704" s="167" t="s">
        <v>13036</v>
      </c>
      <c r="J704" s="167" t="s">
        <v>1942</v>
      </c>
      <c r="K704" s="167">
        <v>24414544</v>
      </c>
      <c r="L704" s="167">
        <v>24414544</v>
      </c>
    </row>
    <row r="705" spans="1:13" x14ac:dyDescent="0.2">
      <c r="A705" s="167" t="s">
        <v>8883</v>
      </c>
      <c r="B705" s="167" t="s">
        <v>7910</v>
      </c>
      <c r="D705" s="167" t="s">
        <v>673</v>
      </c>
      <c r="E705" s="167" t="s">
        <v>1943</v>
      </c>
      <c r="F705" s="167" t="s">
        <v>211</v>
      </c>
      <c r="G705" s="167" t="s">
        <v>74</v>
      </c>
      <c r="H705" s="167" t="s">
        <v>6</v>
      </c>
      <c r="I705" s="167" t="s">
        <v>13036</v>
      </c>
      <c r="J705" s="167" t="s">
        <v>11841</v>
      </c>
      <c r="K705" s="167">
        <v>24432423</v>
      </c>
      <c r="L705" s="167">
        <v>24432423</v>
      </c>
    </row>
    <row r="706" spans="1:13" x14ac:dyDescent="0.2">
      <c r="A706" s="167" t="s">
        <v>5971</v>
      </c>
      <c r="B706" s="167" t="s">
        <v>2701</v>
      </c>
      <c r="D706" s="167" t="s">
        <v>7479</v>
      </c>
      <c r="E706" s="167" t="s">
        <v>1945</v>
      </c>
      <c r="F706" s="167" t="s">
        <v>1946</v>
      </c>
      <c r="G706" s="167" t="s">
        <v>74</v>
      </c>
      <c r="H706" s="167" t="s">
        <v>7</v>
      </c>
      <c r="I706" s="167" t="s">
        <v>13036</v>
      </c>
      <c r="J706" s="167" t="s">
        <v>1947</v>
      </c>
      <c r="K706" s="167">
        <v>24411547</v>
      </c>
      <c r="L706" s="167">
        <v>24401624</v>
      </c>
      <c r="M706" s="43">
        <v>9</v>
      </c>
    </row>
    <row r="707" spans="1:13" x14ac:dyDescent="0.2">
      <c r="A707" s="167" t="s">
        <v>12673</v>
      </c>
      <c r="B707" s="167" t="s">
        <v>12672</v>
      </c>
      <c r="D707" s="167" t="s">
        <v>722</v>
      </c>
      <c r="E707" s="167" t="s">
        <v>1948</v>
      </c>
      <c r="F707" s="167" t="s">
        <v>1949</v>
      </c>
      <c r="G707" s="167" t="s">
        <v>74</v>
      </c>
      <c r="H707" s="167" t="s">
        <v>6</v>
      </c>
      <c r="I707" s="167" t="s">
        <v>13036</v>
      </c>
      <c r="J707" s="167" t="s">
        <v>8028</v>
      </c>
      <c r="K707" s="167">
        <v>24380448</v>
      </c>
      <c r="L707" s="167">
        <v>24380448</v>
      </c>
    </row>
    <row r="708" spans="1:13" x14ac:dyDescent="0.2">
      <c r="A708" s="167" t="s">
        <v>8352</v>
      </c>
      <c r="B708" s="167" t="s">
        <v>1464</v>
      </c>
      <c r="D708" s="167" t="s">
        <v>694</v>
      </c>
      <c r="E708" s="167" t="s">
        <v>1950</v>
      </c>
      <c r="F708" s="167" t="s">
        <v>1951</v>
      </c>
      <c r="G708" s="167" t="s">
        <v>74</v>
      </c>
      <c r="H708" s="167" t="s">
        <v>6</v>
      </c>
      <c r="I708" s="167" t="s">
        <v>13036</v>
      </c>
      <c r="J708" s="167" t="s">
        <v>13188</v>
      </c>
      <c r="K708" s="167">
        <v>24396473</v>
      </c>
      <c r="L708" s="167">
        <v>24385922</v>
      </c>
    </row>
    <row r="709" spans="1:13" x14ac:dyDescent="0.2">
      <c r="A709" s="167" t="s">
        <v>8884</v>
      </c>
      <c r="B709" s="167" t="s">
        <v>1525</v>
      </c>
      <c r="D709" s="167" t="s">
        <v>690</v>
      </c>
      <c r="E709" s="167" t="s">
        <v>1952</v>
      </c>
      <c r="F709" s="167" t="s">
        <v>1953</v>
      </c>
      <c r="G709" s="167" t="s">
        <v>74</v>
      </c>
      <c r="H709" s="167" t="s">
        <v>4</v>
      </c>
      <c r="I709" s="167" t="s">
        <v>13036</v>
      </c>
      <c r="J709" s="167" t="s">
        <v>11437</v>
      </c>
      <c r="K709" s="167">
        <v>24306151</v>
      </c>
      <c r="L709" s="167">
        <v>24306151</v>
      </c>
    </row>
    <row r="710" spans="1:13" x14ac:dyDescent="0.2">
      <c r="A710" s="167" t="s">
        <v>8885</v>
      </c>
      <c r="B710" s="167" t="s">
        <v>1801</v>
      </c>
      <c r="D710" s="167" t="s">
        <v>731</v>
      </c>
      <c r="E710" s="167" t="s">
        <v>1954</v>
      </c>
      <c r="F710" s="167" t="s">
        <v>1955</v>
      </c>
      <c r="G710" s="167" t="s">
        <v>74</v>
      </c>
      <c r="H710" s="167" t="s">
        <v>10</v>
      </c>
      <c r="I710" s="167" t="s">
        <v>13036</v>
      </c>
      <c r="J710" s="167" t="s">
        <v>1956</v>
      </c>
      <c r="K710" s="167">
        <v>24584733</v>
      </c>
      <c r="L710" s="167">
        <v>24584733</v>
      </c>
    </row>
    <row r="711" spans="1:13" x14ac:dyDescent="0.2">
      <c r="A711" s="167" t="s">
        <v>8886</v>
      </c>
      <c r="B711" s="167" t="s">
        <v>1166</v>
      </c>
      <c r="D711" s="167" t="s">
        <v>683</v>
      </c>
      <c r="E711" s="167" t="s">
        <v>1957</v>
      </c>
      <c r="F711" s="167" t="s">
        <v>1958</v>
      </c>
      <c r="G711" s="167" t="s">
        <v>74</v>
      </c>
      <c r="H711" s="167" t="s">
        <v>7</v>
      </c>
      <c r="I711" s="167" t="s">
        <v>13036</v>
      </c>
      <c r="J711" s="167" t="s">
        <v>11842</v>
      </c>
      <c r="K711" s="167">
        <v>24342174</v>
      </c>
      <c r="L711" s="167">
        <v>24342174</v>
      </c>
    </row>
    <row r="712" spans="1:13" x14ac:dyDescent="0.2">
      <c r="A712" s="167" t="s">
        <v>1244</v>
      </c>
      <c r="B712" s="167" t="s">
        <v>1243</v>
      </c>
      <c r="D712" s="167" t="s">
        <v>1959</v>
      </c>
      <c r="E712" s="167" t="s">
        <v>1960</v>
      </c>
      <c r="F712" s="167" t="s">
        <v>8431</v>
      </c>
      <c r="G712" s="167" t="s">
        <v>74</v>
      </c>
      <c r="H712" s="167" t="s">
        <v>14</v>
      </c>
      <c r="I712" s="167" t="s">
        <v>13036</v>
      </c>
      <c r="J712" s="167" t="s">
        <v>1961</v>
      </c>
      <c r="K712" s="167">
        <v>24585036</v>
      </c>
      <c r="L712" s="167">
        <v>24585036</v>
      </c>
    </row>
    <row r="713" spans="1:13" x14ac:dyDescent="0.2">
      <c r="A713" s="167" t="s">
        <v>1803</v>
      </c>
      <c r="B713" s="167" t="s">
        <v>6600</v>
      </c>
      <c r="D713" s="167" t="s">
        <v>1964</v>
      </c>
      <c r="E713" s="167" t="s">
        <v>1965</v>
      </c>
      <c r="F713" s="167" t="s">
        <v>11668</v>
      </c>
      <c r="G713" s="167" t="s">
        <v>74</v>
      </c>
      <c r="H713" s="167" t="s">
        <v>7</v>
      </c>
      <c r="I713" s="167" t="s">
        <v>13036</v>
      </c>
      <c r="J713" s="167" t="s">
        <v>11845</v>
      </c>
      <c r="K713" s="167">
        <v>24875575</v>
      </c>
      <c r="L713" s="167">
        <v>24875575</v>
      </c>
    </row>
    <row r="714" spans="1:13" x14ac:dyDescent="0.2">
      <c r="A714" s="167" t="s">
        <v>8887</v>
      </c>
      <c r="B714" s="167" t="s">
        <v>1527</v>
      </c>
      <c r="D714" s="167" t="s">
        <v>1969</v>
      </c>
      <c r="E714" s="167" t="s">
        <v>1970</v>
      </c>
      <c r="F714" s="167" t="s">
        <v>45</v>
      </c>
      <c r="G714" s="167" t="s">
        <v>74</v>
      </c>
      <c r="H714" s="167" t="s">
        <v>7</v>
      </c>
      <c r="I714" s="167" t="s">
        <v>13036</v>
      </c>
      <c r="J714" s="167" t="s">
        <v>13189</v>
      </c>
      <c r="K714" s="167">
        <v>24878646</v>
      </c>
      <c r="L714" s="167">
        <v>24878646</v>
      </c>
    </row>
    <row r="715" spans="1:13" x14ac:dyDescent="0.2">
      <c r="A715" s="167" t="s">
        <v>8888</v>
      </c>
      <c r="B715" s="167" t="s">
        <v>786</v>
      </c>
      <c r="D715" s="167" t="s">
        <v>1973</v>
      </c>
      <c r="E715" s="167" t="s">
        <v>1974</v>
      </c>
      <c r="F715" s="167" t="s">
        <v>1975</v>
      </c>
      <c r="G715" s="167" t="s">
        <v>74</v>
      </c>
      <c r="H715" s="167" t="s">
        <v>7</v>
      </c>
      <c r="I715" s="167" t="s">
        <v>13036</v>
      </c>
      <c r="J715" s="167" t="s">
        <v>13190</v>
      </c>
      <c r="K715" s="167">
        <v>24341636</v>
      </c>
      <c r="L715" s="167">
        <v>24341636</v>
      </c>
    </row>
    <row r="716" spans="1:13" x14ac:dyDescent="0.2">
      <c r="A716" s="167" t="s">
        <v>2054</v>
      </c>
      <c r="B716" s="167" t="s">
        <v>144</v>
      </c>
      <c r="D716" s="167" t="s">
        <v>1976</v>
      </c>
      <c r="E716" s="167" t="s">
        <v>1977</v>
      </c>
      <c r="F716" s="167" t="s">
        <v>1070</v>
      </c>
      <c r="G716" s="167" t="s">
        <v>74</v>
      </c>
      <c r="H716" s="167" t="s">
        <v>5</v>
      </c>
      <c r="I716" s="167" t="s">
        <v>13036</v>
      </c>
      <c r="J716" s="167" t="s">
        <v>11438</v>
      </c>
      <c r="K716" s="167">
        <v>24331252</v>
      </c>
      <c r="L716" s="167">
        <v>24332829</v>
      </c>
    </row>
    <row r="717" spans="1:13" x14ac:dyDescent="0.2">
      <c r="A717" s="167" t="s">
        <v>2042</v>
      </c>
      <c r="B717" s="167" t="s">
        <v>7522</v>
      </c>
      <c r="D717" s="167" t="s">
        <v>1979</v>
      </c>
      <c r="E717" s="167" t="s">
        <v>1980</v>
      </c>
      <c r="F717" s="167" t="s">
        <v>1981</v>
      </c>
      <c r="G717" s="167" t="s">
        <v>74</v>
      </c>
      <c r="H717" s="167" t="s">
        <v>14</v>
      </c>
      <c r="I717" s="167" t="s">
        <v>13036</v>
      </c>
      <c r="J717" s="167" t="s">
        <v>6571</v>
      </c>
      <c r="K717" s="167">
        <v>22494491</v>
      </c>
      <c r="L717" s="167">
        <v>0</v>
      </c>
    </row>
    <row r="718" spans="1:13" x14ac:dyDescent="0.2">
      <c r="A718" s="167" t="s">
        <v>1863</v>
      </c>
      <c r="B718" s="167" t="s">
        <v>859</v>
      </c>
      <c r="D718" s="167" t="s">
        <v>1982</v>
      </c>
      <c r="E718" s="167" t="s">
        <v>1983</v>
      </c>
      <c r="F718" s="167" t="s">
        <v>6529</v>
      </c>
      <c r="G718" s="167" t="s">
        <v>74</v>
      </c>
      <c r="H718" s="167" t="s">
        <v>7</v>
      </c>
      <c r="I718" s="167" t="s">
        <v>13036</v>
      </c>
      <c r="J718" s="167" t="s">
        <v>13191</v>
      </c>
      <c r="K718" s="167">
        <v>24401598</v>
      </c>
      <c r="L718" s="167">
        <v>24302825</v>
      </c>
    </row>
    <row r="719" spans="1:13" x14ac:dyDescent="0.2">
      <c r="A719" s="167" t="s">
        <v>2035</v>
      </c>
      <c r="B719" s="167" t="s">
        <v>7572</v>
      </c>
      <c r="D719" s="167" t="s">
        <v>1984</v>
      </c>
      <c r="E719" s="167" t="s">
        <v>1985</v>
      </c>
      <c r="F719" s="167" t="s">
        <v>7767</v>
      </c>
      <c r="G719" s="167" t="s">
        <v>74</v>
      </c>
      <c r="H719" s="167" t="s">
        <v>10</v>
      </c>
      <c r="I719" s="167" t="s">
        <v>13036</v>
      </c>
      <c r="J719" s="167" t="s">
        <v>1986</v>
      </c>
      <c r="K719" s="167">
        <v>24583223</v>
      </c>
      <c r="L719" s="167">
        <v>24583223</v>
      </c>
    </row>
    <row r="720" spans="1:13" x14ac:dyDescent="0.2">
      <c r="A720" s="167" t="s">
        <v>1880</v>
      </c>
      <c r="B720" s="167" t="s">
        <v>1879</v>
      </c>
      <c r="D720" s="167" t="s">
        <v>1987</v>
      </c>
      <c r="E720" s="167" t="s">
        <v>1988</v>
      </c>
      <c r="F720" s="167" t="s">
        <v>1966</v>
      </c>
      <c r="G720" s="167" t="s">
        <v>74</v>
      </c>
      <c r="H720" s="167" t="s">
        <v>7</v>
      </c>
      <c r="I720" s="167" t="s">
        <v>13036</v>
      </c>
      <c r="J720" s="167" t="s">
        <v>8177</v>
      </c>
      <c r="K720" s="167">
        <v>24877160</v>
      </c>
      <c r="L720" s="167">
        <v>0</v>
      </c>
    </row>
    <row r="721" spans="1:13" x14ac:dyDescent="0.2">
      <c r="A721" s="167" t="s">
        <v>2166</v>
      </c>
      <c r="B721" s="167" t="s">
        <v>6609</v>
      </c>
      <c r="D721" s="167" t="s">
        <v>1989</v>
      </c>
      <c r="E721" s="167" t="s">
        <v>1990</v>
      </c>
      <c r="F721" s="167" t="s">
        <v>8029</v>
      </c>
      <c r="G721" s="167" t="s">
        <v>74</v>
      </c>
      <c r="H721" s="167" t="s">
        <v>7</v>
      </c>
      <c r="I721" s="167" t="s">
        <v>13036</v>
      </c>
      <c r="J721" s="167" t="s">
        <v>11436</v>
      </c>
      <c r="K721" s="167">
        <v>24333390</v>
      </c>
      <c r="L721" s="167">
        <v>24333390</v>
      </c>
    </row>
    <row r="722" spans="1:13" x14ac:dyDescent="0.2">
      <c r="A722" s="167" t="s">
        <v>6090</v>
      </c>
      <c r="B722" s="167" t="s">
        <v>7485</v>
      </c>
      <c r="D722" s="167" t="s">
        <v>1992</v>
      </c>
      <c r="E722" s="167" t="s">
        <v>1993</v>
      </c>
      <c r="F722" s="167" t="s">
        <v>8030</v>
      </c>
      <c r="G722" s="167" t="s">
        <v>74</v>
      </c>
      <c r="H722" s="167" t="s">
        <v>5</v>
      </c>
      <c r="I722" s="167" t="s">
        <v>13036</v>
      </c>
      <c r="J722" s="167" t="s">
        <v>11843</v>
      </c>
      <c r="K722" s="167">
        <v>24332701</v>
      </c>
      <c r="L722" s="167">
        <v>24330078</v>
      </c>
    </row>
    <row r="723" spans="1:13" x14ac:dyDescent="0.2">
      <c r="A723" s="167" t="s">
        <v>1917</v>
      </c>
      <c r="B723" s="167" t="s">
        <v>677</v>
      </c>
      <c r="D723" s="167" t="s">
        <v>1994</v>
      </c>
      <c r="E723" s="167" t="s">
        <v>1995</v>
      </c>
      <c r="F723" s="167" t="s">
        <v>1996</v>
      </c>
      <c r="G723" s="167" t="s">
        <v>74</v>
      </c>
      <c r="H723" s="167" t="s">
        <v>14</v>
      </c>
      <c r="I723" s="167" t="s">
        <v>13036</v>
      </c>
      <c r="J723" s="167" t="s">
        <v>10468</v>
      </c>
      <c r="K723" s="167">
        <v>24584021</v>
      </c>
      <c r="L723" s="167">
        <v>24584021</v>
      </c>
    </row>
    <row r="724" spans="1:13" x14ac:dyDescent="0.2">
      <c r="A724" s="167" t="s">
        <v>2211</v>
      </c>
      <c r="B724" s="167" t="s">
        <v>2210</v>
      </c>
      <c r="D724" s="167" t="s">
        <v>1997</v>
      </c>
      <c r="E724" s="167" t="s">
        <v>1998</v>
      </c>
      <c r="F724" s="167" t="s">
        <v>1999</v>
      </c>
      <c r="G724" s="167" t="s">
        <v>74</v>
      </c>
      <c r="H724" s="167" t="s">
        <v>7</v>
      </c>
      <c r="I724" s="167" t="s">
        <v>13036</v>
      </c>
      <c r="J724" s="167" t="s">
        <v>12699</v>
      </c>
      <c r="K724" s="167">
        <v>24332320</v>
      </c>
      <c r="L724" s="167">
        <v>24330027</v>
      </c>
    </row>
    <row r="725" spans="1:13" x14ac:dyDescent="0.2">
      <c r="A725" s="167" t="s">
        <v>6108</v>
      </c>
      <c r="B725" s="167" t="s">
        <v>6929</v>
      </c>
      <c r="D725" s="167" t="s">
        <v>2000</v>
      </c>
      <c r="E725" s="167" t="s">
        <v>2001</v>
      </c>
      <c r="F725" s="167" t="s">
        <v>2002</v>
      </c>
      <c r="G725" s="167" t="s">
        <v>74</v>
      </c>
      <c r="H725" s="167" t="s">
        <v>7</v>
      </c>
      <c r="I725" s="167" t="s">
        <v>13036</v>
      </c>
      <c r="J725" s="167" t="s">
        <v>8042</v>
      </c>
      <c r="K725" s="167">
        <v>24876104</v>
      </c>
      <c r="L725" s="167">
        <v>24846104</v>
      </c>
    </row>
    <row r="726" spans="1:13" x14ac:dyDescent="0.2">
      <c r="A726" s="167" t="s">
        <v>6204</v>
      </c>
      <c r="B726" s="167" t="s">
        <v>7040</v>
      </c>
      <c r="D726" s="167" t="s">
        <v>2004</v>
      </c>
      <c r="E726" s="167" t="s">
        <v>2005</v>
      </c>
      <c r="F726" s="167" t="s">
        <v>8032</v>
      </c>
      <c r="G726" s="167" t="s">
        <v>74</v>
      </c>
      <c r="H726" s="167" t="s">
        <v>7</v>
      </c>
      <c r="I726" s="167" t="s">
        <v>13036</v>
      </c>
      <c r="J726" s="167" t="s">
        <v>8031</v>
      </c>
      <c r="K726" s="167">
        <v>24332852</v>
      </c>
      <c r="L726" s="167">
        <v>24332852</v>
      </c>
      <c r="M726" s="43">
        <v>25</v>
      </c>
    </row>
    <row r="727" spans="1:13" x14ac:dyDescent="0.2">
      <c r="A727" s="167" t="s">
        <v>1954</v>
      </c>
      <c r="B727" s="167" t="s">
        <v>731</v>
      </c>
      <c r="D727" s="167" t="s">
        <v>6870</v>
      </c>
      <c r="E727" s="167" t="s">
        <v>6588</v>
      </c>
      <c r="F727" s="167" t="s">
        <v>6590</v>
      </c>
      <c r="G727" s="167" t="s">
        <v>74</v>
      </c>
      <c r="H727" s="167" t="s">
        <v>7</v>
      </c>
      <c r="I727" s="167" t="s">
        <v>13036</v>
      </c>
      <c r="J727" s="167" t="s">
        <v>12319</v>
      </c>
      <c r="K727" s="167">
        <v>24875522</v>
      </c>
      <c r="L727" s="167">
        <v>24875522</v>
      </c>
    </row>
    <row r="728" spans="1:13" x14ac:dyDescent="0.2">
      <c r="A728" s="167" t="s">
        <v>2169</v>
      </c>
      <c r="B728" s="167" t="s">
        <v>6610</v>
      </c>
      <c r="D728" s="167" t="s">
        <v>7584</v>
      </c>
      <c r="E728" s="167" t="s">
        <v>2006</v>
      </c>
      <c r="F728" s="167" t="s">
        <v>8033</v>
      </c>
      <c r="G728" s="167" t="s">
        <v>74</v>
      </c>
      <c r="H728" s="167" t="s">
        <v>14</v>
      </c>
      <c r="I728" s="167" t="s">
        <v>13036</v>
      </c>
      <c r="J728" s="167" t="s">
        <v>12320</v>
      </c>
      <c r="K728" s="167">
        <v>24443493</v>
      </c>
      <c r="L728" s="167">
        <v>24443493</v>
      </c>
    </row>
    <row r="729" spans="1:13" x14ac:dyDescent="0.2">
      <c r="A729" s="167" t="s">
        <v>2006</v>
      </c>
      <c r="B729" s="167" t="s">
        <v>7584</v>
      </c>
      <c r="D729" s="167" t="s">
        <v>937</v>
      </c>
      <c r="E729" s="167" t="s">
        <v>2008</v>
      </c>
      <c r="F729" s="167" t="s">
        <v>8403</v>
      </c>
      <c r="G729" s="167" t="s">
        <v>74</v>
      </c>
      <c r="H729" s="167" t="s">
        <v>9</v>
      </c>
      <c r="I729" s="167" t="s">
        <v>13036</v>
      </c>
      <c r="J729" s="167" t="s">
        <v>12694</v>
      </c>
      <c r="K729" s="167">
        <v>24955191</v>
      </c>
      <c r="L729" s="167">
        <v>24955191</v>
      </c>
    </row>
    <row r="730" spans="1:13" x14ac:dyDescent="0.2">
      <c r="A730" s="167" t="s">
        <v>6187</v>
      </c>
      <c r="B730" s="167" t="s">
        <v>6982</v>
      </c>
      <c r="D730" s="167" t="s">
        <v>2010</v>
      </c>
      <c r="E730" s="167" t="s">
        <v>2011</v>
      </c>
      <c r="F730" s="167" t="s">
        <v>2012</v>
      </c>
      <c r="G730" s="167" t="s">
        <v>74</v>
      </c>
      <c r="H730" s="167" t="s">
        <v>14</v>
      </c>
      <c r="I730" s="167" t="s">
        <v>13036</v>
      </c>
      <c r="J730" s="167" t="s">
        <v>2013</v>
      </c>
      <c r="K730" s="167">
        <v>24447838</v>
      </c>
      <c r="L730" s="167">
        <v>24447838</v>
      </c>
    </row>
    <row r="731" spans="1:13" x14ac:dyDescent="0.2">
      <c r="A731" s="167" t="s">
        <v>6184</v>
      </c>
      <c r="B731" s="167" t="s">
        <v>7073</v>
      </c>
      <c r="D731" s="167" t="s">
        <v>2015</v>
      </c>
      <c r="E731" s="167" t="s">
        <v>2016</v>
      </c>
      <c r="F731" s="167" t="s">
        <v>2017</v>
      </c>
      <c r="G731" s="167" t="s">
        <v>74</v>
      </c>
      <c r="H731" s="167" t="s">
        <v>14</v>
      </c>
      <c r="I731" s="167" t="s">
        <v>13036</v>
      </c>
      <c r="J731" s="167" t="s">
        <v>6016</v>
      </c>
      <c r="K731" s="167">
        <v>24941744</v>
      </c>
      <c r="L731" s="167">
        <v>24941744</v>
      </c>
    </row>
    <row r="732" spans="1:13" x14ac:dyDescent="0.2">
      <c r="A732" s="167" t="s">
        <v>1887</v>
      </c>
      <c r="B732" s="167" t="s">
        <v>1886</v>
      </c>
      <c r="D732" s="167" t="s">
        <v>2019</v>
      </c>
      <c r="E732" s="167" t="s">
        <v>2020</v>
      </c>
      <c r="F732" s="167" t="s">
        <v>2021</v>
      </c>
      <c r="G732" s="167" t="s">
        <v>74</v>
      </c>
      <c r="H732" s="167" t="s">
        <v>9</v>
      </c>
      <c r="I732" s="167" t="s">
        <v>13036</v>
      </c>
      <c r="J732" s="167" t="s">
        <v>12407</v>
      </c>
      <c r="K732" s="167">
        <v>24941614</v>
      </c>
      <c r="L732" s="167">
        <v>24941614</v>
      </c>
    </row>
    <row r="733" spans="1:13" x14ac:dyDescent="0.2">
      <c r="A733" s="167" t="s">
        <v>6106</v>
      </c>
      <c r="B733" s="167" t="s">
        <v>7486</v>
      </c>
      <c r="D733" s="167" t="s">
        <v>2023</v>
      </c>
      <c r="E733" s="167" t="s">
        <v>2024</v>
      </c>
      <c r="F733" s="167" t="s">
        <v>2025</v>
      </c>
      <c r="G733" s="167" t="s">
        <v>74</v>
      </c>
      <c r="H733" s="167" t="s">
        <v>14</v>
      </c>
      <c r="I733" s="167" t="s">
        <v>13036</v>
      </c>
      <c r="J733" s="167" t="s">
        <v>11439</v>
      </c>
      <c r="K733" s="167">
        <v>24944812</v>
      </c>
      <c r="L733" s="167">
        <v>24944812</v>
      </c>
    </row>
    <row r="734" spans="1:13" x14ac:dyDescent="0.2">
      <c r="A734" s="167" t="s">
        <v>1871</v>
      </c>
      <c r="B734" s="167" t="s">
        <v>1870</v>
      </c>
      <c r="D734" s="167" t="s">
        <v>1399</v>
      </c>
      <c r="E734" s="167" t="s">
        <v>2027</v>
      </c>
      <c r="F734" s="167" t="s">
        <v>2028</v>
      </c>
      <c r="G734" s="167" t="s">
        <v>74</v>
      </c>
      <c r="H734" s="167" t="s">
        <v>14</v>
      </c>
      <c r="I734" s="167" t="s">
        <v>13036</v>
      </c>
      <c r="J734" s="167" t="s">
        <v>8034</v>
      </c>
      <c r="K734" s="167">
        <v>24946754</v>
      </c>
      <c r="L734" s="167">
        <v>24946754</v>
      </c>
    </row>
    <row r="735" spans="1:13" x14ac:dyDescent="0.2">
      <c r="A735" s="167" t="s">
        <v>4673</v>
      </c>
      <c r="B735" s="167" t="s">
        <v>4672</v>
      </c>
      <c r="D735" s="167" t="s">
        <v>2029</v>
      </c>
      <c r="E735" s="167" t="s">
        <v>2030</v>
      </c>
      <c r="F735" s="167" t="s">
        <v>2031</v>
      </c>
      <c r="G735" s="167" t="s">
        <v>74</v>
      </c>
      <c r="H735" s="167" t="s">
        <v>14</v>
      </c>
      <c r="I735" s="167" t="s">
        <v>13036</v>
      </c>
      <c r="J735" s="167" t="s">
        <v>11865</v>
      </c>
      <c r="K735" s="167">
        <v>24943303</v>
      </c>
      <c r="L735" s="167">
        <v>24943303</v>
      </c>
    </row>
    <row r="736" spans="1:13" x14ac:dyDescent="0.2">
      <c r="A736" s="167" t="s">
        <v>4859</v>
      </c>
      <c r="B736" s="167" t="s">
        <v>2427</v>
      </c>
      <c r="D736" s="167" t="s">
        <v>2032</v>
      </c>
      <c r="E736" s="167" t="s">
        <v>2033</v>
      </c>
      <c r="F736" s="167" t="s">
        <v>463</v>
      </c>
      <c r="G736" s="167" t="s">
        <v>74</v>
      </c>
      <c r="H736" s="167" t="s">
        <v>9</v>
      </c>
      <c r="I736" s="167" t="s">
        <v>13036</v>
      </c>
      <c r="J736" s="167" t="s">
        <v>13192</v>
      </c>
      <c r="K736" s="167">
        <v>24947590</v>
      </c>
      <c r="L736" s="167">
        <v>24947590</v>
      </c>
    </row>
    <row r="737" spans="1:13" x14ac:dyDescent="0.2">
      <c r="A737" s="167" t="s">
        <v>8889</v>
      </c>
      <c r="B737" s="167" t="s">
        <v>9886</v>
      </c>
      <c r="D737" s="167" t="s">
        <v>7572</v>
      </c>
      <c r="E737" s="167" t="s">
        <v>2035</v>
      </c>
      <c r="F737" s="167" t="s">
        <v>2036</v>
      </c>
      <c r="G737" s="167" t="s">
        <v>74</v>
      </c>
      <c r="H737" s="167" t="s">
        <v>9</v>
      </c>
      <c r="I737" s="167" t="s">
        <v>13036</v>
      </c>
      <c r="J737" s="167" t="s">
        <v>7616</v>
      </c>
      <c r="K737" s="167">
        <v>24441104</v>
      </c>
      <c r="L737" s="167">
        <v>24441104</v>
      </c>
    </row>
    <row r="738" spans="1:13" x14ac:dyDescent="0.2">
      <c r="A738" s="167" t="s">
        <v>2106</v>
      </c>
      <c r="B738" s="167" t="s">
        <v>2105</v>
      </c>
      <c r="D738" s="167" t="s">
        <v>6603</v>
      </c>
      <c r="E738" s="167" t="s">
        <v>2037</v>
      </c>
      <c r="F738" s="167" t="s">
        <v>2038</v>
      </c>
      <c r="G738" s="167" t="s">
        <v>74</v>
      </c>
      <c r="H738" s="167" t="s">
        <v>9</v>
      </c>
      <c r="I738" s="167" t="s">
        <v>13036</v>
      </c>
      <c r="J738" s="167" t="s">
        <v>12272</v>
      </c>
      <c r="K738" s="167">
        <v>24448584</v>
      </c>
      <c r="L738" s="167">
        <v>24448584</v>
      </c>
    </row>
    <row r="739" spans="1:13" x14ac:dyDescent="0.2">
      <c r="A739" s="167" t="s">
        <v>1856</v>
      </c>
      <c r="B739" s="167" t="s">
        <v>6601</v>
      </c>
      <c r="D739" s="167" t="s">
        <v>1909</v>
      </c>
      <c r="E739" s="167" t="s">
        <v>2040</v>
      </c>
      <c r="F739" s="167" t="s">
        <v>426</v>
      </c>
      <c r="G739" s="167" t="s">
        <v>74</v>
      </c>
      <c r="H739" s="167" t="s">
        <v>9</v>
      </c>
      <c r="I739" s="167" t="s">
        <v>13036</v>
      </c>
      <c r="J739" s="167" t="s">
        <v>6628</v>
      </c>
      <c r="K739" s="167">
        <v>24944342</v>
      </c>
      <c r="L739" s="167">
        <v>24944342</v>
      </c>
    </row>
    <row r="740" spans="1:13" x14ac:dyDescent="0.2">
      <c r="A740" s="167" t="s">
        <v>1842</v>
      </c>
      <c r="B740" s="167" t="s">
        <v>853</v>
      </c>
      <c r="D740" s="167" t="s">
        <v>7522</v>
      </c>
      <c r="E740" s="167" t="s">
        <v>2042</v>
      </c>
      <c r="F740" s="167" t="s">
        <v>606</v>
      </c>
      <c r="G740" s="167" t="s">
        <v>74</v>
      </c>
      <c r="H740" s="167" t="s">
        <v>14</v>
      </c>
      <c r="I740" s="167" t="s">
        <v>13039</v>
      </c>
      <c r="J740" s="167" t="s">
        <v>11441</v>
      </c>
      <c r="K740" s="167">
        <v>24942422</v>
      </c>
      <c r="L740" s="167">
        <v>24942344</v>
      </c>
    </row>
    <row r="741" spans="1:13" x14ac:dyDescent="0.2">
      <c r="A741" s="167" t="s">
        <v>2088</v>
      </c>
      <c r="B741" s="167" t="s">
        <v>2087</v>
      </c>
      <c r="D741" s="167" t="s">
        <v>2043</v>
      </c>
      <c r="E741" s="167" t="s">
        <v>2044</v>
      </c>
      <c r="F741" s="167" t="s">
        <v>8035</v>
      </c>
      <c r="G741" s="167" t="s">
        <v>74</v>
      </c>
      <c r="H741" s="167" t="s">
        <v>14</v>
      </c>
      <c r="I741" s="167" t="s">
        <v>13036</v>
      </c>
      <c r="J741" s="167" t="s">
        <v>6096</v>
      </c>
      <c r="K741" s="167">
        <v>24947013</v>
      </c>
      <c r="L741" s="167">
        <v>24947013</v>
      </c>
    </row>
    <row r="742" spans="1:13" x14ac:dyDescent="0.2">
      <c r="A742" s="167" t="s">
        <v>1945</v>
      </c>
      <c r="B742" s="167" t="s">
        <v>7479</v>
      </c>
      <c r="D742" s="167" t="s">
        <v>7517</v>
      </c>
      <c r="E742" s="167" t="s">
        <v>2046</v>
      </c>
      <c r="F742" s="167" t="s">
        <v>2047</v>
      </c>
      <c r="G742" s="167" t="s">
        <v>74</v>
      </c>
      <c r="H742" s="167" t="s">
        <v>9</v>
      </c>
      <c r="I742" s="167" t="s">
        <v>13036</v>
      </c>
      <c r="J742" s="167" t="s">
        <v>12407</v>
      </c>
      <c r="K742" s="167">
        <v>24944425</v>
      </c>
      <c r="L742" s="167">
        <v>24944425</v>
      </c>
    </row>
    <row r="743" spans="1:13" x14ac:dyDescent="0.2">
      <c r="A743" s="167" t="s">
        <v>4871</v>
      </c>
      <c r="B743" s="167" t="s">
        <v>6962</v>
      </c>
      <c r="D743" s="167" t="s">
        <v>813</v>
      </c>
      <c r="E743" s="167" t="s">
        <v>2048</v>
      </c>
      <c r="F743" s="167" t="s">
        <v>2049</v>
      </c>
      <c r="G743" s="167" t="s">
        <v>74</v>
      </c>
      <c r="H743" s="167" t="s">
        <v>9</v>
      </c>
      <c r="I743" s="167" t="s">
        <v>13036</v>
      </c>
      <c r="J743" s="167" t="s">
        <v>2022</v>
      </c>
      <c r="K743" s="167">
        <v>24445247</v>
      </c>
      <c r="L743" s="167">
        <v>24445247</v>
      </c>
      <c r="M743" s="43">
        <v>18</v>
      </c>
    </row>
    <row r="744" spans="1:13" x14ac:dyDescent="0.2">
      <c r="A744" s="167" t="s">
        <v>2063</v>
      </c>
      <c r="B744" s="167" t="s">
        <v>2062</v>
      </c>
      <c r="D744" s="167" t="s">
        <v>2050</v>
      </c>
      <c r="E744" s="167" t="s">
        <v>8902</v>
      </c>
      <c r="F744" s="167" t="s">
        <v>10467</v>
      </c>
      <c r="G744" s="167" t="s">
        <v>74</v>
      </c>
      <c r="H744" s="167" t="s">
        <v>14</v>
      </c>
      <c r="I744" s="167" t="s">
        <v>13036</v>
      </c>
      <c r="J744" s="167" t="s">
        <v>11440</v>
      </c>
      <c r="K744" s="167">
        <v>24943663</v>
      </c>
      <c r="L744" s="167">
        <v>24943663</v>
      </c>
    </row>
    <row r="745" spans="1:13" x14ac:dyDescent="0.2">
      <c r="A745" s="167" t="s">
        <v>1855</v>
      </c>
      <c r="B745" s="167" t="s">
        <v>960</v>
      </c>
      <c r="D745" s="167" t="s">
        <v>2014</v>
      </c>
      <c r="E745" s="167" t="s">
        <v>2051</v>
      </c>
      <c r="F745" s="167" t="s">
        <v>12321</v>
      </c>
      <c r="G745" s="167" t="s">
        <v>74</v>
      </c>
      <c r="H745" s="167" t="s">
        <v>9</v>
      </c>
      <c r="I745" s="167" t="s">
        <v>13036</v>
      </c>
      <c r="J745" s="167" t="s">
        <v>11442</v>
      </c>
      <c r="K745" s="167">
        <v>24448525</v>
      </c>
      <c r="L745" s="167">
        <v>24448525</v>
      </c>
    </row>
    <row r="746" spans="1:13" x14ac:dyDescent="0.2">
      <c r="A746" s="167" t="s">
        <v>2008</v>
      </c>
      <c r="B746" s="167" t="s">
        <v>937</v>
      </c>
      <c r="D746" s="167" t="s">
        <v>144</v>
      </c>
      <c r="E746" s="167" t="s">
        <v>2054</v>
      </c>
      <c r="F746" s="167" t="s">
        <v>2055</v>
      </c>
      <c r="G746" s="167" t="s">
        <v>74</v>
      </c>
      <c r="H746" s="167" t="s">
        <v>10</v>
      </c>
      <c r="I746" s="167" t="s">
        <v>13036</v>
      </c>
      <c r="J746" s="167" t="s">
        <v>12696</v>
      </c>
      <c r="K746" s="167">
        <v>24485727</v>
      </c>
      <c r="L746" s="167">
        <v>24485727</v>
      </c>
    </row>
    <row r="747" spans="1:13" x14ac:dyDescent="0.2">
      <c r="A747" s="167" t="s">
        <v>1860</v>
      </c>
      <c r="B747" s="167" t="s">
        <v>952</v>
      </c>
      <c r="D747" s="167" t="s">
        <v>136</v>
      </c>
      <c r="E747" s="167" t="s">
        <v>2057</v>
      </c>
      <c r="F747" s="167" t="s">
        <v>2058</v>
      </c>
      <c r="G747" s="167" t="s">
        <v>74</v>
      </c>
      <c r="H747" s="167" t="s">
        <v>10</v>
      </c>
      <c r="I747" s="167" t="s">
        <v>13036</v>
      </c>
      <c r="J747" s="167" t="s">
        <v>13193</v>
      </c>
      <c r="K747" s="167">
        <v>24480397</v>
      </c>
      <c r="L747" s="167">
        <v>24485674</v>
      </c>
    </row>
    <row r="748" spans="1:13" x14ac:dyDescent="0.2">
      <c r="A748" s="167" t="s">
        <v>1985</v>
      </c>
      <c r="B748" s="167" t="s">
        <v>1984</v>
      </c>
      <c r="D748" s="167" t="s">
        <v>160</v>
      </c>
      <c r="E748" s="167" t="s">
        <v>2059</v>
      </c>
      <c r="F748" s="167" t="s">
        <v>2060</v>
      </c>
      <c r="G748" s="167" t="s">
        <v>74</v>
      </c>
      <c r="H748" s="167" t="s">
        <v>14</v>
      </c>
      <c r="I748" s="167" t="s">
        <v>13036</v>
      </c>
      <c r="J748" s="167" t="s">
        <v>6186</v>
      </c>
      <c r="K748" s="167">
        <v>24941317</v>
      </c>
      <c r="L748" s="167">
        <v>24941317</v>
      </c>
    </row>
    <row r="749" spans="1:13" x14ac:dyDescent="0.2">
      <c r="A749" s="167" t="s">
        <v>1853</v>
      </c>
      <c r="B749" s="167" t="s">
        <v>900</v>
      </c>
      <c r="D749" s="167" t="s">
        <v>2062</v>
      </c>
      <c r="E749" s="167" t="s">
        <v>2063</v>
      </c>
      <c r="F749" s="167" t="s">
        <v>2064</v>
      </c>
      <c r="G749" s="167" t="s">
        <v>74</v>
      </c>
      <c r="H749" s="167" t="s">
        <v>14</v>
      </c>
      <c r="I749" s="167" t="s">
        <v>13036</v>
      </c>
      <c r="J749" s="167" t="s">
        <v>7619</v>
      </c>
      <c r="K749" s="167">
        <v>24946989</v>
      </c>
      <c r="L749" s="167">
        <v>0</v>
      </c>
    </row>
    <row r="750" spans="1:13" x14ac:dyDescent="0.2">
      <c r="A750" s="167" t="s">
        <v>1957</v>
      </c>
      <c r="B750" s="167" t="s">
        <v>683</v>
      </c>
      <c r="D750" s="167" t="s">
        <v>7833</v>
      </c>
      <c r="E750" s="167" t="s">
        <v>8900</v>
      </c>
      <c r="F750" s="167" t="s">
        <v>10466</v>
      </c>
      <c r="G750" s="167" t="s">
        <v>74</v>
      </c>
      <c r="H750" s="167" t="s">
        <v>10</v>
      </c>
      <c r="I750" s="167" t="s">
        <v>13036</v>
      </c>
      <c r="J750" s="167" t="s">
        <v>13194</v>
      </c>
      <c r="K750" s="167">
        <v>24486316</v>
      </c>
      <c r="L750" s="167">
        <v>24486316</v>
      </c>
    </row>
    <row r="751" spans="1:13" x14ac:dyDescent="0.2">
      <c r="A751" s="167" t="s">
        <v>8890</v>
      </c>
      <c r="B751" s="167" t="s">
        <v>2157</v>
      </c>
      <c r="D751" s="167" t="s">
        <v>2066</v>
      </c>
      <c r="E751" s="167" t="s">
        <v>2067</v>
      </c>
      <c r="F751" s="167" t="s">
        <v>2068</v>
      </c>
      <c r="G751" s="167" t="s">
        <v>74</v>
      </c>
      <c r="H751" s="167" t="s">
        <v>10</v>
      </c>
      <c r="I751" s="167" t="s">
        <v>13036</v>
      </c>
      <c r="J751" s="167" t="s">
        <v>2069</v>
      </c>
      <c r="K751" s="167">
        <v>24480318</v>
      </c>
      <c r="L751" s="167">
        <v>24483432</v>
      </c>
    </row>
    <row r="752" spans="1:13" x14ac:dyDescent="0.2">
      <c r="A752" s="167" t="s">
        <v>1960</v>
      </c>
      <c r="B752" s="167" t="s">
        <v>1959</v>
      </c>
      <c r="D752" s="167" t="s">
        <v>754</v>
      </c>
      <c r="E752" s="167" t="s">
        <v>2071</v>
      </c>
      <c r="F752" s="167" t="s">
        <v>2072</v>
      </c>
      <c r="G752" s="167" t="s">
        <v>74</v>
      </c>
      <c r="H752" s="167" t="s">
        <v>14</v>
      </c>
      <c r="I752" s="167" t="s">
        <v>13036</v>
      </c>
      <c r="J752" s="167" t="s">
        <v>12322</v>
      </c>
      <c r="K752" s="167">
        <v>24943444</v>
      </c>
      <c r="L752" s="167">
        <v>24943444</v>
      </c>
    </row>
    <row r="753" spans="1:13" x14ac:dyDescent="0.2">
      <c r="A753" s="167" t="s">
        <v>1965</v>
      </c>
      <c r="B753" s="167" t="s">
        <v>1964</v>
      </c>
      <c r="D753" s="167" t="s">
        <v>6959</v>
      </c>
      <c r="E753" s="167" t="s">
        <v>2073</v>
      </c>
      <c r="F753" s="167" t="s">
        <v>2074</v>
      </c>
      <c r="G753" s="167" t="s">
        <v>74</v>
      </c>
      <c r="H753" s="167" t="s">
        <v>5</v>
      </c>
      <c r="I753" s="167" t="s">
        <v>13036</v>
      </c>
      <c r="J753" s="167" t="s">
        <v>12725</v>
      </c>
      <c r="K753" s="167">
        <v>24822338</v>
      </c>
      <c r="L753" s="167">
        <v>24822274</v>
      </c>
    </row>
    <row r="754" spans="1:13" x14ac:dyDescent="0.2">
      <c r="A754" s="167" t="s">
        <v>2218</v>
      </c>
      <c r="B754" s="167" t="s">
        <v>2217</v>
      </c>
      <c r="D754" s="167" t="s">
        <v>2076</v>
      </c>
      <c r="E754" s="167" t="s">
        <v>2077</v>
      </c>
      <c r="F754" s="167" t="s">
        <v>8036</v>
      </c>
      <c r="G754" s="167" t="s">
        <v>74</v>
      </c>
      <c r="H754" s="167" t="s">
        <v>10</v>
      </c>
      <c r="I754" s="167" t="s">
        <v>13036</v>
      </c>
      <c r="J754" s="167" t="s">
        <v>8433</v>
      </c>
      <c r="K754" s="167">
        <v>24820071</v>
      </c>
      <c r="L754" s="167">
        <v>24822615</v>
      </c>
      <c r="M754" s="43">
        <v>12</v>
      </c>
    </row>
    <row r="755" spans="1:13" x14ac:dyDescent="0.2">
      <c r="A755" s="167" t="s">
        <v>1970</v>
      </c>
      <c r="B755" s="167" t="s">
        <v>1969</v>
      </c>
      <c r="D755" s="167" t="s">
        <v>321</v>
      </c>
      <c r="E755" s="167" t="s">
        <v>2079</v>
      </c>
      <c r="F755" s="167" t="s">
        <v>445</v>
      </c>
      <c r="G755" s="167" t="s">
        <v>74</v>
      </c>
      <c r="H755" s="167" t="s">
        <v>10</v>
      </c>
      <c r="I755" s="167" t="s">
        <v>13036</v>
      </c>
      <c r="J755" s="167" t="s">
        <v>12323</v>
      </c>
      <c r="K755" s="167">
        <v>24483106</v>
      </c>
      <c r="L755" s="167">
        <v>24486454</v>
      </c>
    </row>
    <row r="756" spans="1:13" x14ac:dyDescent="0.2">
      <c r="A756" s="167" t="s">
        <v>2092</v>
      </c>
      <c r="B756" s="167" t="s">
        <v>2091</v>
      </c>
      <c r="D756" s="167" t="s">
        <v>7039</v>
      </c>
      <c r="E756" s="167" t="s">
        <v>2080</v>
      </c>
      <c r="F756" s="167" t="s">
        <v>410</v>
      </c>
      <c r="G756" s="167" t="s">
        <v>74</v>
      </c>
      <c r="H756" s="167" t="s">
        <v>10</v>
      </c>
      <c r="I756" s="167" t="s">
        <v>13036</v>
      </c>
      <c r="J756" s="167" t="s">
        <v>13195</v>
      </c>
      <c r="K756" s="167">
        <v>24486970</v>
      </c>
      <c r="L756" s="167">
        <v>24486970</v>
      </c>
    </row>
    <row r="757" spans="1:13" x14ac:dyDescent="0.2">
      <c r="A757" s="167" t="s">
        <v>2121</v>
      </c>
      <c r="B757" s="167" t="s">
        <v>6921</v>
      </c>
      <c r="D757" s="167" t="s">
        <v>756</v>
      </c>
      <c r="E757" s="167" t="s">
        <v>2082</v>
      </c>
      <c r="F757" s="167" t="s">
        <v>1104</v>
      </c>
      <c r="G757" s="167" t="s">
        <v>74</v>
      </c>
      <c r="H757" s="167" t="s">
        <v>10</v>
      </c>
      <c r="I757" s="167" t="s">
        <v>13036</v>
      </c>
      <c r="J757" s="167" t="s">
        <v>12481</v>
      </c>
      <c r="K757" s="167">
        <v>24485809</v>
      </c>
      <c r="L757" s="167">
        <v>0</v>
      </c>
    </row>
    <row r="758" spans="1:13" x14ac:dyDescent="0.2">
      <c r="A758" s="167" t="s">
        <v>8891</v>
      </c>
      <c r="B758" s="167" t="s">
        <v>7524</v>
      </c>
      <c r="D758" s="167" t="s">
        <v>2084</v>
      </c>
      <c r="E758" s="167" t="s">
        <v>2085</v>
      </c>
      <c r="F758" s="167" t="s">
        <v>6530</v>
      </c>
      <c r="G758" s="167" t="s">
        <v>74</v>
      </c>
      <c r="H758" s="167" t="s">
        <v>14</v>
      </c>
      <c r="I758" s="167" t="s">
        <v>13036</v>
      </c>
      <c r="J758" s="167" t="s">
        <v>2086</v>
      </c>
      <c r="K758" s="167">
        <v>24446488</v>
      </c>
      <c r="L758" s="167">
        <v>24446488</v>
      </c>
    </row>
    <row r="759" spans="1:13" x14ac:dyDescent="0.2">
      <c r="A759" s="167" t="s">
        <v>1933</v>
      </c>
      <c r="B759" s="167" t="s">
        <v>636</v>
      </c>
      <c r="D759" s="167" t="s">
        <v>2087</v>
      </c>
      <c r="E759" s="167" t="s">
        <v>2088</v>
      </c>
      <c r="F759" s="167" t="s">
        <v>134</v>
      </c>
      <c r="G759" s="167" t="s">
        <v>74</v>
      </c>
      <c r="H759" s="167" t="s">
        <v>14</v>
      </c>
      <c r="I759" s="167" t="s">
        <v>13036</v>
      </c>
      <c r="J759" s="167" t="s">
        <v>2089</v>
      </c>
      <c r="K759" s="167">
        <v>24940523</v>
      </c>
      <c r="L759" s="167">
        <v>24940523</v>
      </c>
    </row>
    <row r="760" spans="1:13" x14ac:dyDescent="0.2">
      <c r="A760" s="167" t="s">
        <v>6314</v>
      </c>
      <c r="B760" s="167" t="s">
        <v>7213</v>
      </c>
      <c r="D760" s="167" t="s">
        <v>2091</v>
      </c>
      <c r="E760" s="167" t="s">
        <v>2092</v>
      </c>
      <c r="F760" s="167" t="s">
        <v>2093</v>
      </c>
      <c r="G760" s="167" t="s">
        <v>74</v>
      </c>
      <c r="H760" s="167" t="s">
        <v>10</v>
      </c>
      <c r="I760" s="167" t="s">
        <v>13036</v>
      </c>
      <c r="J760" s="167" t="s">
        <v>8037</v>
      </c>
      <c r="K760" s="167">
        <v>24486928</v>
      </c>
      <c r="L760" s="167">
        <v>24486928</v>
      </c>
    </row>
    <row r="761" spans="1:13" x14ac:dyDescent="0.2">
      <c r="A761" s="167" t="s">
        <v>2172</v>
      </c>
      <c r="B761" s="167" t="s">
        <v>7585</v>
      </c>
      <c r="D761" s="167" t="s">
        <v>6604</v>
      </c>
      <c r="E761" s="167" t="s">
        <v>2095</v>
      </c>
      <c r="F761" s="167" t="s">
        <v>2096</v>
      </c>
      <c r="G761" s="167" t="s">
        <v>74</v>
      </c>
      <c r="H761" s="167" t="s">
        <v>5</v>
      </c>
      <c r="I761" s="167" t="s">
        <v>13036</v>
      </c>
      <c r="J761" s="167" t="s">
        <v>12317</v>
      </c>
      <c r="K761" s="167">
        <v>24821813</v>
      </c>
      <c r="L761" s="167">
        <v>24821813</v>
      </c>
    </row>
    <row r="762" spans="1:13" x14ac:dyDescent="0.2">
      <c r="A762" s="167" t="s">
        <v>6284</v>
      </c>
      <c r="B762" s="167" t="s">
        <v>7074</v>
      </c>
      <c r="D762" s="167" t="s">
        <v>2098</v>
      </c>
      <c r="E762" s="167" t="s">
        <v>2099</v>
      </c>
      <c r="F762" s="167" t="s">
        <v>630</v>
      </c>
      <c r="G762" s="167" t="s">
        <v>1259</v>
      </c>
      <c r="H762" s="167" t="s">
        <v>7</v>
      </c>
      <c r="I762" s="167" t="s">
        <v>13036</v>
      </c>
      <c r="J762" s="167" t="s">
        <v>12481</v>
      </c>
      <c r="K762" s="167">
        <v>24289686</v>
      </c>
      <c r="L762" s="167">
        <v>24289686</v>
      </c>
    </row>
    <row r="763" spans="1:13" x14ac:dyDescent="0.2">
      <c r="A763" s="167" t="s">
        <v>2109</v>
      </c>
      <c r="B763" s="167" t="s">
        <v>7575</v>
      </c>
      <c r="D763" s="167" t="s">
        <v>2102</v>
      </c>
      <c r="E763" s="167" t="s">
        <v>2103</v>
      </c>
      <c r="F763" s="167" t="s">
        <v>2100</v>
      </c>
      <c r="G763" s="167" t="s">
        <v>1259</v>
      </c>
      <c r="H763" s="167" t="s">
        <v>7</v>
      </c>
      <c r="I763" s="167" t="s">
        <v>13036</v>
      </c>
      <c r="J763" s="167" t="s">
        <v>13196</v>
      </c>
      <c r="K763" s="167">
        <v>26370758</v>
      </c>
      <c r="L763" s="167">
        <v>26370758</v>
      </c>
    </row>
    <row r="764" spans="1:13" x14ac:dyDescent="0.2">
      <c r="A764" s="167" t="s">
        <v>2113</v>
      </c>
      <c r="B764" s="167" t="s">
        <v>2112</v>
      </c>
      <c r="D764" s="167" t="s">
        <v>2105</v>
      </c>
      <c r="E764" s="167" t="s">
        <v>2106</v>
      </c>
      <c r="F764" s="167" t="s">
        <v>2107</v>
      </c>
      <c r="G764" s="167" t="s">
        <v>74</v>
      </c>
      <c r="H764" s="167" t="s">
        <v>13</v>
      </c>
      <c r="I764" s="167" t="s">
        <v>13036</v>
      </c>
      <c r="J764" s="167" t="s">
        <v>12700</v>
      </c>
      <c r="K764" s="167">
        <v>24282465</v>
      </c>
      <c r="L764" s="167">
        <v>24282465</v>
      </c>
    </row>
    <row r="765" spans="1:13" x14ac:dyDescent="0.2">
      <c r="A765" s="167" t="s">
        <v>1998</v>
      </c>
      <c r="B765" s="167" t="s">
        <v>1997</v>
      </c>
      <c r="D765" s="167" t="s">
        <v>7575</v>
      </c>
      <c r="E765" s="167" t="s">
        <v>2109</v>
      </c>
      <c r="F765" s="167" t="s">
        <v>2110</v>
      </c>
      <c r="G765" s="167" t="s">
        <v>74</v>
      </c>
      <c r="H765" s="167" t="s">
        <v>13</v>
      </c>
      <c r="I765" s="167" t="s">
        <v>13036</v>
      </c>
      <c r="J765" s="167" t="s">
        <v>13197</v>
      </c>
      <c r="K765" s="167">
        <v>24289796</v>
      </c>
      <c r="L765" s="167">
        <v>0</v>
      </c>
    </row>
    <row r="766" spans="1:13" x14ac:dyDescent="0.2">
      <c r="A766" s="167" t="s">
        <v>2067</v>
      </c>
      <c r="B766" s="167" t="s">
        <v>2066</v>
      </c>
      <c r="D766" s="167" t="s">
        <v>2112</v>
      </c>
      <c r="E766" s="167" t="s">
        <v>2113</v>
      </c>
      <c r="F766" s="167" t="s">
        <v>2114</v>
      </c>
      <c r="G766" s="167" t="s">
        <v>74</v>
      </c>
      <c r="H766" s="167" t="s">
        <v>13</v>
      </c>
      <c r="I766" s="167" t="s">
        <v>13036</v>
      </c>
      <c r="J766" s="167" t="s">
        <v>13198</v>
      </c>
      <c r="K766" s="167">
        <v>24285635</v>
      </c>
      <c r="L766" s="167">
        <v>24289705</v>
      </c>
    </row>
    <row r="767" spans="1:13" x14ac:dyDescent="0.2">
      <c r="A767" s="167" t="s">
        <v>1892</v>
      </c>
      <c r="B767" s="167" t="s">
        <v>1891</v>
      </c>
      <c r="D767" s="167" t="s">
        <v>6605</v>
      </c>
      <c r="E767" s="167" t="s">
        <v>2118</v>
      </c>
      <c r="F767" s="167" t="s">
        <v>2119</v>
      </c>
      <c r="G767" s="167" t="s">
        <v>1259</v>
      </c>
      <c r="H767" s="167" t="s">
        <v>7</v>
      </c>
      <c r="I767" s="167" t="s">
        <v>13036</v>
      </c>
      <c r="J767" s="167" t="s">
        <v>8038</v>
      </c>
      <c r="K767" s="167">
        <v>26431494</v>
      </c>
      <c r="L767" s="167">
        <v>26431494</v>
      </c>
    </row>
    <row r="768" spans="1:13" x14ac:dyDescent="0.2">
      <c r="A768" s="167" t="s">
        <v>1897</v>
      </c>
      <c r="B768" s="167" t="s">
        <v>1896</v>
      </c>
      <c r="D768" s="167" t="s">
        <v>6921</v>
      </c>
      <c r="E768" s="167" t="s">
        <v>2121</v>
      </c>
      <c r="F768" s="167" t="s">
        <v>8039</v>
      </c>
      <c r="G768" s="167" t="s">
        <v>74</v>
      </c>
      <c r="H768" s="167" t="s">
        <v>13</v>
      </c>
      <c r="I768" s="167" t="s">
        <v>13036</v>
      </c>
      <c r="J768" s="167" t="s">
        <v>12324</v>
      </c>
      <c r="K768" s="167">
        <v>24289860</v>
      </c>
      <c r="L768" s="167">
        <v>0</v>
      </c>
    </row>
    <row r="769" spans="1:13" x14ac:dyDescent="0.2">
      <c r="A769" s="167" t="s">
        <v>2095</v>
      </c>
      <c r="B769" s="167" t="s">
        <v>6604</v>
      </c>
      <c r="D769" s="167" t="s">
        <v>7574</v>
      </c>
      <c r="E769" s="167" t="s">
        <v>2124</v>
      </c>
      <c r="F769" s="167" t="s">
        <v>2125</v>
      </c>
      <c r="G769" s="167" t="s">
        <v>74</v>
      </c>
      <c r="H769" s="167" t="s">
        <v>13</v>
      </c>
      <c r="I769" s="167" t="s">
        <v>13036</v>
      </c>
      <c r="J769" s="167" t="s">
        <v>11594</v>
      </c>
      <c r="K769" s="167">
        <v>24289746</v>
      </c>
      <c r="L769" s="167">
        <v>24289746</v>
      </c>
    </row>
    <row r="770" spans="1:13" x14ac:dyDescent="0.2">
      <c r="A770" s="167" t="s">
        <v>1910</v>
      </c>
      <c r="B770" s="167" t="s">
        <v>273</v>
      </c>
      <c r="D770" s="167" t="s">
        <v>6606</v>
      </c>
      <c r="E770" s="167" t="s">
        <v>2127</v>
      </c>
      <c r="F770" s="167" t="s">
        <v>1306</v>
      </c>
      <c r="G770" s="167" t="s">
        <v>1259</v>
      </c>
      <c r="H770" s="167" t="s">
        <v>7</v>
      </c>
      <c r="I770" s="167" t="s">
        <v>13036</v>
      </c>
      <c r="J770" s="167" t="s">
        <v>6320</v>
      </c>
      <c r="K770" s="167">
        <v>26377590</v>
      </c>
      <c r="L770" s="167">
        <v>26377020</v>
      </c>
      <c r="M770" s="43">
        <v>50</v>
      </c>
    </row>
    <row r="771" spans="1:13" x14ac:dyDescent="0.2">
      <c r="A771" s="167" t="s">
        <v>2204</v>
      </c>
      <c r="B771" s="167" t="s">
        <v>6614</v>
      </c>
      <c r="D771" s="167" t="s">
        <v>6901</v>
      </c>
      <c r="E771" s="167" t="s">
        <v>2129</v>
      </c>
      <c r="F771" s="167" t="s">
        <v>2130</v>
      </c>
      <c r="G771" s="167" t="s">
        <v>1259</v>
      </c>
      <c r="H771" s="167" t="s">
        <v>7</v>
      </c>
      <c r="I771" s="167" t="s">
        <v>13036</v>
      </c>
      <c r="J771" s="167" t="s">
        <v>13199</v>
      </c>
      <c r="K771" s="167">
        <v>26433201</v>
      </c>
      <c r="L771" s="167">
        <v>26436492</v>
      </c>
    </row>
    <row r="772" spans="1:13" x14ac:dyDescent="0.2">
      <c r="A772" s="167" t="s">
        <v>2073</v>
      </c>
      <c r="B772" s="167" t="s">
        <v>6959</v>
      </c>
      <c r="D772" s="167" t="s">
        <v>2131</v>
      </c>
      <c r="E772" s="167" t="s">
        <v>2132</v>
      </c>
      <c r="F772" s="167" t="s">
        <v>2133</v>
      </c>
      <c r="G772" s="167" t="s">
        <v>74</v>
      </c>
      <c r="H772" s="167" t="s">
        <v>13</v>
      </c>
      <c r="I772" s="167" t="s">
        <v>13036</v>
      </c>
      <c r="J772" s="167" t="s">
        <v>11846</v>
      </c>
      <c r="K772" s="167">
        <v>26362068</v>
      </c>
      <c r="L772" s="167">
        <v>26362068</v>
      </c>
    </row>
    <row r="773" spans="1:13" x14ac:dyDescent="0.2">
      <c r="A773" s="167" t="s">
        <v>8892</v>
      </c>
      <c r="B773" s="167" t="s">
        <v>9887</v>
      </c>
      <c r="D773" s="167" t="s">
        <v>6607</v>
      </c>
      <c r="E773" s="167" t="s">
        <v>2135</v>
      </c>
      <c r="F773" s="167" t="s">
        <v>2136</v>
      </c>
      <c r="G773" s="167" t="s">
        <v>74</v>
      </c>
      <c r="H773" s="167" t="s">
        <v>13</v>
      </c>
      <c r="I773" s="167" t="s">
        <v>13036</v>
      </c>
      <c r="J773" s="167" t="s">
        <v>11847</v>
      </c>
      <c r="K773" s="167">
        <v>26362535</v>
      </c>
      <c r="L773" s="167">
        <v>26362535</v>
      </c>
    </row>
    <row r="774" spans="1:13" x14ac:dyDescent="0.2">
      <c r="A774" s="167" t="s">
        <v>8893</v>
      </c>
      <c r="B774" s="167" t="s">
        <v>1873</v>
      </c>
      <c r="D774" s="167" t="s">
        <v>2138</v>
      </c>
      <c r="E774" s="167" t="s">
        <v>2139</v>
      </c>
      <c r="F774" s="167" t="s">
        <v>2140</v>
      </c>
      <c r="G774" s="167" t="s">
        <v>74</v>
      </c>
      <c r="H774" s="167" t="s">
        <v>13</v>
      </c>
      <c r="I774" s="167" t="s">
        <v>13036</v>
      </c>
      <c r="J774" s="167" t="s">
        <v>12325</v>
      </c>
      <c r="K774" s="167">
        <v>24282249</v>
      </c>
      <c r="L774" s="167">
        <v>24282249</v>
      </c>
    </row>
    <row r="775" spans="1:13" x14ac:dyDescent="0.2">
      <c r="A775" s="167" t="s">
        <v>8894</v>
      </c>
      <c r="B775" s="167" t="s">
        <v>2158</v>
      </c>
      <c r="D775" s="167" t="s">
        <v>2142</v>
      </c>
      <c r="E775" s="167" t="s">
        <v>2143</v>
      </c>
      <c r="F775" s="167" t="s">
        <v>2144</v>
      </c>
      <c r="G775" s="167" t="s">
        <v>1259</v>
      </c>
      <c r="H775" s="167" t="s">
        <v>7</v>
      </c>
      <c r="I775" s="167" t="s">
        <v>13036</v>
      </c>
      <c r="J775" s="167" t="s">
        <v>6837</v>
      </c>
      <c r="K775" s="167">
        <v>26431189</v>
      </c>
      <c r="L775" s="167">
        <v>26431189</v>
      </c>
    </row>
    <row r="776" spans="1:13" x14ac:dyDescent="0.2">
      <c r="A776" s="167" t="s">
        <v>1899</v>
      </c>
      <c r="B776" s="167" t="s">
        <v>200</v>
      </c>
      <c r="D776" s="167" t="s">
        <v>2146</v>
      </c>
      <c r="E776" s="167" t="s">
        <v>2147</v>
      </c>
      <c r="F776" s="167" t="s">
        <v>376</v>
      </c>
      <c r="G776" s="167" t="s">
        <v>74</v>
      </c>
      <c r="H776" s="167" t="s">
        <v>13</v>
      </c>
      <c r="I776" s="167" t="s">
        <v>13036</v>
      </c>
      <c r="J776" s="167" t="s">
        <v>12327</v>
      </c>
      <c r="K776" s="167">
        <v>24286812</v>
      </c>
      <c r="L776" s="167">
        <v>0</v>
      </c>
    </row>
    <row r="777" spans="1:13" x14ac:dyDescent="0.2">
      <c r="A777" s="167" t="s">
        <v>1990</v>
      </c>
      <c r="B777" s="167" t="s">
        <v>1989</v>
      </c>
      <c r="D777" s="167" t="s">
        <v>2094</v>
      </c>
      <c r="E777" s="167" t="s">
        <v>2149</v>
      </c>
      <c r="F777" s="167" t="s">
        <v>2150</v>
      </c>
      <c r="G777" s="167" t="s">
        <v>74</v>
      </c>
      <c r="H777" s="167" t="s">
        <v>13</v>
      </c>
      <c r="I777" s="167" t="s">
        <v>13036</v>
      </c>
      <c r="J777" s="167" t="s">
        <v>11443</v>
      </c>
      <c r="K777" s="167">
        <v>24286162</v>
      </c>
      <c r="L777" s="167">
        <v>24286162</v>
      </c>
    </row>
    <row r="778" spans="1:13" x14ac:dyDescent="0.2">
      <c r="A778" s="167" t="s">
        <v>1875</v>
      </c>
      <c r="B778" s="167" t="s">
        <v>1874</v>
      </c>
      <c r="D778" s="167" t="s">
        <v>2152</v>
      </c>
      <c r="E778" s="167" t="s">
        <v>9641</v>
      </c>
      <c r="F778" s="167" t="s">
        <v>11151</v>
      </c>
      <c r="G778" s="167" t="s">
        <v>1259</v>
      </c>
      <c r="H778" s="167" t="s">
        <v>7</v>
      </c>
      <c r="I778" s="167" t="s">
        <v>13036</v>
      </c>
      <c r="J778" s="167" t="s">
        <v>11152</v>
      </c>
      <c r="K778" s="167">
        <v>24285994</v>
      </c>
      <c r="L778" s="167">
        <v>0</v>
      </c>
    </row>
    <row r="779" spans="1:13" x14ac:dyDescent="0.2">
      <c r="A779" s="167" t="s">
        <v>1924</v>
      </c>
      <c r="B779" s="167" t="s">
        <v>652</v>
      </c>
      <c r="D779" s="167" t="s">
        <v>2153</v>
      </c>
      <c r="E779" s="167" t="s">
        <v>2154</v>
      </c>
      <c r="F779" s="167" t="s">
        <v>2155</v>
      </c>
      <c r="G779" s="167" t="s">
        <v>74</v>
      </c>
      <c r="H779" s="167" t="s">
        <v>13</v>
      </c>
      <c r="I779" s="167" t="s">
        <v>13036</v>
      </c>
      <c r="J779" s="167" t="s">
        <v>12225</v>
      </c>
      <c r="K779" s="167">
        <v>24289122</v>
      </c>
      <c r="L779" s="167">
        <v>24289122</v>
      </c>
    </row>
    <row r="780" spans="1:13" x14ac:dyDescent="0.2">
      <c r="A780" s="167" t="s">
        <v>5990</v>
      </c>
      <c r="B780" s="167" t="s">
        <v>6842</v>
      </c>
      <c r="D780" s="167" t="s">
        <v>10060</v>
      </c>
      <c r="E780" s="167" t="s">
        <v>9643</v>
      </c>
      <c r="F780" s="167" t="s">
        <v>177</v>
      </c>
      <c r="G780" s="167" t="s">
        <v>1259</v>
      </c>
      <c r="H780" s="167" t="s">
        <v>7</v>
      </c>
      <c r="I780" s="167" t="s">
        <v>13036</v>
      </c>
      <c r="J780" s="167" t="s">
        <v>12328</v>
      </c>
      <c r="K780" s="167">
        <v>26431657</v>
      </c>
      <c r="L780" s="167">
        <v>0</v>
      </c>
    </row>
    <row r="781" spans="1:13" x14ac:dyDescent="0.2">
      <c r="A781" s="167" t="s">
        <v>2020</v>
      </c>
      <c r="B781" s="167" t="s">
        <v>2019</v>
      </c>
      <c r="D781" s="167" t="s">
        <v>7834</v>
      </c>
      <c r="E781" s="167" t="s">
        <v>8898</v>
      </c>
      <c r="F781" s="167" t="s">
        <v>10463</v>
      </c>
      <c r="G781" s="167" t="s">
        <v>74</v>
      </c>
      <c r="H781" s="167" t="s">
        <v>13</v>
      </c>
      <c r="I781" s="167" t="s">
        <v>13036</v>
      </c>
      <c r="J781" s="167" t="s">
        <v>12329</v>
      </c>
      <c r="K781" s="167">
        <v>24288628</v>
      </c>
      <c r="L781" s="167">
        <v>24283278</v>
      </c>
    </row>
    <row r="782" spans="1:13" x14ac:dyDescent="0.2">
      <c r="A782" s="167" t="s">
        <v>592</v>
      </c>
      <c r="B782" s="167" t="s">
        <v>552</v>
      </c>
      <c r="D782" s="167" t="s">
        <v>166</v>
      </c>
      <c r="E782" s="167" t="s">
        <v>8904</v>
      </c>
      <c r="F782" s="167" t="s">
        <v>2156</v>
      </c>
      <c r="G782" s="167" t="s">
        <v>74</v>
      </c>
      <c r="H782" s="167" t="s">
        <v>13</v>
      </c>
      <c r="I782" s="167" t="s">
        <v>13036</v>
      </c>
      <c r="J782" s="167" t="s">
        <v>10471</v>
      </c>
      <c r="K782" s="167">
        <v>88502009</v>
      </c>
      <c r="L782" s="167">
        <v>0</v>
      </c>
    </row>
    <row r="783" spans="1:13" x14ac:dyDescent="0.2">
      <c r="A783" s="167" t="s">
        <v>1937</v>
      </c>
      <c r="B783" s="167" t="s">
        <v>634</v>
      </c>
      <c r="D783" s="167" t="s">
        <v>2157</v>
      </c>
      <c r="E783" s="167" t="s">
        <v>8890</v>
      </c>
      <c r="F783" s="167" t="s">
        <v>10457</v>
      </c>
      <c r="G783" s="167" t="s">
        <v>74</v>
      </c>
      <c r="H783" s="167" t="s">
        <v>13</v>
      </c>
      <c r="I783" s="167" t="s">
        <v>13036</v>
      </c>
      <c r="J783" s="167" t="s">
        <v>12698</v>
      </c>
      <c r="K783" s="167">
        <v>24283275</v>
      </c>
      <c r="L783" s="167">
        <v>0</v>
      </c>
    </row>
    <row r="784" spans="1:13" x14ac:dyDescent="0.2">
      <c r="A784" s="167" t="s">
        <v>2085</v>
      </c>
      <c r="B784" s="167" t="s">
        <v>2084</v>
      </c>
      <c r="D784" s="167" t="s">
        <v>2158</v>
      </c>
      <c r="E784" s="167" t="s">
        <v>8894</v>
      </c>
      <c r="F784" s="167" t="s">
        <v>581</v>
      </c>
      <c r="G784" s="167" t="s">
        <v>74</v>
      </c>
      <c r="H784" s="167" t="s">
        <v>13</v>
      </c>
      <c r="I784" s="167" t="s">
        <v>13036</v>
      </c>
      <c r="J784" s="167" t="s">
        <v>13200</v>
      </c>
      <c r="K784" s="167">
        <v>88331875</v>
      </c>
      <c r="L784" s="167">
        <v>0</v>
      </c>
    </row>
    <row r="785" spans="1:12" x14ac:dyDescent="0.2">
      <c r="A785" s="167" t="s">
        <v>2175</v>
      </c>
      <c r="B785" s="167" t="s">
        <v>6918</v>
      </c>
      <c r="D785" s="167" t="s">
        <v>294</v>
      </c>
      <c r="E785" s="167" t="s">
        <v>8897</v>
      </c>
      <c r="F785" s="167" t="s">
        <v>10462</v>
      </c>
      <c r="G785" s="167" t="s">
        <v>74</v>
      </c>
      <c r="H785" s="167" t="s">
        <v>13</v>
      </c>
      <c r="I785" s="167" t="s">
        <v>13036</v>
      </c>
      <c r="J785" s="167" t="s">
        <v>13201</v>
      </c>
      <c r="K785" s="167">
        <v>0</v>
      </c>
      <c r="L785" s="167">
        <v>0</v>
      </c>
    </row>
    <row r="786" spans="1:12" x14ac:dyDescent="0.2">
      <c r="A786" s="167" t="s">
        <v>2179</v>
      </c>
      <c r="B786" s="167" t="s">
        <v>6611</v>
      </c>
      <c r="D786" s="167" t="s">
        <v>7835</v>
      </c>
      <c r="E786" s="167" t="s">
        <v>9633</v>
      </c>
      <c r="F786" s="167" t="s">
        <v>8627</v>
      </c>
      <c r="G786" s="167" t="s">
        <v>1259</v>
      </c>
      <c r="H786" s="167" t="s">
        <v>7</v>
      </c>
      <c r="I786" s="167" t="s">
        <v>13036</v>
      </c>
      <c r="J786" s="167" t="s">
        <v>12326</v>
      </c>
      <c r="K786" s="167">
        <v>26431840</v>
      </c>
      <c r="L786" s="167">
        <v>26431840</v>
      </c>
    </row>
    <row r="787" spans="1:12" x14ac:dyDescent="0.2">
      <c r="A787" s="167" t="s">
        <v>2048</v>
      </c>
      <c r="B787" s="167" t="s">
        <v>813</v>
      </c>
      <c r="D787" s="167" t="s">
        <v>2159</v>
      </c>
      <c r="E787" s="167" t="s">
        <v>9634</v>
      </c>
      <c r="F787" s="167" t="s">
        <v>11142</v>
      </c>
      <c r="G787" s="167" t="s">
        <v>1259</v>
      </c>
      <c r="H787" s="167" t="s">
        <v>7</v>
      </c>
      <c r="I787" s="167" t="s">
        <v>13036</v>
      </c>
      <c r="J787" s="167" t="s">
        <v>11444</v>
      </c>
      <c r="K787" s="167">
        <v>26435706</v>
      </c>
      <c r="L787" s="167">
        <v>0</v>
      </c>
    </row>
    <row r="788" spans="1:12" x14ac:dyDescent="0.2">
      <c r="A788" s="167" t="s">
        <v>8895</v>
      </c>
      <c r="B788" s="167" t="s">
        <v>7836</v>
      </c>
      <c r="D788" s="167" t="s">
        <v>6608</v>
      </c>
      <c r="E788" s="167" t="s">
        <v>2160</v>
      </c>
      <c r="F788" s="167" t="s">
        <v>2161</v>
      </c>
      <c r="G788" s="167" t="s">
        <v>1259</v>
      </c>
      <c r="H788" s="167" t="s">
        <v>7</v>
      </c>
      <c r="I788" s="167" t="s">
        <v>13036</v>
      </c>
      <c r="J788" s="167" t="s">
        <v>12880</v>
      </c>
      <c r="K788" s="167">
        <v>26370090</v>
      </c>
      <c r="L788" s="167">
        <v>26370090</v>
      </c>
    </row>
    <row r="789" spans="1:12" x14ac:dyDescent="0.2">
      <c r="A789" s="167" t="s">
        <v>1845</v>
      </c>
      <c r="B789" s="167" t="s">
        <v>6913</v>
      </c>
      <c r="D789" s="167" t="s">
        <v>484</v>
      </c>
      <c r="E789" s="167" t="s">
        <v>8901</v>
      </c>
      <c r="F789" s="167" t="s">
        <v>1999</v>
      </c>
      <c r="G789" s="167" t="s">
        <v>74</v>
      </c>
      <c r="H789" s="167" t="s">
        <v>13</v>
      </c>
      <c r="I789" s="167" t="s">
        <v>13036</v>
      </c>
      <c r="J789" s="167" t="s">
        <v>13202</v>
      </c>
      <c r="K789" s="167">
        <v>24285548</v>
      </c>
      <c r="L789" s="167">
        <v>0</v>
      </c>
    </row>
    <row r="790" spans="1:12" x14ac:dyDescent="0.2">
      <c r="A790" s="167" t="s">
        <v>2124</v>
      </c>
      <c r="B790" s="167" t="s">
        <v>7574</v>
      </c>
      <c r="D790" s="167" t="s">
        <v>7497</v>
      </c>
      <c r="E790" s="167" t="s">
        <v>2163</v>
      </c>
      <c r="F790" s="167" t="s">
        <v>2164</v>
      </c>
      <c r="G790" s="167" t="s">
        <v>74</v>
      </c>
      <c r="H790" s="167" t="s">
        <v>13</v>
      </c>
      <c r="I790" s="167" t="s">
        <v>13036</v>
      </c>
      <c r="J790" s="167" t="s">
        <v>2165</v>
      </c>
      <c r="K790" s="167">
        <v>24289774</v>
      </c>
      <c r="L790" s="167">
        <v>24283362</v>
      </c>
    </row>
    <row r="791" spans="1:12" x14ac:dyDescent="0.2">
      <c r="A791" s="167" t="s">
        <v>1913</v>
      </c>
      <c r="B791" s="167" t="s">
        <v>503</v>
      </c>
      <c r="D791" s="167" t="s">
        <v>6609</v>
      </c>
      <c r="E791" s="167" t="s">
        <v>2166</v>
      </c>
      <c r="F791" s="167" t="s">
        <v>7354</v>
      </c>
      <c r="G791" s="167" t="s">
        <v>74</v>
      </c>
      <c r="H791" s="167" t="s">
        <v>13</v>
      </c>
      <c r="I791" s="167" t="s">
        <v>13036</v>
      </c>
      <c r="J791" s="167" t="s">
        <v>2167</v>
      </c>
      <c r="K791" s="167">
        <v>24282338</v>
      </c>
      <c r="L791" s="167">
        <v>0</v>
      </c>
    </row>
    <row r="792" spans="1:12" x14ac:dyDescent="0.2">
      <c r="A792" s="167" t="s">
        <v>2183</v>
      </c>
      <c r="B792" s="167" t="s">
        <v>7487</v>
      </c>
      <c r="D792" s="167" t="s">
        <v>9887</v>
      </c>
      <c r="E792" s="167" t="s">
        <v>8892</v>
      </c>
      <c r="F792" s="167" t="s">
        <v>41</v>
      </c>
      <c r="G792" s="167" t="s">
        <v>74</v>
      </c>
      <c r="H792" s="167" t="s">
        <v>13</v>
      </c>
      <c r="I792" s="167" t="s">
        <v>13036</v>
      </c>
      <c r="J792" s="167" t="s">
        <v>13203</v>
      </c>
      <c r="K792" s="167">
        <v>24284698</v>
      </c>
      <c r="L792" s="167">
        <v>0</v>
      </c>
    </row>
    <row r="793" spans="1:12" x14ac:dyDescent="0.2">
      <c r="A793" s="167" t="s">
        <v>2132</v>
      </c>
      <c r="B793" s="167" t="s">
        <v>2131</v>
      </c>
      <c r="D793" s="167" t="s">
        <v>6610</v>
      </c>
      <c r="E793" s="167" t="s">
        <v>2169</v>
      </c>
      <c r="F793" s="167" t="s">
        <v>2170</v>
      </c>
      <c r="G793" s="167" t="s">
        <v>74</v>
      </c>
      <c r="H793" s="167" t="s">
        <v>12</v>
      </c>
      <c r="I793" s="167" t="s">
        <v>13036</v>
      </c>
      <c r="J793" s="167" t="s">
        <v>12701</v>
      </c>
      <c r="K793" s="167">
        <v>24462230</v>
      </c>
      <c r="L793" s="167">
        <v>24462230</v>
      </c>
    </row>
    <row r="794" spans="1:12" x14ac:dyDescent="0.2">
      <c r="A794" s="167" t="s">
        <v>1930</v>
      </c>
      <c r="B794" s="167" t="s">
        <v>668</v>
      </c>
      <c r="D794" s="167" t="s">
        <v>7585</v>
      </c>
      <c r="E794" s="167" t="s">
        <v>2172</v>
      </c>
      <c r="F794" s="167" t="s">
        <v>2173</v>
      </c>
      <c r="G794" s="167" t="s">
        <v>74</v>
      </c>
      <c r="H794" s="167" t="s">
        <v>12</v>
      </c>
      <c r="I794" s="167" t="s">
        <v>13036</v>
      </c>
      <c r="J794" s="167" t="s">
        <v>8040</v>
      </c>
      <c r="K794" s="167">
        <v>24467874</v>
      </c>
      <c r="L794" s="167">
        <v>24467874</v>
      </c>
    </row>
    <row r="795" spans="1:12" x14ac:dyDescent="0.2">
      <c r="A795" s="167" t="s">
        <v>2005</v>
      </c>
      <c r="B795" s="167" t="s">
        <v>2004</v>
      </c>
      <c r="D795" s="167" t="s">
        <v>6918</v>
      </c>
      <c r="E795" s="167" t="s">
        <v>2175</v>
      </c>
      <c r="F795" s="167" t="s">
        <v>2176</v>
      </c>
      <c r="G795" s="167" t="s">
        <v>74</v>
      </c>
      <c r="H795" s="167" t="s">
        <v>12</v>
      </c>
      <c r="I795" s="167" t="s">
        <v>13036</v>
      </c>
      <c r="J795" s="167" t="s">
        <v>13204</v>
      </c>
      <c r="K795" s="167">
        <v>24463090</v>
      </c>
      <c r="L795" s="167">
        <v>24462364</v>
      </c>
    </row>
    <row r="796" spans="1:12" x14ac:dyDescent="0.2">
      <c r="A796" s="167" t="s">
        <v>8896</v>
      </c>
      <c r="B796" s="167" t="s">
        <v>969</v>
      </c>
      <c r="D796" s="167" t="s">
        <v>6611</v>
      </c>
      <c r="E796" s="167" t="s">
        <v>2179</v>
      </c>
      <c r="F796" s="167" t="s">
        <v>2180</v>
      </c>
      <c r="G796" s="167" t="s">
        <v>74</v>
      </c>
      <c r="H796" s="167" t="s">
        <v>12</v>
      </c>
      <c r="I796" s="167" t="s">
        <v>13036</v>
      </c>
      <c r="J796" s="167" t="s">
        <v>13205</v>
      </c>
      <c r="K796" s="167">
        <v>24460486</v>
      </c>
      <c r="L796" s="167">
        <v>24460486</v>
      </c>
    </row>
    <row r="797" spans="1:12" x14ac:dyDescent="0.2">
      <c r="A797" s="167" t="s">
        <v>1926</v>
      </c>
      <c r="B797" s="167" t="s">
        <v>948</v>
      </c>
      <c r="D797" s="167" t="s">
        <v>7487</v>
      </c>
      <c r="E797" s="167" t="s">
        <v>2183</v>
      </c>
      <c r="F797" s="167" t="s">
        <v>2184</v>
      </c>
      <c r="G797" s="167" t="s">
        <v>74</v>
      </c>
      <c r="H797" s="167" t="s">
        <v>12</v>
      </c>
      <c r="I797" s="167" t="s">
        <v>13036</v>
      </c>
      <c r="J797" s="167" t="s">
        <v>12331</v>
      </c>
      <c r="K797" s="167">
        <v>24467442</v>
      </c>
      <c r="L797" s="167">
        <v>24467442</v>
      </c>
    </row>
    <row r="798" spans="1:12" x14ac:dyDescent="0.2">
      <c r="A798" s="167" t="s">
        <v>1974</v>
      </c>
      <c r="B798" s="167" t="s">
        <v>1973</v>
      </c>
      <c r="D798" s="167" t="s">
        <v>6612</v>
      </c>
      <c r="E798" s="167" t="s">
        <v>2186</v>
      </c>
      <c r="F798" s="167" t="s">
        <v>8043</v>
      </c>
      <c r="G798" s="167" t="s">
        <v>74</v>
      </c>
      <c r="H798" s="167" t="s">
        <v>12</v>
      </c>
      <c r="I798" s="167" t="s">
        <v>13036</v>
      </c>
      <c r="J798" s="167" t="s">
        <v>12332</v>
      </c>
      <c r="K798" s="167">
        <v>24467973</v>
      </c>
      <c r="L798" s="167">
        <v>24467973</v>
      </c>
    </row>
    <row r="799" spans="1:12" x14ac:dyDescent="0.2">
      <c r="A799" s="167" t="s">
        <v>2011</v>
      </c>
      <c r="B799" s="167" t="s">
        <v>2010</v>
      </c>
      <c r="D799" s="167" t="s">
        <v>6613</v>
      </c>
      <c r="E799" s="167" t="s">
        <v>2188</v>
      </c>
      <c r="F799" s="167" t="s">
        <v>8044</v>
      </c>
      <c r="G799" s="167" t="s">
        <v>74</v>
      </c>
      <c r="H799" s="167" t="s">
        <v>12</v>
      </c>
      <c r="I799" s="167" t="s">
        <v>13036</v>
      </c>
      <c r="J799" s="167" t="s">
        <v>2205</v>
      </c>
      <c r="K799" s="167">
        <v>24466845</v>
      </c>
      <c r="L799" s="167">
        <v>24467476</v>
      </c>
    </row>
    <row r="800" spans="1:12" x14ac:dyDescent="0.2">
      <c r="A800" s="167" t="s">
        <v>2221</v>
      </c>
      <c r="B800" s="167" t="s">
        <v>6616</v>
      </c>
      <c r="D800" s="167" t="s">
        <v>2083</v>
      </c>
      <c r="E800" s="167" t="s">
        <v>2191</v>
      </c>
      <c r="F800" s="167" t="s">
        <v>30</v>
      </c>
      <c r="G800" s="167" t="s">
        <v>74</v>
      </c>
      <c r="H800" s="167" t="s">
        <v>12</v>
      </c>
      <c r="I800" s="167" t="s">
        <v>13036</v>
      </c>
      <c r="J800" s="167" t="s">
        <v>7618</v>
      </c>
      <c r="K800" s="167">
        <v>24468987</v>
      </c>
      <c r="L800" s="167">
        <v>24467784</v>
      </c>
    </row>
    <row r="801" spans="1:12" x14ac:dyDescent="0.2">
      <c r="A801" s="167" t="s">
        <v>1938</v>
      </c>
      <c r="B801" s="167" t="s">
        <v>628</v>
      </c>
      <c r="D801" s="167" t="s">
        <v>2193</v>
      </c>
      <c r="E801" s="167" t="s">
        <v>2194</v>
      </c>
      <c r="F801" s="167" t="s">
        <v>2195</v>
      </c>
      <c r="G801" s="167" t="s">
        <v>74</v>
      </c>
      <c r="H801" s="167" t="s">
        <v>12</v>
      </c>
      <c r="I801" s="167" t="s">
        <v>13036</v>
      </c>
      <c r="J801" s="167" t="s">
        <v>8045</v>
      </c>
      <c r="K801" s="167">
        <v>24550238</v>
      </c>
      <c r="L801" s="167">
        <v>0</v>
      </c>
    </row>
    <row r="802" spans="1:12" x14ac:dyDescent="0.2">
      <c r="A802" s="167" t="s">
        <v>2024</v>
      </c>
      <c r="B802" s="167" t="s">
        <v>2023</v>
      </c>
      <c r="D802" s="167" t="s">
        <v>2197</v>
      </c>
      <c r="E802" s="167" t="s">
        <v>2198</v>
      </c>
      <c r="F802" s="167" t="s">
        <v>228</v>
      </c>
      <c r="G802" s="167" t="s">
        <v>74</v>
      </c>
      <c r="H802" s="167" t="s">
        <v>12</v>
      </c>
      <c r="I802" s="167" t="s">
        <v>13036</v>
      </c>
      <c r="J802" s="167" t="s">
        <v>7621</v>
      </c>
      <c r="K802" s="167">
        <v>24462060</v>
      </c>
      <c r="L802" s="167">
        <v>24462060</v>
      </c>
    </row>
    <row r="803" spans="1:12" x14ac:dyDescent="0.2">
      <c r="A803" s="167" t="s">
        <v>2135</v>
      </c>
      <c r="B803" s="167" t="s">
        <v>6607</v>
      </c>
      <c r="D803" s="167" t="s">
        <v>1962</v>
      </c>
      <c r="E803" s="167" t="s">
        <v>2200</v>
      </c>
      <c r="F803" s="167" t="s">
        <v>35</v>
      </c>
      <c r="G803" s="167" t="s">
        <v>74</v>
      </c>
      <c r="H803" s="167" t="s">
        <v>12</v>
      </c>
      <c r="I803" s="167" t="s">
        <v>13036</v>
      </c>
      <c r="J803" s="167" t="s">
        <v>12333</v>
      </c>
      <c r="K803" s="167">
        <v>24468845</v>
      </c>
      <c r="L803" s="167">
        <v>0</v>
      </c>
    </row>
    <row r="804" spans="1:12" x14ac:dyDescent="0.2">
      <c r="A804" s="167" t="s">
        <v>1902</v>
      </c>
      <c r="B804" s="167" t="s">
        <v>1901</v>
      </c>
      <c r="D804" s="167" t="s">
        <v>7524</v>
      </c>
      <c r="E804" s="167" t="s">
        <v>8891</v>
      </c>
      <c r="F804" s="167" t="s">
        <v>11370</v>
      </c>
      <c r="G804" s="167" t="s">
        <v>74</v>
      </c>
      <c r="H804" s="167" t="s">
        <v>12</v>
      </c>
      <c r="I804" s="167" t="s">
        <v>13036</v>
      </c>
      <c r="J804" s="167" t="s">
        <v>11445</v>
      </c>
      <c r="K804" s="167">
        <v>24464623</v>
      </c>
      <c r="L804" s="167">
        <v>0</v>
      </c>
    </row>
    <row r="805" spans="1:12" x14ac:dyDescent="0.2">
      <c r="A805" s="167" t="s">
        <v>2186</v>
      </c>
      <c r="B805" s="167" t="s">
        <v>6612</v>
      </c>
      <c r="D805" s="167" t="s">
        <v>7041</v>
      </c>
      <c r="E805" s="167" t="s">
        <v>2201</v>
      </c>
      <c r="F805" s="167" t="s">
        <v>2202</v>
      </c>
      <c r="G805" s="167" t="s">
        <v>74</v>
      </c>
      <c r="H805" s="167" t="s">
        <v>12</v>
      </c>
      <c r="I805" s="167" t="s">
        <v>13036</v>
      </c>
      <c r="J805" s="167" t="s">
        <v>12334</v>
      </c>
      <c r="K805" s="167">
        <v>24460245</v>
      </c>
      <c r="L805" s="167">
        <v>0</v>
      </c>
    </row>
    <row r="806" spans="1:12" x14ac:dyDescent="0.2">
      <c r="A806" s="167" t="s">
        <v>2375</v>
      </c>
      <c r="B806" s="167" t="s">
        <v>2374</v>
      </c>
      <c r="D806" s="167" t="s">
        <v>6614</v>
      </c>
      <c r="E806" s="167" t="s">
        <v>2204</v>
      </c>
      <c r="F806" s="167" t="s">
        <v>184</v>
      </c>
      <c r="G806" s="167" t="s">
        <v>74</v>
      </c>
      <c r="H806" s="167" t="s">
        <v>12</v>
      </c>
      <c r="I806" s="167" t="s">
        <v>13036</v>
      </c>
      <c r="J806" s="167" t="s">
        <v>11848</v>
      </c>
      <c r="K806" s="167">
        <v>24460255</v>
      </c>
      <c r="L806" s="167">
        <v>0</v>
      </c>
    </row>
    <row r="807" spans="1:12" x14ac:dyDescent="0.2">
      <c r="A807" s="167" t="s">
        <v>8897</v>
      </c>
      <c r="B807" s="167" t="s">
        <v>294</v>
      </c>
      <c r="D807" s="167" t="s">
        <v>2065</v>
      </c>
      <c r="E807" s="167" t="s">
        <v>2207</v>
      </c>
      <c r="F807" s="167" t="s">
        <v>2208</v>
      </c>
      <c r="G807" s="167" t="s">
        <v>74</v>
      </c>
      <c r="H807" s="167" t="s">
        <v>12</v>
      </c>
      <c r="I807" s="167" t="s">
        <v>13036</v>
      </c>
      <c r="J807" s="167" t="s">
        <v>13206</v>
      </c>
      <c r="K807" s="167">
        <v>24461296</v>
      </c>
      <c r="L807" s="167">
        <v>24461296</v>
      </c>
    </row>
    <row r="808" spans="1:12" x14ac:dyDescent="0.2">
      <c r="A808" s="167" t="s">
        <v>2163</v>
      </c>
      <c r="B808" s="167" t="s">
        <v>7497</v>
      </c>
      <c r="D808" s="167" t="s">
        <v>2210</v>
      </c>
      <c r="E808" s="167" t="s">
        <v>2211</v>
      </c>
      <c r="F808" s="167" t="s">
        <v>2212</v>
      </c>
      <c r="G808" s="167" t="s">
        <v>74</v>
      </c>
      <c r="H808" s="167" t="s">
        <v>12</v>
      </c>
      <c r="I808" s="167" t="s">
        <v>13036</v>
      </c>
      <c r="J808" s="167" t="s">
        <v>12702</v>
      </c>
      <c r="K808" s="167">
        <v>24468974</v>
      </c>
      <c r="L808" s="167">
        <v>0</v>
      </c>
    </row>
    <row r="809" spans="1:12" x14ac:dyDescent="0.2">
      <c r="A809" s="167" t="s">
        <v>2188</v>
      </c>
      <c r="B809" s="167" t="s">
        <v>6613</v>
      </c>
      <c r="D809" s="167" t="s">
        <v>9886</v>
      </c>
      <c r="E809" s="167" t="s">
        <v>8889</v>
      </c>
      <c r="F809" s="167" t="s">
        <v>10455</v>
      </c>
      <c r="G809" s="167" t="s">
        <v>74</v>
      </c>
      <c r="H809" s="167" t="s">
        <v>12</v>
      </c>
      <c r="I809" s="167" t="s">
        <v>13036</v>
      </c>
      <c r="J809" s="167" t="s">
        <v>13207</v>
      </c>
      <c r="K809" s="167">
        <v>24464522</v>
      </c>
      <c r="L809" s="167">
        <v>24464522</v>
      </c>
    </row>
    <row r="810" spans="1:12" x14ac:dyDescent="0.2">
      <c r="A810" s="167" t="s">
        <v>1877</v>
      </c>
      <c r="B810" s="167" t="s">
        <v>6958</v>
      </c>
      <c r="D810" s="167" t="s">
        <v>6615</v>
      </c>
      <c r="E810" s="167" t="s">
        <v>2214</v>
      </c>
      <c r="F810" s="167" t="s">
        <v>2215</v>
      </c>
      <c r="G810" s="167" t="s">
        <v>74</v>
      </c>
      <c r="H810" s="167" t="s">
        <v>12</v>
      </c>
      <c r="I810" s="167" t="s">
        <v>13036</v>
      </c>
      <c r="J810" s="167" t="s">
        <v>13208</v>
      </c>
      <c r="K810" s="167">
        <v>24466797</v>
      </c>
      <c r="L810" s="167">
        <v>24466797</v>
      </c>
    </row>
    <row r="811" spans="1:12" x14ac:dyDescent="0.2">
      <c r="A811" s="167" t="s">
        <v>1952</v>
      </c>
      <c r="B811" s="167" t="s">
        <v>690</v>
      </c>
      <c r="D811" s="167" t="s">
        <v>2217</v>
      </c>
      <c r="E811" s="167" t="s">
        <v>2218</v>
      </c>
      <c r="F811" s="167" t="s">
        <v>2219</v>
      </c>
      <c r="G811" s="167" t="s">
        <v>74</v>
      </c>
      <c r="H811" s="167" t="s">
        <v>12</v>
      </c>
      <c r="I811" s="167" t="s">
        <v>13036</v>
      </c>
      <c r="J811" s="167" t="s">
        <v>13209</v>
      </c>
      <c r="K811" s="167">
        <v>24463640</v>
      </c>
      <c r="L811" s="167">
        <v>24460137</v>
      </c>
    </row>
    <row r="812" spans="1:12" x14ac:dyDescent="0.2">
      <c r="A812" s="167" t="s">
        <v>2191</v>
      </c>
      <c r="B812" s="167" t="s">
        <v>2083</v>
      </c>
      <c r="D812" s="167" t="s">
        <v>7836</v>
      </c>
      <c r="E812" s="167" t="s">
        <v>8895</v>
      </c>
      <c r="F812" s="167" t="s">
        <v>2220</v>
      </c>
      <c r="G812" s="167" t="s">
        <v>74</v>
      </c>
      <c r="H812" s="167" t="s">
        <v>12</v>
      </c>
      <c r="I812" s="167" t="s">
        <v>13036</v>
      </c>
      <c r="J812" s="167" t="s">
        <v>12704</v>
      </c>
      <c r="K812" s="167">
        <v>24468679</v>
      </c>
      <c r="L812" s="167">
        <v>0</v>
      </c>
    </row>
    <row r="813" spans="1:12" x14ac:dyDescent="0.2">
      <c r="A813" s="167" t="s">
        <v>1928</v>
      </c>
      <c r="B813" s="167" t="s">
        <v>641</v>
      </c>
      <c r="D813" s="167" t="s">
        <v>6616</v>
      </c>
      <c r="E813" s="167" t="s">
        <v>2221</v>
      </c>
      <c r="F813" s="167" t="s">
        <v>2222</v>
      </c>
      <c r="G813" s="167" t="s">
        <v>74</v>
      </c>
      <c r="H813" s="167" t="s">
        <v>12</v>
      </c>
      <c r="I813" s="167" t="s">
        <v>13036</v>
      </c>
      <c r="J813" s="167" t="s">
        <v>12618</v>
      </c>
      <c r="K813" s="167">
        <v>24461233</v>
      </c>
      <c r="L813" s="167">
        <v>0</v>
      </c>
    </row>
    <row r="814" spans="1:12" x14ac:dyDescent="0.2">
      <c r="A814" s="167" t="s">
        <v>2139</v>
      </c>
      <c r="B814" s="167" t="s">
        <v>2138</v>
      </c>
      <c r="D814" s="167" t="s">
        <v>883</v>
      </c>
      <c r="E814" s="167" t="s">
        <v>8903</v>
      </c>
      <c r="F814" s="167" t="s">
        <v>10469</v>
      </c>
      <c r="G814" s="167" t="s">
        <v>74</v>
      </c>
      <c r="H814" s="167" t="s">
        <v>12</v>
      </c>
      <c r="I814" s="167" t="s">
        <v>13036</v>
      </c>
      <c r="J814" s="167" t="s">
        <v>10470</v>
      </c>
      <c r="K814" s="167">
        <v>24460536</v>
      </c>
      <c r="L814" s="167">
        <v>0</v>
      </c>
    </row>
    <row r="815" spans="1:12" x14ac:dyDescent="0.2">
      <c r="A815" s="167" t="s">
        <v>1995</v>
      </c>
      <c r="B815" s="167" t="s">
        <v>1994</v>
      </c>
      <c r="D815" s="167" t="s">
        <v>6617</v>
      </c>
      <c r="E815" s="167" t="s">
        <v>2224</v>
      </c>
      <c r="F815" s="167" t="s">
        <v>7055</v>
      </c>
      <c r="G815" s="167" t="s">
        <v>73</v>
      </c>
      <c r="H815" s="167" t="s">
        <v>3</v>
      </c>
      <c r="I815" s="167" t="s">
        <v>13036</v>
      </c>
      <c r="J815" s="167" t="s">
        <v>11447</v>
      </c>
      <c r="K815" s="167">
        <v>24534632</v>
      </c>
      <c r="L815" s="167">
        <v>24564632</v>
      </c>
    </row>
    <row r="816" spans="1:12" x14ac:dyDescent="0.2">
      <c r="A816" s="167" t="s">
        <v>8898</v>
      </c>
      <c r="B816" s="167" t="s">
        <v>7834</v>
      </c>
      <c r="D816" s="167" t="s">
        <v>1848</v>
      </c>
      <c r="E816" s="167" t="s">
        <v>2227</v>
      </c>
      <c r="F816" s="167" t="s">
        <v>2228</v>
      </c>
      <c r="G816" s="167" t="s">
        <v>73</v>
      </c>
      <c r="H816" s="167" t="s">
        <v>3</v>
      </c>
      <c r="I816" s="167" t="s">
        <v>13036</v>
      </c>
      <c r="J816" s="167" t="s">
        <v>13210</v>
      </c>
      <c r="K816" s="167">
        <v>24533246</v>
      </c>
      <c r="L816" s="167">
        <v>24533246</v>
      </c>
    </row>
    <row r="817" spans="1:12" x14ac:dyDescent="0.2">
      <c r="A817" s="167" t="s">
        <v>2016</v>
      </c>
      <c r="B817" s="167" t="s">
        <v>2015</v>
      </c>
      <c r="D817" s="167" t="s">
        <v>2231</v>
      </c>
      <c r="E817" s="167" t="s">
        <v>2232</v>
      </c>
      <c r="F817" s="167" t="s">
        <v>2233</v>
      </c>
      <c r="G817" s="167" t="s">
        <v>73</v>
      </c>
      <c r="H817" s="167" t="s">
        <v>3</v>
      </c>
      <c r="I817" s="167" t="s">
        <v>13036</v>
      </c>
      <c r="J817" s="167" t="s">
        <v>2234</v>
      </c>
      <c r="K817" s="167">
        <v>24470520</v>
      </c>
      <c r="L817" s="167">
        <v>24470520</v>
      </c>
    </row>
    <row r="818" spans="1:12" x14ac:dyDescent="0.2">
      <c r="A818" s="167" t="s">
        <v>1977</v>
      </c>
      <c r="B818" s="167" t="s">
        <v>1976</v>
      </c>
      <c r="D818" s="167" t="s">
        <v>2235</v>
      </c>
      <c r="E818" s="167" t="s">
        <v>2236</v>
      </c>
      <c r="F818" s="167" t="s">
        <v>1203</v>
      </c>
      <c r="G818" s="167" t="s">
        <v>73</v>
      </c>
      <c r="H818" s="167" t="s">
        <v>3</v>
      </c>
      <c r="I818" s="167" t="s">
        <v>13036</v>
      </c>
      <c r="J818" s="167" t="s">
        <v>8047</v>
      </c>
      <c r="K818" s="167">
        <v>24455029</v>
      </c>
      <c r="L818" s="167">
        <v>24455029</v>
      </c>
    </row>
    <row r="819" spans="1:12" x14ac:dyDescent="0.2">
      <c r="A819" s="167" t="s">
        <v>2149</v>
      </c>
      <c r="B819" s="167" t="s">
        <v>2094</v>
      </c>
      <c r="D819" s="167" t="s">
        <v>2237</v>
      </c>
      <c r="E819" s="167" t="s">
        <v>8921</v>
      </c>
      <c r="F819" s="167" t="s">
        <v>11669</v>
      </c>
      <c r="G819" s="167" t="s">
        <v>73</v>
      </c>
      <c r="H819" s="167" t="s">
        <v>3</v>
      </c>
      <c r="I819" s="167" t="s">
        <v>13036</v>
      </c>
      <c r="J819" s="167" t="s">
        <v>13211</v>
      </c>
      <c r="K819" s="167">
        <v>24455350</v>
      </c>
      <c r="L819" s="167">
        <v>24455350</v>
      </c>
    </row>
    <row r="820" spans="1:12" x14ac:dyDescent="0.2">
      <c r="A820" s="167" t="s">
        <v>8899</v>
      </c>
      <c r="B820" s="167" t="s">
        <v>7832</v>
      </c>
      <c r="D820" s="167" t="s">
        <v>2239</v>
      </c>
      <c r="E820" s="167" t="s">
        <v>2240</v>
      </c>
      <c r="F820" s="167" t="s">
        <v>8048</v>
      </c>
      <c r="G820" s="167" t="s">
        <v>73</v>
      </c>
      <c r="H820" s="167" t="s">
        <v>3</v>
      </c>
      <c r="I820" s="167" t="s">
        <v>13036</v>
      </c>
      <c r="J820" s="167" t="s">
        <v>11849</v>
      </c>
      <c r="K820" s="167">
        <v>24454990</v>
      </c>
      <c r="L820" s="167">
        <v>24454990</v>
      </c>
    </row>
    <row r="821" spans="1:12" x14ac:dyDescent="0.2">
      <c r="A821" s="167" t="s">
        <v>2001</v>
      </c>
      <c r="B821" s="167" t="s">
        <v>2000</v>
      </c>
      <c r="D821" s="167" t="s">
        <v>2242</v>
      </c>
      <c r="E821" s="167" t="s">
        <v>8919</v>
      </c>
      <c r="F821" s="167" t="s">
        <v>10481</v>
      </c>
      <c r="G821" s="167" t="s">
        <v>73</v>
      </c>
      <c r="H821" s="167" t="s">
        <v>3</v>
      </c>
      <c r="I821" s="167" t="s">
        <v>13036</v>
      </c>
      <c r="J821" s="167" t="s">
        <v>11448</v>
      </c>
      <c r="K821" s="167">
        <v>24455195</v>
      </c>
      <c r="L821" s="167">
        <v>24455195</v>
      </c>
    </row>
    <row r="822" spans="1:12" x14ac:dyDescent="0.2">
      <c r="A822" s="167" t="s">
        <v>2030</v>
      </c>
      <c r="B822" s="167" t="s">
        <v>2029</v>
      </c>
      <c r="D822" s="167" t="s">
        <v>2243</v>
      </c>
      <c r="E822" s="167" t="s">
        <v>2244</v>
      </c>
      <c r="F822" s="167" t="s">
        <v>2245</v>
      </c>
      <c r="G822" s="167" t="s">
        <v>73</v>
      </c>
      <c r="H822" s="167" t="s">
        <v>3</v>
      </c>
      <c r="I822" s="167" t="s">
        <v>13036</v>
      </c>
      <c r="J822" s="167" t="s">
        <v>11850</v>
      </c>
      <c r="K822" s="167">
        <v>24470171</v>
      </c>
      <c r="L822" s="167">
        <v>24470171</v>
      </c>
    </row>
    <row r="823" spans="1:12" x14ac:dyDescent="0.2">
      <c r="A823" s="167" t="s">
        <v>2044</v>
      </c>
      <c r="B823" s="167" t="s">
        <v>2043</v>
      </c>
      <c r="D823" s="167" t="s">
        <v>7583</v>
      </c>
      <c r="E823" s="167" t="s">
        <v>2248</v>
      </c>
      <c r="F823" s="167" t="s">
        <v>11670</v>
      </c>
      <c r="G823" s="167" t="s">
        <v>73</v>
      </c>
      <c r="H823" s="167" t="s">
        <v>3</v>
      </c>
      <c r="I823" s="167" t="s">
        <v>13039</v>
      </c>
      <c r="J823" s="167" t="s">
        <v>13212</v>
      </c>
      <c r="K823" s="167">
        <v>24455670</v>
      </c>
      <c r="L823" s="167">
        <v>24456160</v>
      </c>
    </row>
    <row r="824" spans="1:12" x14ac:dyDescent="0.2">
      <c r="A824" s="167" t="s">
        <v>1866</v>
      </c>
      <c r="B824" s="167" t="s">
        <v>1865</v>
      </c>
      <c r="D824" s="167" t="s">
        <v>7490</v>
      </c>
      <c r="E824" s="167" t="s">
        <v>2249</v>
      </c>
      <c r="F824" s="167" t="s">
        <v>205</v>
      </c>
      <c r="G824" s="167" t="s">
        <v>73</v>
      </c>
      <c r="H824" s="167" t="s">
        <v>3</v>
      </c>
      <c r="I824" s="167" t="s">
        <v>13036</v>
      </c>
      <c r="J824" s="167" t="s">
        <v>11451</v>
      </c>
      <c r="K824" s="167">
        <v>24453679</v>
      </c>
      <c r="L824" s="167">
        <v>24474300</v>
      </c>
    </row>
    <row r="825" spans="1:12" x14ac:dyDescent="0.2">
      <c r="A825" s="167" t="s">
        <v>1905</v>
      </c>
      <c r="B825" s="167" t="s">
        <v>982</v>
      </c>
      <c r="D825" s="167" t="s">
        <v>2252</v>
      </c>
      <c r="E825" s="167" t="s">
        <v>2253</v>
      </c>
      <c r="F825" s="167" t="s">
        <v>4183</v>
      </c>
      <c r="G825" s="167" t="s">
        <v>73</v>
      </c>
      <c r="H825" s="167" t="s">
        <v>3</v>
      </c>
      <c r="I825" s="167" t="s">
        <v>13036</v>
      </c>
      <c r="J825" s="167" t="s">
        <v>10486</v>
      </c>
      <c r="K825" s="167">
        <v>24474337</v>
      </c>
      <c r="L825" s="167">
        <v>24474337</v>
      </c>
    </row>
    <row r="826" spans="1:12" x14ac:dyDescent="0.2">
      <c r="A826" s="167" t="s">
        <v>1907</v>
      </c>
      <c r="B826" s="167" t="s">
        <v>6899</v>
      </c>
      <c r="D826" s="167" t="s">
        <v>7491</v>
      </c>
      <c r="E826" s="167" t="s">
        <v>2255</v>
      </c>
      <c r="F826" s="167" t="s">
        <v>557</v>
      </c>
      <c r="G826" s="167" t="s">
        <v>73</v>
      </c>
      <c r="H826" s="167" t="s">
        <v>5</v>
      </c>
      <c r="I826" s="167" t="s">
        <v>13036</v>
      </c>
      <c r="J826" s="167" t="s">
        <v>11851</v>
      </c>
      <c r="K826" s="167">
        <v>24454373</v>
      </c>
      <c r="L826" s="167">
        <v>24454373</v>
      </c>
    </row>
    <row r="827" spans="1:12" x14ac:dyDescent="0.2">
      <c r="A827" s="167" t="s">
        <v>2194</v>
      </c>
      <c r="B827" s="167" t="s">
        <v>2193</v>
      </c>
      <c r="D827" s="167" t="s">
        <v>2257</v>
      </c>
      <c r="E827" s="167" t="s">
        <v>8908</v>
      </c>
      <c r="F827" s="167" t="s">
        <v>10473</v>
      </c>
      <c r="G827" s="167" t="s">
        <v>73</v>
      </c>
      <c r="H827" s="167" t="s">
        <v>5</v>
      </c>
      <c r="I827" s="167" t="s">
        <v>13036</v>
      </c>
      <c r="J827" s="167" t="s">
        <v>12705</v>
      </c>
      <c r="K827" s="167">
        <v>24473736</v>
      </c>
      <c r="L827" s="167">
        <v>0</v>
      </c>
    </row>
    <row r="828" spans="1:12" x14ac:dyDescent="0.2">
      <c r="A828" s="167" t="s">
        <v>2077</v>
      </c>
      <c r="B828" s="167" t="s">
        <v>2076</v>
      </c>
      <c r="D828" s="167" t="s">
        <v>2258</v>
      </c>
      <c r="E828" s="167" t="s">
        <v>8909</v>
      </c>
      <c r="F828" s="167" t="s">
        <v>10474</v>
      </c>
      <c r="G828" s="167" t="s">
        <v>73</v>
      </c>
      <c r="H828" s="167" t="s">
        <v>3</v>
      </c>
      <c r="I828" s="167" t="s">
        <v>13036</v>
      </c>
      <c r="J828" s="167" t="s">
        <v>13213</v>
      </c>
      <c r="K828" s="167">
        <v>24535754</v>
      </c>
      <c r="L828" s="167">
        <v>24535754</v>
      </c>
    </row>
    <row r="829" spans="1:12" x14ac:dyDescent="0.2">
      <c r="A829" s="167" t="s">
        <v>1922</v>
      </c>
      <c r="B829" s="167" t="s">
        <v>659</v>
      </c>
      <c r="D829" s="167" t="s">
        <v>807</v>
      </c>
      <c r="E829" s="167" t="s">
        <v>8927</v>
      </c>
      <c r="F829" s="167" t="s">
        <v>11671</v>
      </c>
      <c r="G829" s="167" t="s">
        <v>73</v>
      </c>
      <c r="H829" s="167" t="s">
        <v>3</v>
      </c>
      <c r="I829" s="167" t="s">
        <v>13036</v>
      </c>
      <c r="J829" s="167" t="s">
        <v>10485</v>
      </c>
      <c r="K829" s="167">
        <v>24477992</v>
      </c>
      <c r="L829" s="167">
        <v>24477992</v>
      </c>
    </row>
    <row r="830" spans="1:12" x14ac:dyDescent="0.2">
      <c r="A830" s="167" t="s">
        <v>1943</v>
      </c>
      <c r="B830" s="167" t="s">
        <v>673</v>
      </c>
      <c r="D830" s="167" t="s">
        <v>887</v>
      </c>
      <c r="E830" s="167" t="s">
        <v>2259</v>
      </c>
      <c r="F830" s="167" t="s">
        <v>11672</v>
      </c>
      <c r="G830" s="167" t="s">
        <v>73</v>
      </c>
      <c r="H830" s="167" t="s">
        <v>3</v>
      </c>
      <c r="I830" s="167" t="s">
        <v>13036</v>
      </c>
      <c r="J830" s="167" t="s">
        <v>2260</v>
      </c>
      <c r="K830" s="167">
        <v>24473694</v>
      </c>
      <c r="L830" s="167">
        <v>24473694</v>
      </c>
    </row>
    <row r="831" spans="1:12" x14ac:dyDescent="0.2">
      <c r="A831" s="167" t="s">
        <v>1920</v>
      </c>
      <c r="B831" s="167" t="s">
        <v>664</v>
      </c>
      <c r="D831" s="167" t="s">
        <v>904</v>
      </c>
      <c r="E831" s="167" t="s">
        <v>2261</v>
      </c>
      <c r="F831" s="167" t="s">
        <v>11673</v>
      </c>
      <c r="G831" s="167" t="s">
        <v>73</v>
      </c>
      <c r="H831" s="167" t="s">
        <v>4</v>
      </c>
      <c r="I831" s="167" t="s">
        <v>13036</v>
      </c>
      <c r="J831" s="167" t="s">
        <v>12335</v>
      </c>
      <c r="K831" s="167">
        <v>24564062</v>
      </c>
      <c r="L831" s="167">
        <v>24564062</v>
      </c>
    </row>
    <row r="832" spans="1:12" x14ac:dyDescent="0.2">
      <c r="A832" s="167" t="s">
        <v>2198</v>
      </c>
      <c r="B832" s="167" t="s">
        <v>2197</v>
      </c>
      <c r="D832" s="167" t="s">
        <v>945</v>
      </c>
      <c r="E832" s="167" t="s">
        <v>2263</v>
      </c>
      <c r="F832" s="167" t="s">
        <v>2264</v>
      </c>
      <c r="G832" s="167" t="s">
        <v>73</v>
      </c>
      <c r="H832" s="167" t="s">
        <v>13</v>
      </c>
      <c r="I832" s="167" t="s">
        <v>13036</v>
      </c>
      <c r="J832" s="167" t="s">
        <v>11457</v>
      </c>
      <c r="K832" s="167">
        <v>24751354</v>
      </c>
      <c r="L832" s="167">
        <v>24741354</v>
      </c>
    </row>
    <row r="833" spans="1:12" x14ac:dyDescent="0.2">
      <c r="A833" s="167" t="s">
        <v>2147</v>
      </c>
      <c r="B833" s="167" t="s">
        <v>2146</v>
      </c>
      <c r="D833" s="167" t="s">
        <v>973</v>
      </c>
      <c r="E833" s="167" t="s">
        <v>8910</v>
      </c>
      <c r="F833" s="167" t="s">
        <v>11674</v>
      </c>
      <c r="G833" s="167" t="s">
        <v>73</v>
      </c>
      <c r="H833" s="167" t="s">
        <v>13</v>
      </c>
      <c r="I833" s="167" t="s">
        <v>13036</v>
      </c>
      <c r="J833" s="167" t="s">
        <v>10475</v>
      </c>
      <c r="K833" s="167">
        <v>83301605</v>
      </c>
      <c r="L833" s="167">
        <v>0</v>
      </c>
    </row>
    <row r="834" spans="1:12" x14ac:dyDescent="0.2">
      <c r="A834" s="167" t="s">
        <v>2200</v>
      </c>
      <c r="B834" s="167" t="s">
        <v>1962</v>
      </c>
      <c r="D834" s="167" t="s">
        <v>2268</v>
      </c>
      <c r="E834" s="167" t="s">
        <v>2269</v>
      </c>
      <c r="F834" s="167" t="s">
        <v>8049</v>
      </c>
      <c r="G834" s="167" t="s">
        <v>73</v>
      </c>
      <c r="H834" s="167" t="s">
        <v>4</v>
      </c>
      <c r="I834" s="167" t="s">
        <v>13036</v>
      </c>
      <c r="J834" s="167" t="s">
        <v>12706</v>
      </c>
      <c r="K834" s="167">
        <v>24473844</v>
      </c>
      <c r="L834" s="167">
        <v>24473844</v>
      </c>
    </row>
    <row r="835" spans="1:12" x14ac:dyDescent="0.2">
      <c r="A835" s="167" t="s">
        <v>2201</v>
      </c>
      <c r="B835" s="167" t="s">
        <v>7041</v>
      </c>
      <c r="D835" s="167" t="s">
        <v>2271</v>
      </c>
      <c r="E835" s="167" t="s">
        <v>8354</v>
      </c>
      <c r="F835" s="167" t="s">
        <v>2222</v>
      </c>
      <c r="G835" s="167" t="s">
        <v>73</v>
      </c>
      <c r="H835" s="167" t="s">
        <v>4</v>
      </c>
      <c r="I835" s="167" t="s">
        <v>13036</v>
      </c>
      <c r="J835" s="167" t="s">
        <v>11852</v>
      </c>
      <c r="K835" s="167">
        <v>24479221</v>
      </c>
      <c r="L835" s="167">
        <v>24479221</v>
      </c>
    </row>
    <row r="836" spans="1:12" x14ac:dyDescent="0.2">
      <c r="A836" s="167" t="s">
        <v>2079</v>
      </c>
      <c r="B836" s="167" t="s">
        <v>321</v>
      </c>
      <c r="D836" s="167" t="s">
        <v>2272</v>
      </c>
      <c r="E836" s="167" t="s">
        <v>2273</v>
      </c>
      <c r="F836" s="167" t="s">
        <v>12336</v>
      </c>
      <c r="G836" s="167" t="s">
        <v>73</v>
      </c>
      <c r="H836" s="167" t="s">
        <v>4</v>
      </c>
      <c r="I836" s="167" t="s">
        <v>13036</v>
      </c>
      <c r="J836" s="167" t="s">
        <v>12337</v>
      </c>
      <c r="K836" s="167">
        <v>24451606</v>
      </c>
      <c r="L836" s="167">
        <v>24451606</v>
      </c>
    </row>
    <row r="837" spans="1:12" x14ac:dyDescent="0.2">
      <c r="A837" s="167" t="s">
        <v>2080</v>
      </c>
      <c r="B837" s="167" t="s">
        <v>7039</v>
      </c>
      <c r="D837" s="167" t="s">
        <v>2275</v>
      </c>
      <c r="E837" s="167" t="s">
        <v>8923</v>
      </c>
      <c r="F837" s="167" t="s">
        <v>954</v>
      </c>
      <c r="G837" s="167" t="s">
        <v>73</v>
      </c>
      <c r="H837" s="167" t="s">
        <v>4</v>
      </c>
      <c r="I837" s="167" t="s">
        <v>13036</v>
      </c>
      <c r="J837" s="167" t="s">
        <v>10487</v>
      </c>
      <c r="K837" s="167">
        <v>24450620</v>
      </c>
      <c r="L837" s="167">
        <v>24450620</v>
      </c>
    </row>
    <row r="838" spans="1:12" x14ac:dyDescent="0.2">
      <c r="A838" s="167" t="s">
        <v>2358</v>
      </c>
      <c r="B838" s="167" t="s">
        <v>2357</v>
      </c>
      <c r="D838" s="167" t="s">
        <v>2177</v>
      </c>
      <c r="E838" s="167" t="s">
        <v>2277</v>
      </c>
      <c r="F838" s="167" t="s">
        <v>2278</v>
      </c>
      <c r="G838" s="167" t="s">
        <v>73</v>
      </c>
      <c r="H838" s="167" t="s">
        <v>4</v>
      </c>
      <c r="I838" s="167" t="s">
        <v>13036</v>
      </c>
      <c r="J838" s="167" t="s">
        <v>11853</v>
      </c>
      <c r="K838" s="167">
        <v>24473454</v>
      </c>
      <c r="L838" s="167">
        <v>24483454</v>
      </c>
    </row>
    <row r="839" spans="1:12" x14ac:dyDescent="0.2">
      <c r="A839" s="167" t="s">
        <v>2362</v>
      </c>
      <c r="B839" s="167" t="s">
        <v>6622</v>
      </c>
      <c r="D839" s="167" t="s">
        <v>6618</v>
      </c>
      <c r="E839" s="167" t="s">
        <v>2279</v>
      </c>
      <c r="F839" s="167" t="s">
        <v>2280</v>
      </c>
      <c r="G839" s="167" t="s">
        <v>73</v>
      </c>
      <c r="H839" s="167" t="s">
        <v>13</v>
      </c>
      <c r="I839" s="167" t="s">
        <v>13036</v>
      </c>
      <c r="J839" s="167" t="s">
        <v>12707</v>
      </c>
      <c r="K839" s="167">
        <v>24688009</v>
      </c>
      <c r="L839" s="167">
        <v>24689310</v>
      </c>
    </row>
    <row r="840" spans="1:12" x14ac:dyDescent="0.2">
      <c r="A840" s="167" t="s">
        <v>2051</v>
      </c>
      <c r="B840" s="167" t="s">
        <v>2014</v>
      </c>
      <c r="D840" s="167" t="s">
        <v>6977</v>
      </c>
      <c r="E840" s="167" t="s">
        <v>2282</v>
      </c>
      <c r="F840" s="167" t="s">
        <v>11675</v>
      </c>
      <c r="G840" s="167" t="s">
        <v>73</v>
      </c>
      <c r="H840" s="167" t="s">
        <v>4</v>
      </c>
      <c r="I840" s="167" t="s">
        <v>13036</v>
      </c>
      <c r="J840" s="167" t="s">
        <v>12338</v>
      </c>
      <c r="K840" s="167">
        <v>24470148</v>
      </c>
      <c r="L840" s="167">
        <v>24470148</v>
      </c>
    </row>
    <row r="841" spans="1:12" x14ac:dyDescent="0.2">
      <c r="A841" s="167" t="s">
        <v>2037</v>
      </c>
      <c r="B841" s="167" t="s">
        <v>6603</v>
      </c>
      <c r="D841" s="167" t="s">
        <v>2285</v>
      </c>
      <c r="E841" s="167" t="s">
        <v>2286</v>
      </c>
      <c r="F841" s="167" t="s">
        <v>7357</v>
      </c>
      <c r="G841" s="167" t="s">
        <v>73</v>
      </c>
      <c r="H841" s="167" t="s">
        <v>4</v>
      </c>
      <c r="I841" s="167" t="s">
        <v>13036</v>
      </c>
      <c r="J841" s="167" t="s">
        <v>11610</v>
      </c>
      <c r="K841" s="167">
        <v>24451810</v>
      </c>
      <c r="L841" s="167">
        <v>24451810</v>
      </c>
    </row>
    <row r="842" spans="1:12" x14ac:dyDescent="0.2">
      <c r="A842" s="167" t="s">
        <v>8900</v>
      </c>
      <c r="B842" s="167" t="s">
        <v>7833</v>
      </c>
      <c r="D842" s="167" t="s">
        <v>2288</v>
      </c>
      <c r="E842" s="167" t="s">
        <v>8917</v>
      </c>
      <c r="F842" s="167" t="s">
        <v>10480</v>
      </c>
      <c r="G842" s="167" t="s">
        <v>73</v>
      </c>
      <c r="H842" s="167" t="s">
        <v>4</v>
      </c>
      <c r="I842" s="167" t="s">
        <v>13036</v>
      </c>
      <c r="J842" s="167" t="s">
        <v>12339</v>
      </c>
      <c r="K842" s="167">
        <v>24455538</v>
      </c>
      <c r="L842" s="167">
        <v>24455538</v>
      </c>
    </row>
    <row r="843" spans="1:12" x14ac:dyDescent="0.2">
      <c r="A843" s="167" t="s">
        <v>2057</v>
      </c>
      <c r="B843" s="167" t="s">
        <v>136</v>
      </c>
      <c r="D843" s="167" t="s">
        <v>2289</v>
      </c>
      <c r="E843" s="167" t="s">
        <v>2290</v>
      </c>
      <c r="F843" s="167" t="s">
        <v>11676</v>
      </c>
      <c r="G843" s="167" t="s">
        <v>73</v>
      </c>
      <c r="H843" s="167" t="s">
        <v>4</v>
      </c>
      <c r="I843" s="167" t="s">
        <v>13036</v>
      </c>
      <c r="J843" s="167" t="s">
        <v>13214</v>
      </c>
      <c r="K843" s="167">
        <v>24474379</v>
      </c>
      <c r="L843" s="167">
        <v>24474379</v>
      </c>
    </row>
    <row r="844" spans="1:12" x14ac:dyDescent="0.2">
      <c r="A844" s="167" t="s">
        <v>1948</v>
      </c>
      <c r="B844" s="167" t="s">
        <v>722</v>
      </c>
      <c r="D844" s="167" t="s">
        <v>2292</v>
      </c>
      <c r="E844" s="167" t="s">
        <v>2293</v>
      </c>
      <c r="F844" s="167" t="s">
        <v>1739</v>
      </c>
      <c r="G844" s="167" t="s">
        <v>73</v>
      </c>
      <c r="H844" s="167" t="s">
        <v>13</v>
      </c>
      <c r="I844" s="167" t="s">
        <v>13036</v>
      </c>
      <c r="J844" s="167" t="s">
        <v>11855</v>
      </c>
      <c r="K844" s="167">
        <v>24751609</v>
      </c>
      <c r="L844" s="167">
        <v>24751609</v>
      </c>
    </row>
    <row r="845" spans="1:12" x14ac:dyDescent="0.2">
      <c r="A845" s="167" t="s">
        <v>2046</v>
      </c>
      <c r="B845" s="167" t="s">
        <v>7517</v>
      </c>
      <c r="D845" s="167" t="s">
        <v>2295</v>
      </c>
      <c r="E845" s="167" t="s">
        <v>2296</v>
      </c>
      <c r="F845" s="167" t="s">
        <v>11677</v>
      </c>
      <c r="G845" s="167" t="s">
        <v>73</v>
      </c>
      <c r="H845" s="167" t="s">
        <v>13</v>
      </c>
      <c r="I845" s="167" t="s">
        <v>13036</v>
      </c>
      <c r="J845" s="167" t="s">
        <v>13215</v>
      </c>
      <c r="K845" s="167">
        <v>24751893</v>
      </c>
      <c r="L845" s="167">
        <v>24751893</v>
      </c>
    </row>
    <row r="846" spans="1:12" x14ac:dyDescent="0.2">
      <c r="A846" s="167" t="s">
        <v>2027</v>
      </c>
      <c r="B846" s="167" t="s">
        <v>1399</v>
      </c>
      <c r="D846" s="167" t="s">
        <v>2298</v>
      </c>
      <c r="E846" s="167" t="s">
        <v>2299</v>
      </c>
      <c r="F846" s="167" t="s">
        <v>3267</v>
      </c>
      <c r="G846" s="167" t="s">
        <v>73</v>
      </c>
      <c r="H846" s="167" t="s">
        <v>4</v>
      </c>
      <c r="I846" s="167" t="s">
        <v>13036</v>
      </c>
      <c r="J846" s="167" t="s">
        <v>11856</v>
      </c>
      <c r="K846" s="167">
        <v>24472863</v>
      </c>
      <c r="L846" s="167">
        <v>24472863</v>
      </c>
    </row>
    <row r="847" spans="1:12" x14ac:dyDescent="0.2">
      <c r="A847" s="167" t="s">
        <v>2040</v>
      </c>
      <c r="B847" s="167" t="s">
        <v>1909</v>
      </c>
      <c r="D847" s="167" t="s">
        <v>1094</v>
      </c>
      <c r="E847" s="167" t="s">
        <v>2300</v>
      </c>
      <c r="F847" s="167" t="s">
        <v>2301</v>
      </c>
      <c r="G847" s="167" t="s">
        <v>73</v>
      </c>
      <c r="H847" s="167" t="s">
        <v>4</v>
      </c>
      <c r="I847" s="167" t="s">
        <v>13036</v>
      </c>
      <c r="J847" s="167" t="s">
        <v>11857</v>
      </c>
      <c r="K847" s="167">
        <v>24459538</v>
      </c>
      <c r="L847" s="167">
        <v>24459538</v>
      </c>
    </row>
    <row r="848" spans="1:12" x14ac:dyDescent="0.2">
      <c r="A848" s="167" t="s">
        <v>2214</v>
      </c>
      <c r="B848" s="167" t="s">
        <v>6615</v>
      </c>
      <c r="D848" s="167" t="s">
        <v>7000</v>
      </c>
      <c r="E848" s="167" t="s">
        <v>2302</v>
      </c>
      <c r="F848" s="167" t="s">
        <v>2303</v>
      </c>
      <c r="G848" s="167" t="s">
        <v>73</v>
      </c>
      <c r="H848" s="167" t="s">
        <v>4</v>
      </c>
      <c r="I848" s="167" t="s">
        <v>13036</v>
      </c>
      <c r="J848" s="167" t="s">
        <v>12679</v>
      </c>
      <c r="K848" s="167">
        <v>24471402</v>
      </c>
      <c r="L848" s="167">
        <v>24471402</v>
      </c>
    </row>
    <row r="849" spans="1:12" x14ac:dyDescent="0.2">
      <c r="A849" s="167" t="s">
        <v>8901</v>
      </c>
      <c r="B849" s="167" t="s">
        <v>484</v>
      </c>
      <c r="D849" s="167" t="s">
        <v>1084</v>
      </c>
      <c r="E849" s="167" t="s">
        <v>2305</v>
      </c>
      <c r="F849" s="167" t="s">
        <v>2306</v>
      </c>
      <c r="G849" s="167" t="s">
        <v>73</v>
      </c>
      <c r="H849" s="167" t="s">
        <v>13</v>
      </c>
      <c r="I849" s="167" t="s">
        <v>13036</v>
      </c>
      <c r="J849" s="167" t="s">
        <v>6807</v>
      </c>
      <c r="K849" s="167">
        <v>24750000</v>
      </c>
      <c r="L849" s="167">
        <v>24750000</v>
      </c>
    </row>
    <row r="850" spans="1:12" x14ac:dyDescent="0.2">
      <c r="A850" s="167" t="s">
        <v>8902</v>
      </c>
      <c r="B850" s="167" t="s">
        <v>2050</v>
      </c>
      <c r="D850" s="167" t="s">
        <v>1298</v>
      </c>
      <c r="E850" s="167" t="s">
        <v>2309</v>
      </c>
      <c r="F850" s="167" t="s">
        <v>177</v>
      </c>
      <c r="G850" s="167" t="s">
        <v>188</v>
      </c>
      <c r="H850" s="167" t="s">
        <v>10</v>
      </c>
      <c r="I850" s="167" t="s">
        <v>13036</v>
      </c>
      <c r="J850" s="167" t="s">
        <v>13216</v>
      </c>
      <c r="K850" s="167">
        <v>0</v>
      </c>
      <c r="L850" s="167">
        <v>0</v>
      </c>
    </row>
    <row r="851" spans="1:12" x14ac:dyDescent="0.2">
      <c r="A851" s="167" t="s">
        <v>6089</v>
      </c>
      <c r="B851" s="167" t="s">
        <v>6900</v>
      </c>
      <c r="D851" s="167" t="s">
        <v>2123</v>
      </c>
      <c r="E851" s="167" t="s">
        <v>2311</v>
      </c>
      <c r="F851" s="167" t="s">
        <v>2312</v>
      </c>
      <c r="G851" s="167" t="s">
        <v>73</v>
      </c>
      <c r="H851" s="167" t="s">
        <v>5</v>
      </c>
      <c r="I851" s="167" t="s">
        <v>13036</v>
      </c>
      <c r="J851" s="167" t="s">
        <v>12346</v>
      </c>
      <c r="K851" s="167">
        <v>24456043</v>
      </c>
      <c r="L851" s="167">
        <v>24456043</v>
      </c>
    </row>
    <row r="852" spans="1:12" x14ac:dyDescent="0.2">
      <c r="A852" s="167" t="s">
        <v>6588</v>
      </c>
      <c r="B852" s="167" t="s">
        <v>6870</v>
      </c>
      <c r="D852" s="167" t="s">
        <v>7837</v>
      </c>
      <c r="E852" s="167" t="s">
        <v>7944</v>
      </c>
      <c r="F852" s="167" t="s">
        <v>8051</v>
      </c>
      <c r="G852" s="167" t="s">
        <v>73</v>
      </c>
      <c r="H852" s="167" t="s">
        <v>5</v>
      </c>
      <c r="I852" s="167" t="s">
        <v>13036</v>
      </c>
      <c r="J852" s="167" t="s">
        <v>12340</v>
      </c>
      <c r="K852" s="167">
        <v>24470927</v>
      </c>
      <c r="L852" s="167">
        <v>4474500</v>
      </c>
    </row>
    <row r="853" spans="1:12" x14ac:dyDescent="0.2">
      <c r="A853" s="167" t="s">
        <v>1950</v>
      </c>
      <c r="B853" s="167" t="s">
        <v>694</v>
      </c>
      <c r="D853" s="167" t="s">
        <v>1596</v>
      </c>
      <c r="E853" s="167" t="s">
        <v>2313</v>
      </c>
      <c r="F853" s="167" t="s">
        <v>2314</v>
      </c>
      <c r="G853" s="167" t="s">
        <v>73</v>
      </c>
      <c r="H853" s="167" t="s">
        <v>5</v>
      </c>
      <c r="I853" s="167" t="s">
        <v>13036</v>
      </c>
      <c r="J853" s="167" t="s">
        <v>8052</v>
      </c>
      <c r="K853" s="167">
        <v>24454795</v>
      </c>
      <c r="L853" s="167">
        <v>24454597</v>
      </c>
    </row>
    <row r="854" spans="1:12" x14ac:dyDescent="0.2">
      <c r="A854" s="167" t="s">
        <v>2071</v>
      </c>
      <c r="B854" s="167" t="s">
        <v>754</v>
      </c>
      <c r="D854" s="167" t="s">
        <v>1640</v>
      </c>
      <c r="E854" s="167" t="s">
        <v>2316</v>
      </c>
      <c r="F854" s="167" t="s">
        <v>2317</v>
      </c>
      <c r="G854" s="167" t="s">
        <v>73</v>
      </c>
      <c r="H854" s="167" t="s">
        <v>5</v>
      </c>
      <c r="I854" s="167" t="s">
        <v>13036</v>
      </c>
      <c r="J854" s="167" t="s">
        <v>11858</v>
      </c>
      <c r="K854" s="167">
        <v>24454706</v>
      </c>
      <c r="L854" s="167">
        <v>24454706</v>
      </c>
    </row>
    <row r="855" spans="1:12" x14ac:dyDescent="0.2">
      <c r="A855" s="167" t="s">
        <v>2059</v>
      </c>
      <c r="B855" s="167" t="s">
        <v>160</v>
      </c>
      <c r="D855" s="167" t="s">
        <v>1669</v>
      </c>
      <c r="E855" s="167" t="s">
        <v>2319</v>
      </c>
      <c r="F855" s="167" t="s">
        <v>1262</v>
      </c>
      <c r="G855" s="167" t="s">
        <v>73</v>
      </c>
      <c r="H855" s="167" t="s">
        <v>5</v>
      </c>
      <c r="I855" s="167" t="s">
        <v>13036</v>
      </c>
      <c r="J855" s="167" t="s">
        <v>3972</v>
      </c>
      <c r="K855" s="167">
        <v>24478107</v>
      </c>
      <c r="L855" s="167">
        <v>24478107</v>
      </c>
    </row>
    <row r="856" spans="1:12" x14ac:dyDescent="0.2">
      <c r="A856" s="167" t="s">
        <v>2082</v>
      </c>
      <c r="B856" s="167" t="s">
        <v>756</v>
      </c>
      <c r="D856" s="167" t="s">
        <v>1681</v>
      </c>
      <c r="E856" s="167" t="s">
        <v>2322</v>
      </c>
      <c r="F856" s="167" t="s">
        <v>11678</v>
      </c>
      <c r="G856" s="167" t="s">
        <v>73</v>
      </c>
      <c r="H856" s="167" t="s">
        <v>5</v>
      </c>
      <c r="I856" s="167" t="s">
        <v>13036</v>
      </c>
      <c r="J856" s="167" t="s">
        <v>12708</v>
      </c>
      <c r="K856" s="167">
        <v>24478363</v>
      </c>
      <c r="L856" s="167">
        <v>24478363</v>
      </c>
    </row>
    <row r="857" spans="1:12" x14ac:dyDescent="0.2">
      <c r="A857" s="167" t="s">
        <v>1915</v>
      </c>
      <c r="B857" s="167" t="s">
        <v>620</v>
      </c>
      <c r="D857" s="167" t="s">
        <v>1673</v>
      </c>
      <c r="E857" s="167" t="s">
        <v>2324</v>
      </c>
      <c r="F857" s="167" t="s">
        <v>11679</v>
      </c>
      <c r="G857" s="167" t="s">
        <v>73</v>
      </c>
      <c r="H857" s="167" t="s">
        <v>4</v>
      </c>
      <c r="I857" s="167" t="s">
        <v>13036</v>
      </c>
      <c r="J857" s="167" t="s">
        <v>11859</v>
      </c>
      <c r="K857" s="167">
        <v>24458764</v>
      </c>
      <c r="L857" s="167">
        <v>24458764</v>
      </c>
    </row>
    <row r="858" spans="1:12" x14ac:dyDescent="0.2">
      <c r="A858" s="167" t="s">
        <v>1980</v>
      </c>
      <c r="B858" s="167" t="s">
        <v>1979</v>
      </c>
      <c r="D858" s="167" t="s">
        <v>1690</v>
      </c>
      <c r="E858" s="167" t="s">
        <v>8911</v>
      </c>
      <c r="F858" s="167" t="s">
        <v>10476</v>
      </c>
      <c r="G858" s="167" t="s">
        <v>73</v>
      </c>
      <c r="H858" s="167" t="s">
        <v>5</v>
      </c>
      <c r="I858" s="167" t="s">
        <v>13036</v>
      </c>
      <c r="J858" s="167" t="s">
        <v>11860</v>
      </c>
      <c r="K858" s="167">
        <v>24454780</v>
      </c>
      <c r="L858" s="167">
        <v>0</v>
      </c>
    </row>
    <row r="859" spans="1:12" x14ac:dyDescent="0.2">
      <c r="A859" s="167" t="s">
        <v>1993</v>
      </c>
      <c r="B859" s="167" t="s">
        <v>1992</v>
      </c>
      <c r="D859" s="167" t="s">
        <v>9890</v>
      </c>
      <c r="E859" s="167" t="s">
        <v>8912</v>
      </c>
      <c r="F859" s="167" t="s">
        <v>11680</v>
      </c>
      <c r="G859" s="167" t="s">
        <v>73</v>
      </c>
      <c r="H859" s="167" t="s">
        <v>5</v>
      </c>
      <c r="I859" s="167" t="s">
        <v>13036</v>
      </c>
      <c r="J859" s="167" t="s">
        <v>12709</v>
      </c>
      <c r="K859" s="167">
        <v>26363096</v>
      </c>
      <c r="L859" s="167">
        <v>0</v>
      </c>
    </row>
    <row r="860" spans="1:12" x14ac:dyDescent="0.2">
      <c r="A860" s="167" t="s">
        <v>2154</v>
      </c>
      <c r="B860" s="167" t="s">
        <v>2153</v>
      </c>
      <c r="D860" s="167" t="s">
        <v>9891</v>
      </c>
      <c r="E860" s="167" t="s">
        <v>8922</v>
      </c>
      <c r="F860" s="167" t="s">
        <v>10483</v>
      </c>
      <c r="G860" s="167" t="s">
        <v>73</v>
      </c>
      <c r="H860" s="167" t="s">
        <v>5</v>
      </c>
      <c r="I860" s="167" t="s">
        <v>13036</v>
      </c>
      <c r="J860" s="167" t="s">
        <v>11861</v>
      </c>
      <c r="K860" s="167">
        <v>87068072</v>
      </c>
      <c r="L860" s="167">
        <v>0</v>
      </c>
    </row>
    <row r="861" spans="1:12" x14ac:dyDescent="0.2">
      <c r="A861" s="167" t="s">
        <v>1983</v>
      </c>
      <c r="B861" s="167" t="s">
        <v>1982</v>
      </c>
      <c r="D861" s="167" t="s">
        <v>6619</v>
      </c>
      <c r="E861" s="167" t="s">
        <v>2329</v>
      </c>
      <c r="F861" s="167" t="s">
        <v>2330</v>
      </c>
      <c r="G861" s="167" t="s">
        <v>73</v>
      </c>
      <c r="H861" s="167" t="s">
        <v>5</v>
      </c>
      <c r="I861" s="167" t="s">
        <v>13036</v>
      </c>
      <c r="J861" s="167" t="s">
        <v>11450</v>
      </c>
      <c r="K861" s="167">
        <v>24473428</v>
      </c>
      <c r="L861" s="167">
        <v>24473428</v>
      </c>
    </row>
    <row r="862" spans="1:12" x14ac:dyDescent="0.2">
      <c r="A862" s="167" t="s">
        <v>1988</v>
      </c>
      <c r="B862" s="167" t="s">
        <v>1987</v>
      </c>
      <c r="D862" s="167" t="s">
        <v>1747</v>
      </c>
      <c r="E862" s="167" t="s">
        <v>2333</v>
      </c>
      <c r="F862" s="167" t="s">
        <v>2334</v>
      </c>
      <c r="G862" s="167" t="s">
        <v>73</v>
      </c>
      <c r="H862" s="167" t="s">
        <v>5</v>
      </c>
      <c r="I862" s="167" t="s">
        <v>13036</v>
      </c>
      <c r="J862" s="167" t="s">
        <v>13217</v>
      </c>
      <c r="K862" s="167">
        <v>24470147</v>
      </c>
      <c r="L862" s="167">
        <v>24470147</v>
      </c>
    </row>
    <row r="863" spans="1:12" x14ac:dyDescent="0.2">
      <c r="A863" s="167" t="s">
        <v>2207</v>
      </c>
      <c r="B863" s="167" t="s">
        <v>2065</v>
      </c>
      <c r="D863" s="167" t="s">
        <v>1779</v>
      </c>
      <c r="E863" s="167" t="s">
        <v>8914</v>
      </c>
      <c r="F863" s="167" t="s">
        <v>10478</v>
      </c>
      <c r="G863" s="167" t="s">
        <v>73</v>
      </c>
      <c r="H863" s="167" t="s">
        <v>5</v>
      </c>
      <c r="I863" s="167" t="s">
        <v>13036</v>
      </c>
      <c r="J863" s="167" t="s">
        <v>12465</v>
      </c>
      <c r="K863" s="167">
        <v>0</v>
      </c>
      <c r="L863" s="167">
        <v>0</v>
      </c>
    </row>
    <row r="864" spans="1:12" x14ac:dyDescent="0.2">
      <c r="A864" s="167" t="s">
        <v>1850</v>
      </c>
      <c r="B864" s="167" t="s">
        <v>997</v>
      </c>
      <c r="D864" s="167" t="s">
        <v>1818</v>
      </c>
      <c r="E864" s="167" t="s">
        <v>2336</v>
      </c>
      <c r="F864" s="167" t="s">
        <v>2337</v>
      </c>
      <c r="G864" s="167" t="s">
        <v>73</v>
      </c>
      <c r="H864" s="167" t="s">
        <v>5</v>
      </c>
      <c r="I864" s="167" t="s">
        <v>13036</v>
      </c>
      <c r="J864" s="167" t="s">
        <v>2339</v>
      </c>
      <c r="K864" s="167">
        <v>24454430</v>
      </c>
      <c r="L864" s="167">
        <v>24454430</v>
      </c>
    </row>
    <row r="865" spans="1:12" x14ac:dyDescent="0.2">
      <c r="A865" s="167" t="s">
        <v>2370</v>
      </c>
      <c r="B865" s="167" t="s">
        <v>2369</v>
      </c>
      <c r="D865" s="167" t="s">
        <v>7298</v>
      </c>
      <c r="E865" s="167" t="s">
        <v>2341</v>
      </c>
      <c r="F865" s="167" t="s">
        <v>713</v>
      </c>
      <c r="G865" s="167" t="s">
        <v>73</v>
      </c>
      <c r="H865" s="167" t="s">
        <v>5</v>
      </c>
      <c r="I865" s="167" t="s">
        <v>13036</v>
      </c>
      <c r="J865" s="167" t="s">
        <v>11862</v>
      </c>
      <c r="K865" s="167">
        <v>24458976</v>
      </c>
      <c r="L865" s="167">
        <v>24458976</v>
      </c>
    </row>
    <row r="866" spans="1:12" x14ac:dyDescent="0.2">
      <c r="A866" s="167" t="s">
        <v>8903</v>
      </c>
      <c r="B866" s="167" t="s">
        <v>883</v>
      </c>
      <c r="D866" s="167" t="s">
        <v>7838</v>
      </c>
      <c r="E866" s="167" t="s">
        <v>8913</v>
      </c>
      <c r="F866" s="167" t="s">
        <v>11681</v>
      </c>
      <c r="G866" s="167" t="s">
        <v>73</v>
      </c>
      <c r="H866" s="167" t="s">
        <v>5</v>
      </c>
      <c r="I866" s="167" t="s">
        <v>13036</v>
      </c>
      <c r="J866" s="167" t="s">
        <v>10477</v>
      </c>
      <c r="K866" s="167">
        <v>24458806</v>
      </c>
      <c r="L866" s="167">
        <v>24560275</v>
      </c>
    </row>
    <row r="867" spans="1:12" x14ac:dyDescent="0.2">
      <c r="A867" s="167" t="s">
        <v>1868</v>
      </c>
      <c r="B867" s="167" t="s">
        <v>995</v>
      </c>
      <c r="D867" s="167" t="s">
        <v>43</v>
      </c>
      <c r="E867" s="167" t="s">
        <v>8916</v>
      </c>
      <c r="F867" s="167" t="s">
        <v>10479</v>
      </c>
      <c r="G867" s="167" t="s">
        <v>73</v>
      </c>
      <c r="H867" s="167" t="s">
        <v>5</v>
      </c>
      <c r="I867" s="167" t="s">
        <v>13036</v>
      </c>
      <c r="J867" s="167" t="s">
        <v>11863</v>
      </c>
      <c r="K867" s="167">
        <v>22000737</v>
      </c>
      <c r="L867" s="167">
        <v>0</v>
      </c>
    </row>
    <row r="868" spans="1:12" x14ac:dyDescent="0.2">
      <c r="A868" s="167" t="s">
        <v>8904</v>
      </c>
      <c r="B868" s="167" t="s">
        <v>166</v>
      </c>
      <c r="D868" s="167" t="s">
        <v>2344</v>
      </c>
      <c r="E868" s="167" t="s">
        <v>2345</v>
      </c>
      <c r="F868" s="167" t="s">
        <v>463</v>
      </c>
      <c r="G868" s="167" t="s">
        <v>73</v>
      </c>
      <c r="H868" s="167" t="s">
        <v>5</v>
      </c>
      <c r="I868" s="167" t="s">
        <v>13036</v>
      </c>
      <c r="J868" s="167" t="s">
        <v>12342</v>
      </c>
      <c r="K868" s="167">
        <v>24479106</v>
      </c>
      <c r="L868" s="167">
        <v>24479106</v>
      </c>
    </row>
    <row r="869" spans="1:12" x14ac:dyDescent="0.2">
      <c r="A869" s="167" t="s">
        <v>1941</v>
      </c>
      <c r="B869" s="167" t="s">
        <v>670</v>
      </c>
      <c r="D869" s="167" t="s">
        <v>6620</v>
      </c>
      <c r="E869" s="167" t="s">
        <v>2348</v>
      </c>
      <c r="F869" s="167" t="s">
        <v>11682</v>
      </c>
      <c r="G869" s="167" t="s">
        <v>73</v>
      </c>
      <c r="H869" s="167" t="s">
        <v>6</v>
      </c>
      <c r="I869" s="167" t="s">
        <v>13036</v>
      </c>
      <c r="J869" s="167" t="s">
        <v>8524</v>
      </c>
      <c r="K869" s="167">
        <v>24542005</v>
      </c>
      <c r="L869" s="167">
        <v>24542005</v>
      </c>
    </row>
    <row r="870" spans="1:12" x14ac:dyDescent="0.2">
      <c r="A870" s="167" t="s">
        <v>2033</v>
      </c>
      <c r="B870" s="167" t="s">
        <v>2032</v>
      </c>
      <c r="D870" s="167" t="s">
        <v>290</v>
      </c>
      <c r="E870" s="167" t="s">
        <v>2350</v>
      </c>
      <c r="F870" s="167" t="s">
        <v>11683</v>
      </c>
      <c r="G870" s="167" t="s">
        <v>73</v>
      </c>
      <c r="H870" s="167" t="s">
        <v>6</v>
      </c>
      <c r="I870" s="167" t="s">
        <v>13036</v>
      </c>
      <c r="J870" s="167" t="s">
        <v>11864</v>
      </c>
      <c r="K870" s="167">
        <v>24543100</v>
      </c>
      <c r="L870" s="167">
        <v>24543100</v>
      </c>
    </row>
    <row r="871" spans="1:12" x14ac:dyDescent="0.2">
      <c r="A871" s="167" t="s">
        <v>5994</v>
      </c>
      <c r="B871" s="167" t="s">
        <v>6845</v>
      </c>
      <c r="D871" s="167" t="s">
        <v>7489</v>
      </c>
      <c r="E871" s="167" t="s">
        <v>7488</v>
      </c>
      <c r="F871" s="167" t="s">
        <v>816</v>
      </c>
      <c r="G871" s="167" t="s">
        <v>73</v>
      </c>
      <c r="H871" s="167" t="s">
        <v>6</v>
      </c>
      <c r="I871" s="167" t="s">
        <v>13036</v>
      </c>
      <c r="J871" s="167" t="s">
        <v>13218</v>
      </c>
      <c r="K871" s="167">
        <v>24541461</v>
      </c>
      <c r="L871" s="167">
        <v>24541461</v>
      </c>
    </row>
    <row r="872" spans="1:12" x14ac:dyDescent="0.2">
      <c r="A872" s="167" t="s">
        <v>5991</v>
      </c>
      <c r="B872" s="167" t="s">
        <v>6843</v>
      </c>
      <c r="D872" s="167" t="s">
        <v>6903</v>
      </c>
      <c r="E872" s="167" t="s">
        <v>2355</v>
      </c>
      <c r="F872" s="167" t="s">
        <v>2356</v>
      </c>
      <c r="G872" s="167" t="s">
        <v>73</v>
      </c>
      <c r="H872" s="167" t="s">
        <v>6</v>
      </c>
      <c r="I872" s="167" t="s">
        <v>13036</v>
      </c>
      <c r="J872" s="167" t="s">
        <v>12568</v>
      </c>
      <c r="K872" s="167">
        <v>24545256</v>
      </c>
      <c r="L872" s="167">
        <v>24543971</v>
      </c>
    </row>
    <row r="873" spans="1:12" x14ac:dyDescent="0.2">
      <c r="A873" s="167" t="s">
        <v>1883</v>
      </c>
      <c r="B873" s="167" t="s">
        <v>6602</v>
      </c>
      <c r="D873" s="167" t="s">
        <v>2357</v>
      </c>
      <c r="E873" s="167" t="s">
        <v>2358</v>
      </c>
      <c r="F873" s="167" t="s">
        <v>147</v>
      </c>
      <c r="G873" s="167" t="s">
        <v>74</v>
      </c>
      <c r="H873" s="167" t="s">
        <v>9</v>
      </c>
      <c r="I873" s="167" t="s">
        <v>13036</v>
      </c>
      <c r="J873" s="167" t="s">
        <v>2372</v>
      </c>
      <c r="K873" s="167">
        <v>24446050</v>
      </c>
      <c r="L873" s="167">
        <v>24446050</v>
      </c>
    </row>
    <row r="874" spans="1:12" x14ac:dyDescent="0.2">
      <c r="A874" s="167" t="s">
        <v>6079</v>
      </c>
      <c r="B874" s="167" t="s">
        <v>6907</v>
      </c>
      <c r="D874" s="167" t="s">
        <v>7515</v>
      </c>
      <c r="E874" s="167" t="s">
        <v>2360</v>
      </c>
      <c r="F874" s="167" t="s">
        <v>2361</v>
      </c>
      <c r="G874" s="167" t="s">
        <v>73</v>
      </c>
      <c r="H874" s="167" t="s">
        <v>6</v>
      </c>
      <c r="I874" s="167" t="s">
        <v>13036</v>
      </c>
      <c r="J874" s="167" t="s">
        <v>11866</v>
      </c>
      <c r="K874" s="167">
        <v>24541535</v>
      </c>
      <c r="L874" s="167">
        <v>24541535</v>
      </c>
    </row>
    <row r="875" spans="1:12" x14ac:dyDescent="0.2">
      <c r="A875" s="167" t="s">
        <v>7960</v>
      </c>
      <c r="B875" s="167" t="s">
        <v>8226</v>
      </c>
      <c r="D875" s="167" t="s">
        <v>6622</v>
      </c>
      <c r="E875" s="167" t="s">
        <v>2362</v>
      </c>
      <c r="F875" s="167" t="s">
        <v>644</v>
      </c>
      <c r="G875" s="167" t="s">
        <v>74</v>
      </c>
      <c r="H875" s="167" t="s">
        <v>9</v>
      </c>
      <c r="I875" s="167" t="s">
        <v>13036</v>
      </c>
      <c r="J875" s="167" t="s">
        <v>8229</v>
      </c>
      <c r="K875" s="167">
        <v>24440624</v>
      </c>
      <c r="L875" s="167">
        <v>24440624</v>
      </c>
    </row>
    <row r="876" spans="1:12" x14ac:dyDescent="0.2">
      <c r="A876" s="167" t="s">
        <v>2311</v>
      </c>
      <c r="B876" s="167" t="s">
        <v>2123</v>
      </c>
      <c r="D876" s="167" t="s">
        <v>7839</v>
      </c>
      <c r="E876" s="167" t="s">
        <v>8928</v>
      </c>
      <c r="F876" s="167" t="s">
        <v>2351</v>
      </c>
      <c r="G876" s="167" t="s">
        <v>73</v>
      </c>
      <c r="H876" s="167" t="s">
        <v>6</v>
      </c>
      <c r="I876" s="167" t="s">
        <v>13036</v>
      </c>
      <c r="J876" s="167" t="s">
        <v>10488</v>
      </c>
      <c r="K876" s="167">
        <v>24544375</v>
      </c>
      <c r="L876" s="167">
        <v>24544072</v>
      </c>
    </row>
    <row r="877" spans="1:12" x14ac:dyDescent="0.2">
      <c r="A877" s="167" t="s">
        <v>2410</v>
      </c>
      <c r="B877" s="167" t="s">
        <v>2409</v>
      </c>
      <c r="D877" s="167" t="s">
        <v>2365</v>
      </c>
      <c r="E877" s="167" t="s">
        <v>2366</v>
      </c>
      <c r="F877" s="167" t="s">
        <v>11684</v>
      </c>
      <c r="G877" s="167" t="s">
        <v>73</v>
      </c>
      <c r="H877" s="167" t="s">
        <v>6</v>
      </c>
      <c r="I877" s="167" t="s">
        <v>13036</v>
      </c>
      <c r="J877" s="167" t="s">
        <v>12343</v>
      </c>
      <c r="K877" s="167">
        <v>24542206</v>
      </c>
      <c r="L877" s="167">
        <v>0</v>
      </c>
    </row>
    <row r="878" spans="1:12" x14ac:dyDescent="0.2">
      <c r="A878" s="167" t="s">
        <v>8905</v>
      </c>
      <c r="B878" s="167" t="s">
        <v>7791</v>
      </c>
      <c r="D878" s="167" t="s">
        <v>2369</v>
      </c>
      <c r="E878" s="167" t="s">
        <v>2370</v>
      </c>
      <c r="F878" s="167" t="s">
        <v>2371</v>
      </c>
      <c r="G878" s="167" t="s">
        <v>74</v>
      </c>
      <c r="H878" s="167" t="s">
        <v>9</v>
      </c>
      <c r="I878" s="167" t="s">
        <v>13036</v>
      </c>
      <c r="J878" s="167" t="s">
        <v>12553</v>
      </c>
      <c r="K878" s="167">
        <v>24441594</v>
      </c>
      <c r="L878" s="167">
        <v>24441594</v>
      </c>
    </row>
    <row r="879" spans="1:12" x14ac:dyDescent="0.2">
      <c r="A879" s="167" t="s">
        <v>2248</v>
      </c>
      <c r="B879" s="167" t="s">
        <v>7583</v>
      </c>
      <c r="D879" s="167" t="s">
        <v>2374</v>
      </c>
      <c r="E879" s="167" t="s">
        <v>2375</v>
      </c>
      <c r="F879" s="167" t="s">
        <v>63</v>
      </c>
      <c r="G879" s="167" t="s">
        <v>74</v>
      </c>
      <c r="H879" s="167" t="s">
        <v>9</v>
      </c>
      <c r="I879" s="167" t="s">
        <v>13036</v>
      </c>
      <c r="J879" s="167" t="s">
        <v>8041</v>
      </c>
      <c r="K879" s="167">
        <v>24941852</v>
      </c>
      <c r="L879" s="167">
        <v>24941852</v>
      </c>
    </row>
    <row r="880" spans="1:12" x14ac:dyDescent="0.2">
      <c r="A880" s="167" t="s">
        <v>2472</v>
      </c>
      <c r="B880" s="167" t="s">
        <v>2471</v>
      </c>
      <c r="D880" s="167" t="s">
        <v>6902</v>
      </c>
      <c r="E880" s="167" t="s">
        <v>2376</v>
      </c>
      <c r="F880" s="167" t="s">
        <v>590</v>
      </c>
      <c r="G880" s="167" t="s">
        <v>73</v>
      </c>
      <c r="H880" s="167" t="s">
        <v>6</v>
      </c>
      <c r="I880" s="167" t="s">
        <v>13036</v>
      </c>
      <c r="J880" s="167" t="s">
        <v>13219</v>
      </c>
      <c r="K880" s="167">
        <v>24543370</v>
      </c>
      <c r="L880" s="167">
        <v>0</v>
      </c>
    </row>
    <row r="881" spans="1:12" x14ac:dyDescent="0.2">
      <c r="A881" s="167" t="s">
        <v>8906</v>
      </c>
      <c r="B881" s="167" t="s">
        <v>9888</v>
      </c>
      <c r="D881" s="167" t="s">
        <v>2377</v>
      </c>
      <c r="E881" s="167" t="s">
        <v>2378</v>
      </c>
      <c r="F881" s="167" t="s">
        <v>2379</v>
      </c>
      <c r="G881" s="167" t="s">
        <v>73</v>
      </c>
      <c r="H881" s="167" t="s">
        <v>6</v>
      </c>
      <c r="I881" s="167" t="s">
        <v>13036</v>
      </c>
      <c r="J881" s="167" t="s">
        <v>11867</v>
      </c>
      <c r="K881" s="167">
        <v>24544378</v>
      </c>
      <c r="L881" s="167">
        <v>24544378</v>
      </c>
    </row>
    <row r="882" spans="1:12" x14ac:dyDescent="0.2">
      <c r="A882" s="167" t="s">
        <v>6094</v>
      </c>
      <c r="B882" s="167" t="s">
        <v>7220</v>
      </c>
      <c r="D882" s="167" t="s">
        <v>6623</v>
      </c>
      <c r="E882" s="167" t="s">
        <v>6851</v>
      </c>
      <c r="F882" s="167" t="s">
        <v>6852</v>
      </c>
      <c r="G882" s="167" t="s">
        <v>73</v>
      </c>
      <c r="H882" s="167" t="s">
        <v>6</v>
      </c>
      <c r="I882" s="167" t="s">
        <v>13036</v>
      </c>
      <c r="J882" s="167" t="s">
        <v>13220</v>
      </c>
      <c r="K882" s="167">
        <v>24760950</v>
      </c>
      <c r="L882" s="167">
        <v>24760950</v>
      </c>
    </row>
    <row r="883" spans="1:12" x14ac:dyDescent="0.2">
      <c r="A883" s="167" t="s">
        <v>6095</v>
      </c>
      <c r="B883" s="167" t="s">
        <v>7075</v>
      </c>
      <c r="D883" s="167" t="s">
        <v>6624</v>
      </c>
      <c r="E883" s="167" t="s">
        <v>2382</v>
      </c>
      <c r="F883" s="167" t="s">
        <v>752</v>
      </c>
      <c r="G883" s="167" t="s">
        <v>73</v>
      </c>
      <c r="H883" s="167" t="s">
        <v>6</v>
      </c>
      <c r="I883" s="167" t="s">
        <v>13036</v>
      </c>
      <c r="J883" s="167" t="s">
        <v>12710</v>
      </c>
      <c r="K883" s="167">
        <v>24545232</v>
      </c>
      <c r="L883" s="167">
        <v>24545232</v>
      </c>
    </row>
    <row r="884" spans="1:12" x14ac:dyDescent="0.2">
      <c r="A884" s="167" t="s">
        <v>2290</v>
      </c>
      <c r="B884" s="167" t="s">
        <v>2289</v>
      </c>
      <c r="D884" s="167" t="s">
        <v>2385</v>
      </c>
      <c r="E884" s="167" t="s">
        <v>2386</v>
      </c>
      <c r="F884" s="167" t="s">
        <v>11685</v>
      </c>
      <c r="G884" s="167" t="s">
        <v>73</v>
      </c>
      <c r="H884" s="167" t="s">
        <v>7</v>
      </c>
      <c r="I884" s="167" t="s">
        <v>13036</v>
      </c>
      <c r="J884" s="167" t="s">
        <v>13221</v>
      </c>
      <c r="K884" s="167">
        <v>24504926</v>
      </c>
      <c r="L884" s="167">
        <v>0</v>
      </c>
    </row>
    <row r="885" spans="1:12" x14ac:dyDescent="0.2">
      <c r="A885" s="167" t="s">
        <v>2261</v>
      </c>
      <c r="B885" s="167" t="s">
        <v>904</v>
      </c>
      <c r="D885" s="167" t="s">
        <v>72</v>
      </c>
      <c r="E885" s="167" t="s">
        <v>2388</v>
      </c>
      <c r="F885" s="167" t="s">
        <v>78</v>
      </c>
      <c r="G885" s="167" t="s">
        <v>73</v>
      </c>
      <c r="H885" s="167" t="s">
        <v>7</v>
      </c>
      <c r="I885" s="167" t="s">
        <v>13036</v>
      </c>
      <c r="J885" s="167" t="s">
        <v>13222</v>
      </c>
      <c r="K885" s="167">
        <v>24514648</v>
      </c>
      <c r="L885" s="167">
        <v>24514648</v>
      </c>
    </row>
    <row r="886" spans="1:12" x14ac:dyDescent="0.2">
      <c r="A886" s="167" t="s">
        <v>8907</v>
      </c>
      <c r="B886" s="167" t="s">
        <v>9889</v>
      </c>
      <c r="D886" s="167" t="s">
        <v>2390</v>
      </c>
      <c r="E886" s="167" t="s">
        <v>2391</v>
      </c>
      <c r="F886" s="167" t="s">
        <v>2392</v>
      </c>
      <c r="G886" s="167" t="s">
        <v>73</v>
      </c>
      <c r="H886" s="167" t="s">
        <v>12</v>
      </c>
      <c r="I886" s="167" t="s">
        <v>13036</v>
      </c>
      <c r="J886" s="167" t="s">
        <v>12353</v>
      </c>
      <c r="K886" s="167">
        <v>24512500</v>
      </c>
      <c r="L886" s="167">
        <v>24501625</v>
      </c>
    </row>
    <row r="887" spans="1:12" x14ac:dyDescent="0.2">
      <c r="A887" s="167" t="s">
        <v>2476</v>
      </c>
      <c r="B887" s="167" t="s">
        <v>6625</v>
      </c>
      <c r="D887" s="167" t="s">
        <v>250</v>
      </c>
      <c r="E887" s="167" t="s">
        <v>2394</v>
      </c>
      <c r="F887" s="167" t="s">
        <v>451</v>
      </c>
      <c r="G887" s="167" t="s">
        <v>73</v>
      </c>
      <c r="H887" s="167" t="s">
        <v>7</v>
      </c>
      <c r="I887" s="167" t="s">
        <v>13036</v>
      </c>
      <c r="J887" s="167" t="s">
        <v>2798</v>
      </c>
      <c r="K887" s="167">
        <v>24514140</v>
      </c>
      <c r="L887" s="167">
        <v>24514140</v>
      </c>
    </row>
    <row r="888" spans="1:12" x14ac:dyDescent="0.2">
      <c r="A888" s="167" t="s">
        <v>2421</v>
      </c>
      <c r="B888" s="167" t="s">
        <v>2126</v>
      </c>
      <c r="D888" s="167" t="s">
        <v>586</v>
      </c>
      <c r="E888" s="167" t="s">
        <v>2396</v>
      </c>
      <c r="F888" s="167" t="s">
        <v>8053</v>
      </c>
      <c r="G888" s="167" t="s">
        <v>73</v>
      </c>
      <c r="H888" s="167" t="s">
        <v>12</v>
      </c>
      <c r="I888" s="167" t="s">
        <v>13036</v>
      </c>
      <c r="J888" s="167" t="s">
        <v>2480</v>
      </c>
      <c r="K888" s="167">
        <v>24511727</v>
      </c>
      <c r="L888" s="167">
        <v>24511727</v>
      </c>
    </row>
    <row r="889" spans="1:12" x14ac:dyDescent="0.2">
      <c r="A889" s="167" t="s">
        <v>7944</v>
      </c>
      <c r="B889" s="167" t="s">
        <v>7837</v>
      </c>
      <c r="D889" s="167" t="s">
        <v>2398</v>
      </c>
      <c r="E889" s="167" t="s">
        <v>2399</v>
      </c>
      <c r="F889" s="167" t="s">
        <v>2400</v>
      </c>
      <c r="G889" s="167" t="s">
        <v>73</v>
      </c>
      <c r="H889" s="167" t="s">
        <v>12</v>
      </c>
      <c r="I889" s="167" t="s">
        <v>13036</v>
      </c>
      <c r="J889" s="167" t="s">
        <v>11869</v>
      </c>
      <c r="K889" s="167">
        <v>24515121</v>
      </c>
      <c r="L889" s="167">
        <v>24515121</v>
      </c>
    </row>
    <row r="890" spans="1:12" x14ac:dyDescent="0.2">
      <c r="A890" s="167" t="s">
        <v>6851</v>
      </c>
      <c r="B890" s="167" t="s">
        <v>6623</v>
      </c>
      <c r="D890" s="167" t="s">
        <v>604</v>
      </c>
      <c r="E890" s="167" t="s">
        <v>2401</v>
      </c>
      <c r="F890" s="167" t="s">
        <v>11686</v>
      </c>
      <c r="G890" s="167" t="s">
        <v>73</v>
      </c>
      <c r="H890" s="167" t="s">
        <v>12</v>
      </c>
      <c r="I890" s="167" t="s">
        <v>13036</v>
      </c>
      <c r="J890" s="167" t="s">
        <v>2402</v>
      </c>
      <c r="K890" s="167">
        <v>24500005</v>
      </c>
      <c r="L890" s="167">
        <v>24500005</v>
      </c>
    </row>
    <row r="891" spans="1:12" x14ac:dyDescent="0.2">
      <c r="A891" s="167" t="s">
        <v>8908</v>
      </c>
      <c r="B891" s="167" t="s">
        <v>2257</v>
      </c>
      <c r="D891" s="167" t="s">
        <v>2403</v>
      </c>
      <c r="E891" s="167" t="s">
        <v>2404</v>
      </c>
      <c r="F891" s="167" t="s">
        <v>2009</v>
      </c>
      <c r="G891" s="167" t="s">
        <v>73</v>
      </c>
      <c r="H891" s="167" t="s">
        <v>12</v>
      </c>
      <c r="I891" s="167" t="s">
        <v>13036</v>
      </c>
      <c r="J891" s="167" t="s">
        <v>12347</v>
      </c>
      <c r="K891" s="167">
        <v>24514612</v>
      </c>
      <c r="L891" s="167">
        <v>24514612</v>
      </c>
    </row>
    <row r="892" spans="1:12" x14ac:dyDescent="0.2">
      <c r="A892" s="167" t="s">
        <v>2469</v>
      </c>
      <c r="B892" s="167" t="s">
        <v>2468</v>
      </c>
      <c r="D892" s="167" t="s">
        <v>2406</v>
      </c>
      <c r="E892" s="167" t="s">
        <v>2407</v>
      </c>
      <c r="F892" s="167" t="s">
        <v>134</v>
      </c>
      <c r="G892" s="167" t="s">
        <v>73</v>
      </c>
      <c r="H892" s="167" t="s">
        <v>7</v>
      </c>
      <c r="I892" s="167" t="s">
        <v>13036</v>
      </c>
      <c r="J892" s="167" t="s">
        <v>12341</v>
      </c>
      <c r="K892" s="167">
        <v>24512458</v>
      </c>
      <c r="L892" s="167">
        <v>24512458</v>
      </c>
    </row>
    <row r="893" spans="1:12" x14ac:dyDescent="0.2">
      <c r="A893" s="167" t="s">
        <v>8909</v>
      </c>
      <c r="B893" s="167" t="s">
        <v>2258</v>
      </c>
      <c r="D893" s="167" t="s">
        <v>2409</v>
      </c>
      <c r="E893" s="167" t="s">
        <v>2410</v>
      </c>
      <c r="F893" s="167" t="s">
        <v>11687</v>
      </c>
      <c r="G893" s="167" t="s">
        <v>73</v>
      </c>
      <c r="H893" s="167" t="s">
        <v>7</v>
      </c>
      <c r="I893" s="167" t="s">
        <v>13036</v>
      </c>
      <c r="J893" s="167" t="s">
        <v>11868</v>
      </c>
      <c r="K893" s="167">
        <v>24513411</v>
      </c>
      <c r="L893" s="167">
        <v>24513411</v>
      </c>
    </row>
    <row r="894" spans="1:12" x14ac:dyDescent="0.2">
      <c r="A894" s="167" t="s">
        <v>1250</v>
      </c>
      <c r="B894" s="167" t="s">
        <v>1249</v>
      </c>
      <c r="D894" s="167" t="s">
        <v>1859</v>
      </c>
      <c r="E894" s="167" t="s">
        <v>2411</v>
      </c>
      <c r="F894" s="167" t="s">
        <v>11688</v>
      </c>
      <c r="G894" s="167" t="s">
        <v>73</v>
      </c>
      <c r="H894" s="167" t="s">
        <v>12</v>
      </c>
      <c r="I894" s="167" t="s">
        <v>13036</v>
      </c>
      <c r="J894" s="167" t="s">
        <v>2346</v>
      </c>
      <c r="K894" s="167">
        <v>24511228</v>
      </c>
      <c r="L894" s="167">
        <v>24511228</v>
      </c>
    </row>
    <row r="895" spans="1:12" x14ac:dyDescent="0.2">
      <c r="A895" s="167" t="s">
        <v>2504</v>
      </c>
      <c r="B895" s="167" t="s">
        <v>7057</v>
      </c>
      <c r="D895" s="167" t="s">
        <v>1904</v>
      </c>
      <c r="E895" s="167" t="s">
        <v>2413</v>
      </c>
      <c r="F895" s="167" t="s">
        <v>2414</v>
      </c>
      <c r="G895" s="167" t="s">
        <v>73</v>
      </c>
      <c r="H895" s="167" t="s">
        <v>7</v>
      </c>
      <c r="I895" s="167" t="s">
        <v>13036</v>
      </c>
      <c r="J895" s="167" t="s">
        <v>11870</v>
      </c>
      <c r="K895" s="167">
        <v>24512700</v>
      </c>
      <c r="L895" s="167">
        <v>24512700</v>
      </c>
    </row>
    <row r="896" spans="1:12" x14ac:dyDescent="0.2">
      <c r="A896" s="167" t="s">
        <v>2348</v>
      </c>
      <c r="B896" s="167" t="s">
        <v>6620</v>
      </c>
      <c r="D896" s="167" t="s">
        <v>2359</v>
      </c>
      <c r="E896" s="167" t="s">
        <v>8926</v>
      </c>
      <c r="F896" s="167" t="s">
        <v>11689</v>
      </c>
      <c r="G896" s="167" t="s">
        <v>73</v>
      </c>
      <c r="H896" s="167" t="s">
        <v>7</v>
      </c>
      <c r="I896" s="167" t="s">
        <v>13036</v>
      </c>
      <c r="J896" s="167" t="s">
        <v>4827</v>
      </c>
      <c r="K896" s="167">
        <v>24500044</v>
      </c>
      <c r="L896" s="167">
        <v>24510853</v>
      </c>
    </row>
    <row r="897" spans="1:12" x14ac:dyDescent="0.2">
      <c r="A897" s="167" t="s">
        <v>2293</v>
      </c>
      <c r="B897" s="167" t="s">
        <v>2292</v>
      </c>
      <c r="D897" s="167" t="s">
        <v>2111</v>
      </c>
      <c r="E897" s="167" t="s">
        <v>7624</v>
      </c>
      <c r="F897" s="167" t="s">
        <v>7626</v>
      </c>
      <c r="G897" s="167" t="s">
        <v>73</v>
      </c>
      <c r="H897" s="167" t="s">
        <v>12</v>
      </c>
      <c r="I897" s="167" t="s">
        <v>13036</v>
      </c>
      <c r="J897" s="167" t="s">
        <v>12348</v>
      </c>
      <c r="K897" s="167">
        <v>24502116</v>
      </c>
      <c r="L897" s="167">
        <v>24502116</v>
      </c>
    </row>
    <row r="898" spans="1:12" x14ac:dyDescent="0.2">
      <c r="A898" s="167" t="s">
        <v>8910</v>
      </c>
      <c r="B898" s="167" t="s">
        <v>973</v>
      </c>
      <c r="D898" s="167" t="s">
        <v>7123</v>
      </c>
      <c r="E898" s="167" t="s">
        <v>2415</v>
      </c>
      <c r="F898" s="167" t="s">
        <v>406</v>
      </c>
      <c r="G898" s="167" t="s">
        <v>73</v>
      </c>
      <c r="H898" s="167" t="s">
        <v>12</v>
      </c>
      <c r="I898" s="167" t="s">
        <v>13036</v>
      </c>
      <c r="J898" s="167" t="s">
        <v>13223</v>
      </c>
      <c r="K898" s="167">
        <v>24631045</v>
      </c>
      <c r="L898" s="167">
        <v>24631045</v>
      </c>
    </row>
    <row r="899" spans="1:12" x14ac:dyDescent="0.2">
      <c r="A899" s="167" t="s">
        <v>7624</v>
      </c>
      <c r="B899" s="167" t="s">
        <v>2111</v>
      </c>
      <c r="D899" s="167" t="s">
        <v>2056</v>
      </c>
      <c r="E899" s="167" t="s">
        <v>2416</v>
      </c>
      <c r="F899" s="167" t="s">
        <v>2417</v>
      </c>
      <c r="G899" s="167" t="s">
        <v>73</v>
      </c>
      <c r="H899" s="167" t="s">
        <v>7</v>
      </c>
      <c r="I899" s="167" t="s">
        <v>13036</v>
      </c>
      <c r="J899" s="167" t="s">
        <v>12349</v>
      </c>
      <c r="K899" s="167">
        <v>24503742</v>
      </c>
      <c r="L899" s="167">
        <v>24503742</v>
      </c>
    </row>
    <row r="900" spans="1:12" x14ac:dyDescent="0.2">
      <c r="A900" s="167" t="s">
        <v>2313</v>
      </c>
      <c r="B900" s="167" t="s">
        <v>1596</v>
      </c>
      <c r="D900" s="167" t="s">
        <v>1200</v>
      </c>
      <c r="E900" s="167" t="s">
        <v>2418</v>
      </c>
      <c r="F900" s="167" t="s">
        <v>2419</v>
      </c>
      <c r="G900" s="167" t="s">
        <v>73</v>
      </c>
      <c r="H900" s="167" t="s">
        <v>12</v>
      </c>
      <c r="I900" s="167" t="s">
        <v>13036</v>
      </c>
      <c r="J900" s="167" t="s">
        <v>12345</v>
      </c>
      <c r="K900" s="167">
        <v>24634746</v>
      </c>
      <c r="L900" s="167">
        <v>24634746</v>
      </c>
    </row>
    <row r="901" spans="1:12" x14ac:dyDescent="0.2">
      <c r="A901" s="167" t="s">
        <v>8911</v>
      </c>
      <c r="B901" s="167" t="s">
        <v>1690</v>
      </c>
      <c r="D901" s="167" t="s">
        <v>2126</v>
      </c>
      <c r="E901" s="167" t="s">
        <v>2421</v>
      </c>
      <c r="F901" s="167" t="s">
        <v>11690</v>
      </c>
      <c r="G901" s="167" t="s">
        <v>73</v>
      </c>
      <c r="H901" s="167" t="s">
        <v>9</v>
      </c>
      <c r="I901" s="167" t="s">
        <v>13036</v>
      </c>
      <c r="J901" s="167" t="s">
        <v>2367</v>
      </c>
      <c r="K901" s="167">
        <v>24533264</v>
      </c>
      <c r="L901" s="167">
        <v>0</v>
      </c>
    </row>
    <row r="902" spans="1:12" x14ac:dyDescent="0.2">
      <c r="A902" s="167" t="s">
        <v>2444</v>
      </c>
      <c r="B902" s="167" t="s">
        <v>2247</v>
      </c>
      <c r="D902" s="167" t="s">
        <v>2018</v>
      </c>
      <c r="E902" s="167" t="s">
        <v>2424</v>
      </c>
      <c r="F902" s="167" t="s">
        <v>2425</v>
      </c>
      <c r="G902" s="167" t="s">
        <v>73</v>
      </c>
      <c r="H902" s="167" t="s">
        <v>7</v>
      </c>
      <c r="I902" s="167" t="s">
        <v>13036</v>
      </c>
      <c r="J902" s="167" t="s">
        <v>8054</v>
      </c>
      <c r="K902" s="167">
        <v>24510319</v>
      </c>
      <c r="L902" s="167">
        <v>24503291</v>
      </c>
    </row>
    <row r="903" spans="1:12" x14ac:dyDescent="0.2">
      <c r="A903" s="167" t="s">
        <v>2435</v>
      </c>
      <c r="B903" s="167" t="s">
        <v>2434</v>
      </c>
      <c r="D903" s="167" t="s">
        <v>2428</v>
      </c>
      <c r="E903" s="167" t="s">
        <v>2429</v>
      </c>
      <c r="F903" s="167" t="s">
        <v>7629</v>
      </c>
      <c r="G903" s="167" t="s">
        <v>73</v>
      </c>
      <c r="H903" s="167" t="s">
        <v>7</v>
      </c>
      <c r="I903" s="167" t="s">
        <v>13036</v>
      </c>
      <c r="J903" s="167" t="s">
        <v>7630</v>
      </c>
      <c r="K903" s="167">
        <v>24512590</v>
      </c>
      <c r="L903" s="167">
        <v>24512590</v>
      </c>
    </row>
    <row r="904" spans="1:12" x14ac:dyDescent="0.2">
      <c r="A904" s="167" t="s">
        <v>2386</v>
      </c>
      <c r="B904" s="167" t="s">
        <v>2385</v>
      </c>
      <c r="D904" s="167" t="s">
        <v>2431</v>
      </c>
      <c r="E904" s="167" t="s">
        <v>2432</v>
      </c>
      <c r="F904" s="167" t="s">
        <v>436</v>
      </c>
      <c r="G904" s="167" t="s">
        <v>73</v>
      </c>
      <c r="H904" s="167" t="s">
        <v>7</v>
      </c>
      <c r="I904" s="167" t="s">
        <v>13036</v>
      </c>
      <c r="J904" s="167" t="s">
        <v>11872</v>
      </c>
      <c r="K904" s="167">
        <v>24510655</v>
      </c>
      <c r="L904" s="167">
        <v>24510655</v>
      </c>
    </row>
    <row r="905" spans="1:12" x14ac:dyDescent="0.2">
      <c r="A905" s="167" t="s">
        <v>8912</v>
      </c>
      <c r="B905" s="167" t="s">
        <v>9890</v>
      </c>
      <c r="D905" s="167" t="s">
        <v>2434</v>
      </c>
      <c r="E905" s="167" t="s">
        <v>2435</v>
      </c>
      <c r="F905" s="167" t="s">
        <v>11691</v>
      </c>
      <c r="G905" s="167" t="s">
        <v>73</v>
      </c>
      <c r="H905" s="167" t="s">
        <v>9</v>
      </c>
      <c r="I905" s="167" t="s">
        <v>13036</v>
      </c>
      <c r="J905" s="167" t="s">
        <v>12350</v>
      </c>
      <c r="K905" s="167">
        <v>24520637</v>
      </c>
      <c r="L905" s="167">
        <v>0</v>
      </c>
    </row>
    <row r="906" spans="1:12" x14ac:dyDescent="0.2">
      <c r="A906" s="167" t="s">
        <v>2329</v>
      </c>
      <c r="B906" s="167" t="s">
        <v>6619</v>
      </c>
      <c r="D906" s="167" t="s">
        <v>2437</v>
      </c>
      <c r="E906" s="167" t="s">
        <v>2438</v>
      </c>
      <c r="F906" s="167" t="s">
        <v>2439</v>
      </c>
      <c r="G906" s="167" t="s">
        <v>73</v>
      </c>
      <c r="H906" s="167" t="s">
        <v>7</v>
      </c>
      <c r="I906" s="167" t="s">
        <v>13036</v>
      </c>
      <c r="J906" s="167" t="s">
        <v>13224</v>
      </c>
      <c r="K906" s="167">
        <v>24510560</v>
      </c>
      <c r="L906" s="167">
        <v>24510560</v>
      </c>
    </row>
    <row r="907" spans="1:12" x14ac:dyDescent="0.2">
      <c r="A907" s="167" t="s">
        <v>8913</v>
      </c>
      <c r="B907" s="167" t="s">
        <v>7838</v>
      </c>
      <c r="D907" s="167" t="s">
        <v>6940</v>
      </c>
      <c r="E907" s="167" t="s">
        <v>2442</v>
      </c>
      <c r="F907" s="167" t="s">
        <v>11692</v>
      </c>
      <c r="G907" s="167" t="s">
        <v>73</v>
      </c>
      <c r="H907" s="167" t="s">
        <v>7</v>
      </c>
      <c r="I907" s="167" t="s">
        <v>13036</v>
      </c>
      <c r="J907" s="167" t="s">
        <v>11873</v>
      </c>
      <c r="K907" s="167">
        <v>24510570</v>
      </c>
      <c r="L907" s="167">
        <v>24510570</v>
      </c>
    </row>
    <row r="908" spans="1:12" x14ac:dyDescent="0.2">
      <c r="A908" s="167" t="s">
        <v>8914</v>
      </c>
      <c r="B908" s="167" t="s">
        <v>1779</v>
      </c>
      <c r="D908" s="167" t="s">
        <v>2247</v>
      </c>
      <c r="E908" s="167" t="s">
        <v>2444</v>
      </c>
      <c r="F908" s="167" t="s">
        <v>205</v>
      </c>
      <c r="G908" s="167" t="s">
        <v>73</v>
      </c>
      <c r="H908" s="167" t="s">
        <v>9</v>
      </c>
      <c r="I908" s="167" t="s">
        <v>13036</v>
      </c>
      <c r="J908" s="167" t="s">
        <v>13225</v>
      </c>
      <c r="K908" s="167">
        <v>24532971</v>
      </c>
      <c r="L908" s="167">
        <v>24532971</v>
      </c>
    </row>
    <row r="909" spans="1:12" x14ac:dyDescent="0.2">
      <c r="A909" s="167" t="s">
        <v>7945</v>
      </c>
      <c r="B909" s="167" t="s">
        <v>2506</v>
      </c>
      <c r="D909" s="167" t="s">
        <v>2446</v>
      </c>
      <c r="E909" s="167" t="s">
        <v>2447</v>
      </c>
      <c r="F909" s="167" t="s">
        <v>11693</v>
      </c>
      <c r="G909" s="167" t="s">
        <v>73</v>
      </c>
      <c r="H909" s="167" t="s">
        <v>12</v>
      </c>
      <c r="I909" s="167" t="s">
        <v>13036</v>
      </c>
      <c r="J909" s="167" t="s">
        <v>11874</v>
      </c>
      <c r="K909" s="167">
        <v>24511838</v>
      </c>
      <c r="L909" s="167">
        <v>24511838</v>
      </c>
    </row>
    <row r="910" spans="1:12" x14ac:dyDescent="0.2">
      <c r="A910" s="167" t="s">
        <v>8915</v>
      </c>
      <c r="B910" s="167" t="s">
        <v>1631</v>
      </c>
      <c r="D910" s="167" t="s">
        <v>701</v>
      </c>
      <c r="E910" s="167" t="s">
        <v>2448</v>
      </c>
      <c r="F910" s="167" t="s">
        <v>223</v>
      </c>
      <c r="G910" s="167" t="s">
        <v>73</v>
      </c>
      <c r="H910" s="167" t="s">
        <v>9</v>
      </c>
      <c r="I910" s="167" t="s">
        <v>13036</v>
      </c>
      <c r="J910" s="167" t="s">
        <v>11453</v>
      </c>
      <c r="K910" s="167">
        <v>24533239</v>
      </c>
      <c r="L910" s="167">
        <v>24532100</v>
      </c>
    </row>
    <row r="911" spans="1:12" x14ac:dyDescent="0.2">
      <c r="A911" s="167" t="s">
        <v>2263</v>
      </c>
      <c r="B911" s="167" t="s">
        <v>945</v>
      </c>
      <c r="D911" s="167" t="s">
        <v>7586</v>
      </c>
      <c r="E911" s="167" t="s">
        <v>2450</v>
      </c>
      <c r="F911" s="167" t="s">
        <v>1951</v>
      </c>
      <c r="G911" s="167" t="s">
        <v>73</v>
      </c>
      <c r="H911" s="167" t="s">
        <v>9</v>
      </c>
      <c r="I911" s="167" t="s">
        <v>13036</v>
      </c>
      <c r="J911" s="167" t="s">
        <v>11875</v>
      </c>
      <c r="K911" s="167">
        <v>24530917</v>
      </c>
      <c r="L911" s="167">
        <v>24530917</v>
      </c>
    </row>
    <row r="912" spans="1:12" x14ac:dyDescent="0.2">
      <c r="A912" s="167" t="s">
        <v>6247</v>
      </c>
      <c r="B912" s="167" t="s">
        <v>7001</v>
      </c>
      <c r="D912" s="167" t="s">
        <v>2453</v>
      </c>
      <c r="E912" s="167" t="s">
        <v>2454</v>
      </c>
      <c r="F912" s="167" t="s">
        <v>2455</v>
      </c>
      <c r="G912" s="167" t="s">
        <v>73</v>
      </c>
      <c r="H912" s="167" t="s">
        <v>9</v>
      </c>
      <c r="I912" s="167" t="s">
        <v>13036</v>
      </c>
      <c r="J912" s="167" t="s">
        <v>8056</v>
      </c>
      <c r="K912" s="167">
        <v>24531586</v>
      </c>
      <c r="L912" s="167">
        <v>24531586</v>
      </c>
    </row>
    <row r="913" spans="1:12" x14ac:dyDescent="0.2">
      <c r="A913" s="167" t="s">
        <v>2296</v>
      </c>
      <c r="B913" s="167" t="s">
        <v>2295</v>
      </c>
      <c r="D913" s="167" t="s">
        <v>2457</v>
      </c>
      <c r="E913" s="167" t="s">
        <v>2458</v>
      </c>
      <c r="F913" s="167" t="s">
        <v>2459</v>
      </c>
      <c r="G913" s="167" t="s">
        <v>73</v>
      </c>
      <c r="H913" s="167" t="s">
        <v>9</v>
      </c>
      <c r="I913" s="167" t="s">
        <v>13036</v>
      </c>
      <c r="J913" s="167" t="s">
        <v>11876</v>
      </c>
      <c r="K913" s="167">
        <v>24531186</v>
      </c>
      <c r="L913" s="167">
        <v>24531186</v>
      </c>
    </row>
    <row r="914" spans="1:12" x14ac:dyDescent="0.2">
      <c r="A914" s="167" t="s">
        <v>697</v>
      </c>
      <c r="B914" s="167" t="s">
        <v>696</v>
      </c>
      <c r="D914" s="167" t="s">
        <v>2461</v>
      </c>
      <c r="E914" s="167" t="s">
        <v>2462</v>
      </c>
      <c r="F914" s="167" t="s">
        <v>11694</v>
      </c>
      <c r="G914" s="167" t="s">
        <v>73</v>
      </c>
      <c r="H914" s="167" t="s">
        <v>9</v>
      </c>
      <c r="I914" s="167" t="s">
        <v>13036</v>
      </c>
      <c r="J914" s="167" t="s">
        <v>11877</v>
      </c>
      <c r="K914" s="167">
        <v>24531286</v>
      </c>
      <c r="L914" s="167">
        <v>24531286</v>
      </c>
    </row>
    <row r="915" spans="1:12" x14ac:dyDescent="0.2">
      <c r="A915" s="167" t="s">
        <v>2432</v>
      </c>
      <c r="B915" s="167" t="s">
        <v>2431</v>
      </c>
      <c r="D915" s="167" t="s">
        <v>2463</v>
      </c>
      <c r="E915" s="167" t="s">
        <v>2464</v>
      </c>
      <c r="F915" s="167" t="s">
        <v>1906</v>
      </c>
      <c r="G915" s="167" t="s">
        <v>73</v>
      </c>
      <c r="H915" s="167" t="s">
        <v>9</v>
      </c>
      <c r="I915" s="167" t="s">
        <v>13036</v>
      </c>
      <c r="J915" s="167" t="s">
        <v>2250</v>
      </c>
      <c r="K915" s="167">
        <v>24531486</v>
      </c>
      <c r="L915" s="167">
        <v>24531486</v>
      </c>
    </row>
    <row r="916" spans="1:12" x14ac:dyDescent="0.2">
      <c r="A916" s="167" t="s">
        <v>8916</v>
      </c>
      <c r="B916" s="167" t="s">
        <v>43</v>
      </c>
      <c r="D916" s="167" t="s">
        <v>2465</v>
      </c>
      <c r="E916" s="167" t="s">
        <v>2466</v>
      </c>
      <c r="F916" s="167" t="s">
        <v>11695</v>
      </c>
      <c r="G916" s="167" t="s">
        <v>73</v>
      </c>
      <c r="H916" s="167" t="s">
        <v>9</v>
      </c>
      <c r="I916" s="167" t="s">
        <v>13036</v>
      </c>
      <c r="J916" s="167" t="s">
        <v>13226</v>
      </c>
      <c r="K916" s="167">
        <v>24520190</v>
      </c>
      <c r="L916" s="167">
        <v>24520190</v>
      </c>
    </row>
    <row r="917" spans="1:12" x14ac:dyDescent="0.2">
      <c r="A917" s="167" t="s">
        <v>2316</v>
      </c>
      <c r="B917" s="167" t="s">
        <v>1640</v>
      </c>
      <c r="D917" s="167" t="s">
        <v>2467</v>
      </c>
      <c r="E917" s="167" t="s">
        <v>8924</v>
      </c>
      <c r="F917" s="167" t="s">
        <v>11696</v>
      </c>
      <c r="G917" s="167" t="s">
        <v>73</v>
      </c>
      <c r="H917" s="167" t="s">
        <v>9</v>
      </c>
      <c r="I917" s="167" t="s">
        <v>13036</v>
      </c>
      <c r="J917" s="167" t="s">
        <v>13227</v>
      </c>
      <c r="K917" s="167">
        <v>24533686</v>
      </c>
      <c r="L917" s="167">
        <v>24533686</v>
      </c>
    </row>
    <row r="918" spans="1:12" x14ac:dyDescent="0.2">
      <c r="A918" s="167" t="s">
        <v>2464</v>
      </c>
      <c r="B918" s="167" t="s">
        <v>2463</v>
      </c>
      <c r="D918" s="167" t="s">
        <v>2468</v>
      </c>
      <c r="E918" s="167" t="s">
        <v>2469</v>
      </c>
      <c r="F918" s="167" t="s">
        <v>210</v>
      </c>
      <c r="G918" s="167" t="s">
        <v>73</v>
      </c>
      <c r="H918" s="167" t="s">
        <v>7</v>
      </c>
      <c r="I918" s="167" t="s">
        <v>13036</v>
      </c>
      <c r="J918" s="167" t="s">
        <v>8057</v>
      </c>
      <c r="K918" s="167">
        <v>24506017</v>
      </c>
      <c r="L918" s="167">
        <v>24506017</v>
      </c>
    </row>
    <row r="919" spans="1:12" x14ac:dyDescent="0.2">
      <c r="A919" s="167" t="s">
        <v>8917</v>
      </c>
      <c r="B919" s="167" t="s">
        <v>2288</v>
      </c>
      <c r="D919" s="167" t="s">
        <v>2471</v>
      </c>
      <c r="E919" s="167" t="s">
        <v>2472</v>
      </c>
      <c r="F919" s="167" t="s">
        <v>2473</v>
      </c>
      <c r="G919" s="167" t="s">
        <v>73</v>
      </c>
      <c r="H919" s="167" t="s">
        <v>10</v>
      </c>
      <c r="I919" s="167" t="s">
        <v>13036</v>
      </c>
      <c r="J919" s="167" t="s">
        <v>12352</v>
      </c>
      <c r="K919" s="167">
        <v>24632955</v>
      </c>
      <c r="L919" s="167">
        <v>24634612</v>
      </c>
    </row>
    <row r="920" spans="1:12" x14ac:dyDescent="0.2">
      <c r="A920" s="167" t="s">
        <v>2479</v>
      </c>
      <c r="B920" s="167" t="s">
        <v>2478</v>
      </c>
      <c r="D920" s="167" t="s">
        <v>6625</v>
      </c>
      <c r="E920" s="167" t="s">
        <v>2476</v>
      </c>
      <c r="F920" s="167" t="s">
        <v>2477</v>
      </c>
      <c r="G920" s="167" t="s">
        <v>73</v>
      </c>
      <c r="H920" s="167" t="s">
        <v>10</v>
      </c>
      <c r="I920" s="167" t="s">
        <v>13036</v>
      </c>
      <c r="J920" s="167" t="s">
        <v>11452</v>
      </c>
      <c r="K920" s="167">
        <v>24634686</v>
      </c>
      <c r="L920" s="167">
        <v>24632745</v>
      </c>
    </row>
    <row r="921" spans="1:12" x14ac:dyDescent="0.2">
      <c r="A921" s="167" t="s">
        <v>2269</v>
      </c>
      <c r="B921" s="167" t="s">
        <v>2268</v>
      </c>
      <c r="D921" s="167" t="s">
        <v>2478</v>
      </c>
      <c r="E921" s="167" t="s">
        <v>2479</v>
      </c>
      <c r="F921" s="167" t="s">
        <v>11697</v>
      </c>
      <c r="G921" s="167" t="s">
        <v>73</v>
      </c>
      <c r="H921" s="167" t="s">
        <v>10</v>
      </c>
      <c r="I921" s="167" t="s">
        <v>13036</v>
      </c>
      <c r="J921" s="167" t="s">
        <v>12351</v>
      </c>
      <c r="K921" s="167">
        <v>24633200</v>
      </c>
      <c r="L921" s="167">
        <v>24633200</v>
      </c>
    </row>
    <row r="922" spans="1:12" x14ac:dyDescent="0.2">
      <c r="A922" s="167" t="s">
        <v>2224</v>
      </c>
      <c r="B922" s="167" t="s">
        <v>6617</v>
      </c>
      <c r="D922" s="167" t="s">
        <v>2482</v>
      </c>
      <c r="E922" s="167" t="s">
        <v>2483</v>
      </c>
      <c r="F922" s="167" t="s">
        <v>2484</v>
      </c>
      <c r="G922" s="167" t="s">
        <v>73</v>
      </c>
      <c r="H922" s="167" t="s">
        <v>12</v>
      </c>
      <c r="I922" s="167" t="s">
        <v>13036</v>
      </c>
      <c r="J922" s="167" t="s">
        <v>11878</v>
      </c>
      <c r="K922" s="167">
        <v>24631569</v>
      </c>
      <c r="L922" s="167">
        <v>24631569</v>
      </c>
    </row>
    <row r="923" spans="1:12" x14ac:dyDescent="0.2">
      <c r="A923" s="167" t="s">
        <v>8918</v>
      </c>
      <c r="B923" s="167" t="s">
        <v>556</v>
      </c>
      <c r="D923" s="167" t="s">
        <v>2486</v>
      </c>
      <c r="E923" s="167" t="s">
        <v>2487</v>
      </c>
      <c r="F923" s="167" t="s">
        <v>2488</v>
      </c>
      <c r="G923" s="167" t="s">
        <v>73</v>
      </c>
      <c r="H923" s="167" t="s">
        <v>10</v>
      </c>
      <c r="I923" s="167" t="s">
        <v>13036</v>
      </c>
      <c r="J923" s="167" t="s">
        <v>10482</v>
      </c>
      <c r="K923" s="167">
        <v>24632455</v>
      </c>
      <c r="L923" s="167">
        <v>24632455</v>
      </c>
    </row>
    <row r="924" spans="1:12" x14ac:dyDescent="0.2">
      <c r="A924" s="167" t="s">
        <v>2483</v>
      </c>
      <c r="B924" s="167" t="s">
        <v>2482</v>
      </c>
      <c r="D924" s="167" t="s">
        <v>2490</v>
      </c>
      <c r="E924" s="167" t="s">
        <v>2491</v>
      </c>
      <c r="F924" s="167" t="s">
        <v>2492</v>
      </c>
      <c r="G924" s="167" t="s">
        <v>73</v>
      </c>
      <c r="H924" s="167" t="s">
        <v>10</v>
      </c>
      <c r="I924" s="167" t="s">
        <v>13036</v>
      </c>
      <c r="J924" s="167" t="s">
        <v>11880</v>
      </c>
      <c r="K924" s="167">
        <v>24631645</v>
      </c>
      <c r="L924" s="167">
        <v>24631645</v>
      </c>
    </row>
    <row r="925" spans="1:12" x14ac:dyDescent="0.2">
      <c r="A925" s="167" t="s">
        <v>565</v>
      </c>
      <c r="B925" s="167" t="s">
        <v>547</v>
      </c>
      <c r="D925" s="167" t="s">
        <v>2495</v>
      </c>
      <c r="E925" s="167" t="s">
        <v>2496</v>
      </c>
      <c r="F925" s="167" t="s">
        <v>11698</v>
      </c>
      <c r="G925" s="167" t="s">
        <v>73</v>
      </c>
      <c r="H925" s="167" t="s">
        <v>12</v>
      </c>
      <c r="I925" s="167" t="s">
        <v>13036</v>
      </c>
      <c r="J925" s="167" t="s">
        <v>13228</v>
      </c>
      <c r="K925" s="167">
        <v>24631696</v>
      </c>
      <c r="L925" s="167">
        <v>24634291</v>
      </c>
    </row>
    <row r="926" spans="1:12" x14ac:dyDescent="0.2">
      <c r="A926" s="167" t="s">
        <v>2466</v>
      </c>
      <c r="B926" s="167" t="s">
        <v>2465</v>
      </c>
      <c r="D926" s="167" t="s">
        <v>411</v>
      </c>
      <c r="E926" s="167" t="s">
        <v>2499</v>
      </c>
      <c r="F926" s="167" t="s">
        <v>2500</v>
      </c>
      <c r="G926" s="167" t="s">
        <v>73</v>
      </c>
      <c r="H926" s="167" t="s">
        <v>10</v>
      </c>
      <c r="I926" s="167" t="s">
        <v>13036</v>
      </c>
      <c r="J926" s="167" t="s">
        <v>11879</v>
      </c>
      <c r="K926" s="167">
        <v>24633903</v>
      </c>
      <c r="L926" s="167">
        <v>24633339</v>
      </c>
    </row>
    <row r="927" spans="1:12" x14ac:dyDescent="0.2">
      <c r="A927" s="167" t="s">
        <v>8919</v>
      </c>
      <c r="B927" s="167" t="s">
        <v>2242</v>
      </c>
      <c r="D927" s="167" t="s">
        <v>382</v>
      </c>
      <c r="E927" s="167" t="s">
        <v>2502</v>
      </c>
      <c r="F927" s="167" t="s">
        <v>2503</v>
      </c>
      <c r="G927" s="167" t="s">
        <v>73</v>
      </c>
      <c r="H927" s="167" t="s">
        <v>10</v>
      </c>
      <c r="I927" s="167" t="s">
        <v>13036</v>
      </c>
      <c r="J927" s="167" t="s">
        <v>7617</v>
      </c>
      <c r="K927" s="167">
        <v>24633145</v>
      </c>
      <c r="L927" s="167">
        <v>24633145</v>
      </c>
    </row>
    <row r="928" spans="1:12" x14ac:dyDescent="0.2">
      <c r="A928" s="167" t="s">
        <v>2447</v>
      </c>
      <c r="B928" s="167" t="s">
        <v>2446</v>
      </c>
      <c r="D928" s="167" t="s">
        <v>7057</v>
      </c>
      <c r="E928" s="167" t="s">
        <v>2504</v>
      </c>
      <c r="F928" s="167" t="s">
        <v>455</v>
      </c>
      <c r="G928" s="167" t="s">
        <v>73</v>
      </c>
      <c r="H928" s="167" t="s">
        <v>10</v>
      </c>
      <c r="I928" s="167" t="s">
        <v>13036</v>
      </c>
      <c r="J928" s="167" t="s">
        <v>11454</v>
      </c>
      <c r="K928" s="167">
        <v>24632309</v>
      </c>
      <c r="L928" s="167">
        <v>24632309</v>
      </c>
    </row>
    <row r="929" spans="1:12" x14ac:dyDescent="0.2">
      <c r="A929" s="167" t="s">
        <v>2508</v>
      </c>
      <c r="B929" s="167" t="s">
        <v>2507</v>
      </c>
      <c r="D929" s="167" t="s">
        <v>2506</v>
      </c>
      <c r="E929" s="167" t="s">
        <v>7945</v>
      </c>
      <c r="F929" s="167" t="s">
        <v>8058</v>
      </c>
      <c r="G929" s="167" t="s">
        <v>73</v>
      </c>
      <c r="H929" s="167" t="s">
        <v>10</v>
      </c>
      <c r="I929" s="167" t="s">
        <v>13036</v>
      </c>
      <c r="J929" s="167" t="s">
        <v>13229</v>
      </c>
      <c r="K929" s="167">
        <v>87027013</v>
      </c>
      <c r="L929" s="167">
        <v>0</v>
      </c>
    </row>
    <row r="930" spans="1:12" x14ac:dyDescent="0.2">
      <c r="A930" s="167" t="s">
        <v>2388</v>
      </c>
      <c r="B930" s="167" t="s">
        <v>72</v>
      </c>
      <c r="D930" s="167" t="s">
        <v>2507</v>
      </c>
      <c r="E930" s="167" t="s">
        <v>2508</v>
      </c>
      <c r="F930" s="167" t="s">
        <v>11699</v>
      </c>
      <c r="G930" s="167" t="s">
        <v>73</v>
      </c>
      <c r="H930" s="167" t="s">
        <v>10</v>
      </c>
      <c r="I930" s="167" t="s">
        <v>13036</v>
      </c>
      <c r="J930" s="167" t="s">
        <v>13230</v>
      </c>
      <c r="K930" s="167">
        <v>24632358</v>
      </c>
      <c r="L930" s="167">
        <v>24632358</v>
      </c>
    </row>
    <row r="931" spans="1:12" x14ac:dyDescent="0.2">
      <c r="A931" s="167" t="s">
        <v>2396</v>
      </c>
      <c r="B931" s="167" t="s">
        <v>586</v>
      </c>
      <c r="D931" s="167" t="s">
        <v>7840</v>
      </c>
      <c r="E931" s="167" t="s">
        <v>8920</v>
      </c>
      <c r="F931" s="167" t="s">
        <v>11700</v>
      </c>
      <c r="G931" s="167" t="s">
        <v>73</v>
      </c>
      <c r="H931" s="167" t="s">
        <v>10</v>
      </c>
      <c r="I931" s="167" t="s">
        <v>13036</v>
      </c>
      <c r="J931" s="167" t="s">
        <v>13231</v>
      </c>
      <c r="K931" s="167">
        <v>24634601</v>
      </c>
      <c r="L931" s="167">
        <v>0</v>
      </c>
    </row>
    <row r="932" spans="1:12" x14ac:dyDescent="0.2">
      <c r="A932" s="167" t="s">
        <v>2450</v>
      </c>
      <c r="B932" s="167" t="s">
        <v>7586</v>
      </c>
      <c r="D932" s="167" t="s">
        <v>768</v>
      </c>
      <c r="E932" s="167" t="s">
        <v>8925</v>
      </c>
      <c r="F932" s="167" t="s">
        <v>10484</v>
      </c>
      <c r="G932" s="167" t="s">
        <v>73</v>
      </c>
      <c r="H932" s="167" t="s">
        <v>10</v>
      </c>
      <c r="I932" s="167" t="s">
        <v>13036</v>
      </c>
      <c r="J932" s="167" t="s">
        <v>13232</v>
      </c>
      <c r="K932" s="167">
        <v>24634385</v>
      </c>
      <c r="L932" s="167">
        <v>24634287</v>
      </c>
    </row>
    <row r="933" spans="1:12" x14ac:dyDescent="0.2">
      <c r="A933" s="167" t="s">
        <v>8354</v>
      </c>
      <c r="B933" s="167" t="s">
        <v>2271</v>
      </c>
      <c r="D933" s="167" t="s">
        <v>773</v>
      </c>
      <c r="E933" s="167" t="s">
        <v>2511</v>
      </c>
      <c r="F933" s="167" t="s">
        <v>82</v>
      </c>
      <c r="G933" s="167" t="s">
        <v>73</v>
      </c>
      <c r="H933" s="167" t="s">
        <v>10</v>
      </c>
      <c r="I933" s="167" t="s">
        <v>13036</v>
      </c>
      <c r="J933" s="167" t="s">
        <v>2512</v>
      </c>
      <c r="K933" s="167">
        <v>24631745</v>
      </c>
      <c r="L933" s="167">
        <v>24631745</v>
      </c>
    </row>
    <row r="934" spans="1:12" x14ac:dyDescent="0.2">
      <c r="A934" s="167" t="s">
        <v>2487</v>
      </c>
      <c r="B934" s="167" t="s">
        <v>2486</v>
      </c>
      <c r="D934" s="167" t="s">
        <v>803</v>
      </c>
      <c r="E934" s="167" t="s">
        <v>2515</v>
      </c>
      <c r="F934" s="167" t="s">
        <v>1455</v>
      </c>
      <c r="G934" s="167" t="s">
        <v>188</v>
      </c>
      <c r="H934" s="167" t="s">
        <v>6</v>
      </c>
      <c r="I934" s="167" t="s">
        <v>13036</v>
      </c>
      <c r="J934" s="167" t="s">
        <v>2544</v>
      </c>
      <c r="K934" s="167">
        <v>24743933</v>
      </c>
      <c r="L934" s="167">
        <v>24743933</v>
      </c>
    </row>
    <row r="935" spans="1:12" x14ac:dyDescent="0.2">
      <c r="A935" s="167" t="s">
        <v>2336</v>
      </c>
      <c r="B935" s="167" t="s">
        <v>1818</v>
      </c>
      <c r="D935" s="167" t="s">
        <v>1011</v>
      </c>
      <c r="E935" s="167" t="s">
        <v>2518</v>
      </c>
      <c r="F935" s="167" t="s">
        <v>1526</v>
      </c>
      <c r="G935" s="167" t="s">
        <v>188</v>
      </c>
      <c r="H935" s="167" t="s">
        <v>3</v>
      </c>
      <c r="I935" s="167" t="s">
        <v>13036</v>
      </c>
      <c r="J935" s="167" t="s">
        <v>11458</v>
      </c>
      <c r="K935" s="167">
        <v>24722172</v>
      </c>
      <c r="L935" s="167">
        <v>24722172</v>
      </c>
    </row>
    <row r="936" spans="1:12" x14ac:dyDescent="0.2">
      <c r="A936" s="167" t="s">
        <v>2391</v>
      </c>
      <c r="B936" s="167" t="s">
        <v>2390</v>
      </c>
      <c r="D936" s="167" t="s">
        <v>799</v>
      </c>
      <c r="E936" s="167" t="s">
        <v>2520</v>
      </c>
      <c r="F936" s="167" t="s">
        <v>2521</v>
      </c>
      <c r="G936" s="167" t="s">
        <v>11639</v>
      </c>
      <c r="H936" s="167" t="s">
        <v>3</v>
      </c>
      <c r="I936" s="167" t="s">
        <v>13036</v>
      </c>
      <c r="J936" s="167" t="s">
        <v>6794</v>
      </c>
      <c r="K936" s="167">
        <v>24760356</v>
      </c>
      <c r="L936" s="167">
        <v>24760356</v>
      </c>
    </row>
    <row r="937" spans="1:12" x14ac:dyDescent="0.2">
      <c r="A937" s="167" t="s">
        <v>2299</v>
      </c>
      <c r="B937" s="167" t="s">
        <v>2298</v>
      </c>
      <c r="D937" s="167" t="s">
        <v>1048</v>
      </c>
      <c r="E937" s="167" t="s">
        <v>8981</v>
      </c>
      <c r="F937" s="167" t="s">
        <v>121</v>
      </c>
      <c r="G937" s="167" t="s">
        <v>11639</v>
      </c>
      <c r="H937" s="167" t="s">
        <v>3</v>
      </c>
      <c r="I937" s="167" t="s">
        <v>13036</v>
      </c>
      <c r="J937" s="167" t="s">
        <v>13233</v>
      </c>
      <c r="K937" s="167">
        <v>24760165</v>
      </c>
      <c r="L937" s="167">
        <v>24760165</v>
      </c>
    </row>
    <row r="938" spans="1:12" x14ac:dyDescent="0.2">
      <c r="A938" s="167" t="s">
        <v>2319</v>
      </c>
      <c r="B938" s="167" t="s">
        <v>1669</v>
      </c>
      <c r="D938" s="167" t="s">
        <v>2241</v>
      </c>
      <c r="E938" s="167" t="s">
        <v>2523</v>
      </c>
      <c r="F938" s="167" t="s">
        <v>205</v>
      </c>
      <c r="G938" s="167" t="s">
        <v>188</v>
      </c>
      <c r="H938" s="167" t="s">
        <v>3</v>
      </c>
      <c r="I938" s="167" t="s">
        <v>13036</v>
      </c>
      <c r="J938" s="167" t="s">
        <v>12367</v>
      </c>
      <c r="K938" s="167">
        <v>24722686</v>
      </c>
      <c r="L938" s="167">
        <v>24722686</v>
      </c>
    </row>
    <row r="939" spans="1:12" x14ac:dyDescent="0.2">
      <c r="A939" s="167" t="s">
        <v>2350</v>
      </c>
      <c r="B939" s="167" t="s">
        <v>290</v>
      </c>
      <c r="D939" s="167" t="s">
        <v>6970</v>
      </c>
      <c r="E939" s="167" t="s">
        <v>2524</v>
      </c>
      <c r="F939" s="167" t="s">
        <v>2525</v>
      </c>
      <c r="G939" s="167" t="s">
        <v>188</v>
      </c>
      <c r="H939" s="167" t="s">
        <v>3</v>
      </c>
      <c r="I939" s="167" t="s">
        <v>13036</v>
      </c>
      <c r="J939" s="167" t="s">
        <v>12711</v>
      </c>
      <c r="K939" s="167">
        <v>24722662</v>
      </c>
      <c r="L939" s="167">
        <v>24722662</v>
      </c>
    </row>
    <row r="940" spans="1:12" x14ac:dyDescent="0.2">
      <c r="A940" s="167" t="s">
        <v>2341</v>
      </c>
      <c r="B940" s="167" t="s">
        <v>7298</v>
      </c>
      <c r="D940" s="167" t="s">
        <v>2423</v>
      </c>
      <c r="E940" s="167" t="s">
        <v>2527</v>
      </c>
      <c r="F940" s="167" t="s">
        <v>2528</v>
      </c>
      <c r="G940" s="167" t="s">
        <v>188</v>
      </c>
      <c r="H940" s="167" t="s">
        <v>3</v>
      </c>
      <c r="I940" s="167" t="s">
        <v>13036</v>
      </c>
      <c r="J940" s="167" t="s">
        <v>11499</v>
      </c>
      <c r="K940" s="167">
        <v>24655244</v>
      </c>
      <c r="L940" s="167">
        <v>24655244</v>
      </c>
    </row>
    <row r="941" spans="1:12" x14ac:dyDescent="0.2">
      <c r="A941" s="167" t="s">
        <v>2273</v>
      </c>
      <c r="B941" s="167" t="s">
        <v>2272</v>
      </c>
      <c r="D941" s="167" t="s">
        <v>2452</v>
      </c>
      <c r="E941" s="167" t="s">
        <v>2530</v>
      </c>
      <c r="F941" s="167" t="s">
        <v>2531</v>
      </c>
      <c r="G941" s="167" t="s">
        <v>188</v>
      </c>
      <c r="H941" s="167" t="s">
        <v>3</v>
      </c>
      <c r="I941" s="167" t="s">
        <v>13036</v>
      </c>
      <c r="J941" s="167" t="s">
        <v>12716</v>
      </c>
      <c r="K941" s="167">
        <v>24722954</v>
      </c>
      <c r="L941" s="167">
        <v>24722954</v>
      </c>
    </row>
    <row r="942" spans="1:12" x14ac:dyDescent="0.2">
      <c r="A942" s="167" t="s">
        <v>8920</v>
      </c>
      <c r="B942" s="167" t="s">
        <v>7840</v>
      </c>
      <c r="D942" s="167" t="s">
        <v>1330</v>
      </c>
      <c r="E942" s="167" t="s">
        <v>2534</v>
      </c>
      <c r="F942" s="167" t="s">
        <v>2535</v>
      </c>
      <c r="G942" s="167" t="s">
        <v>11639</v>
      </c>
      <c r="H942" s="167" t="s">
        <v>3</v>
      </c>
      <c r="I942" s="167" t="s">
        <v>13036</v>
      </c>
      <c r="J942" s="167" t="s">
        <v>6667</v>
      </c>
      <c r="K942" s="167">
        <v>24760083</v>
      </c>
      <c r="L942" s="167">
        <v>24760398</v>
      </c>
    </row>
    <row r="943" spans="1:12" x14ac:dyDescent="0.2">
      <c r="A943" s="167" t="s">
        <v>2491</v>
      </c>
      <c r="B943" s="167" t="s">
        <v>2490</v>
      </c>
      <c r="D943" s="167" t="s">
        <v>8327</v>
      </c>
      <c r="E943" s="167" t="s">
        <v>8303</v>
      </c>
      <c r="F943" s="167" t="s">
        <v>2536</v>
      </c>
      <c r="G943" s="167" t="s">
        <v>11639</v>
      </c>
      <c r="H943" s="167" t="s">
        <v>3</v>
      </c>
      <c r="I943" s="167" t="s">
        <v>13036</v>
      </c>
      <c r="J943" s="167" t="s">
        <v>13234</v>
      </c>
      <c r="K943" s="167">
        <v>24760550</v>
      </c>
      <c r="L943" s="167">
        <v>24760550</v>
      </c>
    </row>
    <row r="944" spans="1:12" x14ac:dyDescent="0.2">
      <c r="A944" s="167" t="s">
        <v>2438</v>
      </c>
      <c r="B944" s="167" t="s">
        <v>2437</v>
      </c>
      <c r="D944" s="167" t="s">
        <v>2537</v>
      </c>
      <c r="E944" s="167" t="s">
        <v>2538</v>
      </c>
      <c r="F944" s="167" t="s">
        <v>1151</v>
      </c>
      <c r="G944" s="167" t="s">
        <v>188</v>
      </c>
      <c r="H944" s="167" t="s">
        <v>3</v>
      </c>
      <c r="I944" s="167" t="s">
        <v>13036</v>
      </c>
      <c r="J944" s="167" t="s">
        <v>8066</v>
      </c>
      <c r="K944" s="167">
        <v>24721314</v>
      </c>
      <c r="L944" s="167">
        <v>24721314</v>
      </c>
    </row>
    <row r="945" spans="1:12" x14ac:dyDescent="0.2">
      <c r="A945" s="167" t="s">
        <v>8921</v>
      </c>
      <c r="B945" s="167" t="s">
        <v>2237</v>
      </c>
      <c r="D945" s="167" t="s">
        <v>207</v>
      </c>
      <c r="E945" s="167" t="s">
        <v>2540</v>
      </c>
      <c r="F945" s="167" t="s">
        <v>2541</v>
      </c>
      <c r="G945" s="167" t="s">
        <v>188</v>
      </c>
      <c r="H945" s="167" t="s">
        <v>3</v>
      </c>
      <c r="I945" s="167" t="s">
        <v>13036</v>
      </c>
      <c r="J945" s="167" t="s">
        <v>12715</v>
      </c>
      <c r="K945" s="167">
        <v>24722058</v>
      </c>
      <c r="L945" s="167">
        <v>24272058</v>
      </c>
    </row>
    <row r="946" spans="1:12" x14ac:dyDescent="0.2">
      <c r="A946" s="167" t="s">
        <v>8922</v>
      </c>
      <c r="B946" s="167" t="s">
        <v>9891</v>
      </c>
      <c r="D946" s="167" t="s">
        <v>2443</v>
      </c>
      <c r="E946" s="167" t="s">
        <v>8998</v>
      </c>
      <c r="F946" s="167" t="s">
        <v>10552</v>
      </c>
      <c r="G946" s="167" t="s">
        <v>188</v>
      </c>
      <c r="H946" s="167" t="s">
        <v>3</v>
      </c>
      <c r="I946" s="167" t="s">
        <v>13036</v>
      </c>
      <c r="J946" s="167" t="s">
        <v>11881</v>
      </c>
      <c r="K946" s="167">
        <v>27610928</v>
      </c>
      <c r="L946" s="167">
        <v>27610928</v>
      </c>
    </row>
    <row r="947" spans="1:12" x14ac:dyDescent="0.2">
      <c r="A947" s="167" t="s">
        <v>8923</v>
      </c>
      <c r="B947" s="167" t="s">
        <v>2275</v>
      </c>
      <c r="D947" s="167" t="s">
        <v>2460</v>
      </c>
      <c r="E947" s="167" t="s">
        <v>2543</v>
      </c>
      <c r="F947" s="167" t="s">
        <v>1847</v>
      </c>
      <c r="G947" s="167" t="s">
        <v>188</v>
      </c>
      <c r="H947" s="167" t="s">
        <v>3</v>
      </c>
      <c r="I947" s="167" t="s">
        <v>13036</v>
      </c>
      <c r="J947" s="167" t="s">
        <v>12713</v>
      </c>
      <c r="K947" s="167">
        <v>24655100</v>
      </c>
      <c r="L947" s="167">
        <v>24655100</v>
      </c>
    </row>
    <row r="948" spans="1:12" x14ac:dyDescent="0.2">
      <c r="A948" s="167" t="s">
        <v>2415</v>
      </c>
      <c r="B948" s="167" t="s">
        <v>7123</v>
      </c>
      <c r="D948" s="167" t="s">
        <v>2456</v>
      </c>
      <c r="E948" s="167" t="s">
        <v>2546</v>
      </c>
      <c r="F948" s="167" t="s">
        <v>1345</v>
      </c>
      <c r="G948" s="167" t="s">
        <v>11639</v>
      </c>
      <c r="H948" s="167" t="s">
        <v>3</v>
      </c>
      <c r="I948" s="167" t="s">
        <v>13036</v>
      </c>
      <c r="J948" s="167" t="s">
        <v>8059</v>
      </c>
      <c r="K948" s="167">
        <v>27611622</v>
      </c>
      <c r="L948" s="167">
        <v>0</v>
      </c>
    </row>
    <row r="949" spans="1:12" x14ac:dyDescent="0.2">
      <c r="A949" s="167" t="s">
        <v>2227</v>
      </c>
      <c r="B949" s="167" t="s">
        <v>1848</v>
      </c>
      <c r="D949" s="167" t="s">
        <v>2436</v>
      </c>
      <c r="E949" s="167" t="s">
        <v>2547</v>
      </c>
      <c r="F949" s="167" t="s">
        <v>2548</v>
      </c>
      <c r="G949" s="167" t="s">
        <v>188</v>
      </c>
      <c r="H949" s="167" t="s">
        <v>3</v>
      </c>
      <c r="I949" s="167" t="s">
        <v>13036</v>
      </c>
      <c r="J949" s="167" t="s">
        <v>2549</v>
      </c>
      <c r="K949" s="167">
        <v>24760772</v>
      </c>
      <c r="L949" s="167">
        <v>24760772</v>
      </c>
    </row>
    <row r="950" spans="1:12" x14ac:dyDescent="0.2">
      <c r="A950" s="167" t="s">
        <v>7488</v>
      </c>
      <c r="B950" s="167" t="s">
        <v>7489</v>
      </c>
      <c r="D950" s="167" t="s">
        <v>2551</v>
      </c>
      <c r="E950" s="167" t="s">
        <v>2552</v>
      </c>
      <c r="F950" s="167" t="s">
        <v>2553</v>
      </c>
      <c r="G950" s="167" t="s">
        <v>188</v>
      </c>
      <c r="H950" s="167" t="s">
        <v>3</v>
      </c>
      <c r="I950" s="167" t="s">
        <v>13036</v>
      </c>
      <c r="J950" s="167" t="s">
        <v>8060</v>
      </c>
      <c r="K950" s="167">
        <v>24650146</v>
      </c>
      <c r="L950" s="167">
        <v>24650146</v>
      </c>
    </row>
    <row r="951" spans="1:12" x14ac:dyDescent="0.2">
      <c r="A951" s="167" t="s">
        <v>2496</v>
      </c>
      <c r="B951" s="167" t="s">
        <v>2495</v>
      </c>
      <c r="D951" s="167" t="s">
        <v>2389</v>
      </c>
      <c r="E951" s="167" t="s">
        <v>8997</v>
      </c>
      <c r="F951" s="167" t="s">
        <v>10550</v>
      </c>
      <c r="G951" s="167" t="s">
        <v>188</v>
      </c>
      <c r="H951" s="167" t="s">
        <v>3</v>
      </c>
      <c r="I951" s="167" t="s">
        <v>13036</v>
      </c>
      <c r="J951" s="167" t="s">
        <v>10551</v>
      </c>
      <c r="K951" s="167">
        <v>24760516</v>
      </c>
      <c r="L951" s="167">
        <v>24760516</v>
      </c>
    </row>
    <row r="952" spans="1:12" x14ac:dyDescent="0.2">
      <c r="A952" s="167" t="s">
        <v>2279</v>
      </c>
      <c r="B952" s="167" t="s">
        <v>6618</v>
      </c>
      <c r="D952" s="167" t="s">
        <v>2555</v>
      </c>
      <c r="E952" s="167" t="s">
        <v>2556</v>
      </c>
      <c r="F952" s="167" t="s">
        <v>307</v>
      </c>
      <c r="G952" s="167" t="s">
        <v>188</v>
      </c>
      <c r="H952" s="167" t="s">
        <v>3</v>
      </c>
      <c r="I952" s="167" t="s">
        <v>13036</v>
      </c>
      <c r="J952" s="167" t="s">
        <v>2557</v>
      </c>
      <c r="K952" s="167">
        <v>24655553</v>
      </c>
      <c r="L952" s="167">
        <v>24655553</v>
      </c>
    </row>
    <row r="953" spans="1:12" x14ac:dyDescent="0.2">
      <c r="A953" s="167" t="s">
        <v>2448</v>
      </c>
      <c r="B953" s="167" t="s">
        <v>701</v>
      </c>
      <c r="D953" s="167" t="s">
        <v>2559</v>
      </c>
      <c r="E953" s="167" t="s">
        <v>2560</v>
      </c>
      <c r="F953" s="167" t="s">
        <v>2561</v>
      </c>
      <c r="G953" s="167" t="s">
        <v>188</v>
      </c>
      <c r="H953" s="167" t="s">
        <v>4</v>
      </c>
      <c r="I953" s="167" t="s">
        <v>13036</v>
      </c>
      <c r="J953" s="167" t="s">
        <v>8061</v>
      </c>
      <c r="K953" s="167">
        <v>24755800</v>
      </c>
      <c r="L953" s="167">
        <v>0</v>
      </c>
    </row>
    <row r="954" spans="1:12" x14ac:dyDescent="0.2">
      <c r="A954" s="167" t="s">
        <v>2416</v>
      </c>
      <c r="B954" s="167" t="s">
        <v>2056</v>
      </c>
      <c r="D954" s="167" t="s">
        <v>2563</v>
      </c>
      <c r="E954" s="167" t="s">
        <v>2564</v>
      </c>
      <c r="F954" s="167" t="s">
        <v>2565</v>
      </c>
      <c r="G954" s="167" t="s">
        <v>188</v>
      </c>
      <c r="H954" s="167" t="s">
        <v>4</v>
      </c>
      <c r="I954" s="167" t="s">
        <v>13036</v>
      </c>
      <c r="J954" s="167" t="s">
        <v>6751</v>
      </c>
      <c r="K954" s="167">
        <v>24758200</v>
      </c>
      <c r="L954" s="167">
        <v>24758200</v>
      </c>
    </row>
    <row r="955" spans="1:12" x14ac:dyDescent="0.2">
      <c r="A955" s="167" t="s">
        <v>2394</v>
      </c>
      <c r="B955" s="167" t="s">
        <v>250</v>
      </c>
      <c r="D955" s="167" t="s">
        <v>2566</v>
      </c>
      <c r="E955" s="167" t="s">
        <v>2567</v>
      </c>
      <c r="F955" s="167" t="s">
        <v>1215</v>
      </c>
      <c r="G955" s="167" t="s">
        <v>188</v>
      </c>
      <c r="H955" s="167" t="s">
        <v>4</v>
      </c>
      <c r="I955" s="167" t="s">
        <v>13036</v>
      </c>
      <c r="J955" s="167" t="s">
        <v>2568</v>
      </c>
      <c r="K955" s="167">
        <v>24757485</v>
      </c>
      <c r="L955" s="167">
        <v>24757485</v>
      </c>
    </row>
    <row r="956" spans="1:12" x14ac:dyDescent="0.2">
      <c r="A956" s="167" t="s">
        <v>2232</v>
      </c>
      <c r="B956" s="167" t="s">
        <v>2231</v>
      </c>
      <c r="D956" s="167" t="s">
        <v>2570</v>
      </c>
      <c r="E956" s="167" t="s">
        <v>2571</v>
      </c>
      <c r="F956" s="167" t="s">
        <v>8062</v>
      </c>
      <c r="G956" s="167" t="s">
        <v>73</v>
      </c>
      <c r="H956" s="167" t="s">
        <v>13</v>
      </c>
      <c r="I956" s="167" t="s">
        <v>13036</v>
      </c>
      <c r="J956" s="167" t="s">
        <v>11882</v>
      </c>
      <c r="K956" s="167">
        <v>24680698</v>
      </c>
      <c r="L956" s="167">
        <v>0</v>
      </c>
    </row>
    <row r="957" spans="1:12" x14ac:dyDescent="0.2">
      <c r="A957" s="167" t="s">
        <v>8924</v>
      </c>
      <c r="B957" s="167" t="s">
        <v>2467</v>
      </c>
      <c r="D957" s="167" t="s">
        <v>2572</v>
      </c>
      <c r="E957" s="167" t="s">
        <v>2573</v>
      </c>
      <c r="F957" s="167" t="s">
        <v>2574</v>
      </c>
      <c r="G957" s="167" t="s">
        <v>188</v>
      </c>
      <c r="H957" s="167" t="s">
        <v>10</v>
      </c>
      <c r="I957" s="167" t="s">
        <v>13036</v>
      </c>
      <c r="J957" s="167" t="s">
        <v>13235</v>
      </c>
      <c r="K957" s="167">
        <v>24621552</v>
      </c>
      <c r="L957" s="167">
        <v>24621552</v>
      </c>
    </row>
    <row r="958" spans="1:12" x14ac:dyDescent="0.2">
      <c r="A958" s="167" t="s">
        <v>2300</v>
      </c>
      <c r="B958" s="167" t="s">
        <v>1094</v>
      </c>
      <c r="D958" s="167" t="s">
        <v>2576</v>
      </c>
      <c r="E958" s="167" t="s">
        <v>2577</v>
      </c>
      <c r="F958" s="167" t="s">
        <v>78</v>
      </c>
      <c r="G958" s="167" t="s">
        <v>188</v>
      </c>
      <c r="H958" s="167" t="s">
        <v>4</v>
      </c>
      <c r="I958" s="167" t="s">
        <v>13036</v>
      </c>
      <c r="J958" s="167" t="s">
        <v>7639</v>
      </c>
      <c r="K958" s="167">
        <v>24755323</v>
      </c>
      <c r="L958" s="167">
        <v>24755323</v>
      </c>
    </row>
    <row r="959" spans="1:12" x14ac:dyDescent="0.2">
      <c r="A959" s="167" t="s">
        <v>2277</v>
      </c>
      <c r="B959" s="167" t="s">
        <v>2177</v>
      </c>
      <c r="D959" s="167" t="s">
        <v>2580</v>
      </c>
      <c r="E959" s="167" t="s">
        <v>2581</v>
      </c>
      <c r="F959" s="167" t="s">
        <v>29</v>
      </c>
      <c r="G959" s="167" t="s">
        <v>188</v>
      </c>
      <c r="H959" s="167" t="s">
        <v>4</v>
      </c>
      <c r="I959" s="167" t="s">
        <v>13036</v>
      </c>
      <c r="J959" s="167" t="s">
        <v>13236</v>
      </c>
      <c r="K959" s="167">
        <v>24688567</v>
      </c>
      <c r="L959" s="167">
        <v>24688567</v>
      </c>
    </row>
    <row r="960" spans="1:12" x14ac:dyDescent="0.2">
      <c r="A960" s="167" t="s">
        <v>2418</v>
      </c>
      <c r="B960" s="167" t="s">
        <v>1200</v>
      </c>
      <c r="D960" s="167" t="s">
        <v>2583</v>
      </c>
      <c r="E960" s="167" t="s">
        <v>2584</v>
      </c>
      <c r="F960" s="167" t="s">
        <v>2585</v>
      </c>
      <c r="G960" s="167" t="s">
        <v>188</v>
      </c>
      <c r="H960" s="167" t="s">
        <v>4</v>
      </c>
      <c r="I960" s="167" t="s">
        <v>13036</v>
      </c>
      <c r="J960" s="167" t="s">
        <v>2602</v>
      </c>
      <c r="K960" s="167">
        <v>24756727</v>
      </c>
      <c r="L960" s="167">
        <v>24756727</v>
      </c>
    </row>
    <row r="961" spans="1:12" x14ac:dyDescent="0.2">
      <c r="A961" s="167" t="s">
        <v>2249</v>
      </c>
      <c r="B961" s="167" t="s">
        <v>7490</v>
      </c>
      <c r="D961" s="167" t="s">
        <v>7587</v>
      </c>
      <c r="E961" s="167" t="s">
        <v>2588</v>
      </c>
      <c r="F961" s="167" t="s">
        <v>12354</v>
      </c>
      <c r="G961" s="167" t="s">
        <v>188</v>
      </c>
      <c r="H961" s="167" t="s">
        <v>4</v>
      </c>
      <c r="I961" s="167" t="s">
        <v>13036</v>
      </c>
      <c r="J961" s="167" t="s">
        <v>2590</v>
      </c>
      <c r="K961" s="167">
        <v>24688008</v>
      </c>
      <c r="L961" s="167">
        <v>24688008</v>
      </c>
    </row>
    <row r="962" spans="1:12" x14ac:dyDescent="0.2">
      <c r="A962" s="167" t="s">
        <v>2322</v>
      </c>
      <c r="B962" s="167" t="s">
        <v>1681</v>
      </c>
      <c r="D962" s="167" t="s">
        <v>2592</v>
      </c>
      <c r="E962" s="167" t="s">
        <v>2593</v>
      </c>
      <c r="F962" s="167" t="s">
        <v>1999</v>
      </c>
      <c r="G962" s="167" t="s">
        <v>188</v>
      </c>
      <c r="H962" s="167" t="s">
        <v>4</v>
      </c>
      <c r="I962" s="167" t="s">
        <v>13036</v>
      </c>
      <c r="J962" s="167" t="s">
        <v>11455</v>
      </c>
      <c r="K962" s="167">
        <v>24751184</v>
      </c>
      <c r="L962" s="167">
        <v>24751184</v>
      </c>
    </row>
    <row r="963" spans="1:12" x14ac:dyDescent="0.2">
      <c r="A963" s="167" t="s">
        <v>2240</v>
      </c>
      <c r="B963" s="167" t="s">
        <v>2239</v>
      </c>
      <c r="D963" s="167" t="s">
        <v>2595</v>
      </c>
      <c r="E963" s="167" t="s">
        <v>2596</v>
      </c>
      <c r="F963" s="167" t="s">
        <v>2597</v>
      </c>
      <c r="G963" s="167" t="s">
        <v>188</v>
      </c>
      <c r="H963" s="167" t="s">
        <v>4</v>
      </c>
      <c r="I963" s="167" t="s">
        <v>13036</v>
      </c>
      <c r="J963" s="167" t="s">
        <v>12371</v>
      </c>
      <c r="K963" s="167">
        <v>24755521</v>
      </c>
      <c r="L963" s="167">
        <v>24755521</v>
      </c>
    </row>
    <row r="964" spans="1:12" x14ac:dyDescent="0.2">
      <c r="A964" s="167" t="s">
        <v>8925</v>
      </c>
      <c r="B964" s="167" t="s">
        <v>768</v>
      </c>
      <c r="D964" s="167" t="s">
        <v>2600</v>
      </c>
      <c r="E964" s="167" t="s">
        <v>2601</v>
      </c>
      <c r="F964" s="167" t="s">
        <v>228</v>
      </c>
      <c r="G964" s="167" t="s">
        <v>188</v>
      </c>
      <c r="H964" s="167" t="s">
        <v>4</v>
      </c>
      <c r="I964" s="167" t="s">
        <v>13036</v>
      </c>
      <c r="J964" s="167" t="s">
        <v>11462</v>
      </c>
      <c r="K964" s="167">
        <v>24688613</v>
      </c>
      <c r="L964" s="167">
        <v>24688613</v>
      </c>
    </row>
    <row r="965" spans="1:12" x14ac:dyDescent="0.2">
      <c r="A965" s="167" t="s">
        <v>2302</v>
      </c>
      <c r="B965" s="167" t="s">
        <v>7000</v>
      </c>
      <c r="D965" s="167" t="s">
        <v>2604</v>
      </c>
      <c r="E965" s="167" t="s">
        <v>2605</v>
      </c>
      <c r="F965" s="167" t="s">
        <v>2122</v>
      </c>
      <c r="G965" s="167" t="s">
        <v>188</v>
      </c>
      <c r="H965" s="167" t="s">
        <v>4</v>
      </c>
      <c r="I965" s="167" t="s">
        <v>13036</v>
      </c>
      <c r="J965" s="167" t="s">
        <v>10542</v>
      </c>
      <c r="K965" s="167">
        <v>24747041</v>
      </c>
      <c r="L965" s="167">
        <v>0</v>
      </c>
    </row>
    <row r="966" spans="1:12" x14ac:dyDescent="0.2">
      <c r="A966" s="167" t="s">
        <v>2286</v>
      </c>
      <c r="B966" s="167" t="s">
        <v>2285</v>
      </c>
      <c r="D966" s="167" t="s">
        <v>2608</v>
      </c>
      <c r="E966" s="167" t="s">
        <v>2609</v>
      </c>
      <c r="F966" s="167" t="s">
        <v>2610</v>
      </c>
      <c r="G966" s="167" t="s">
        <v>188</v>
      </c>
      <c r="H966" s="167" t="s">
        <v>9</v>
      </c>
      <c r="I966" s="167" t="s">
        <v>13036</v>
      </c>
      <c r="J966" s="167" t="s">
        <v>12355</v>
      </c>
      <c r="K966" s="167">
        <v>24671020</v>
      </c>
      <c r="L966" s="167">
        <v>24671020</v>
      </c>
    </row>
    <row r="967" spans="1:12" x14ac:dyDescent="0.2">
      <c r="A967" s="167" t="s">
        <v>2502</v>
      </c>
      <c r="B967" s="167" t="s">
        <v>382</v>
      </c>
      <c r="D967" s="167" t="s">
        <v>2611</v>
      </c>
      <c r="E967" s="167" t="s">
        <v>2612</v>
      </c>
      <c r="F967" s="167" t="s">
        <v>590</v>
      </c>
      <c r="G967" s="167" t="s">
        <v>188</v>
      </c>
      <c r="H967" s="167" t="s">
        <v>4</v>
      </c>
      <c r="I967" s="167" t="s">
        <v>13036</v>
      </c>
      <c r="J967" s="167" t="s">
        <v>7636</v>
      </c>
      <c r="K967" s="167">
        <v>24689268</v>
      </c>
      <c r="L967" s="167">
        <v>24689268</v>
      </c>
    </row>
    <row r="968" spans="1:12" x14ac:dyDescent="0.2">
      <c r="A968" s="167" t="s">
        <v>2499</v>
      </c>
      <c r="B968" s="167" t="s">
        <v>411</v>
      </c>
      <c r="D968" s="167" t="s">
        <v>2614</v>
      </c>
      <c r="E968" s="167" t="s">
        <v>2615</v>
      </c>
      <c r="F968" s="167" t="s">
        <v>392</v>
      </c>
      <c r="G968" s="167" t="s">
        <v>188</v>
      </c>
      <c r="H968" s="167" t="s">
        <v>4</v>
      </c>
      <c r="I968" s="167" t="s">
        <v>13036</v>
      </c>
      <c r="J968" s="167" t="s">
        <v>12356</v>
      </c>
      <c r="K968" s="167">
        <v>24688912</v>
      </c>
      <c r="L968" s="167">
        <v>24688912</v>
      </c>
    </row>
    <row r="969" spans="1:12" x14ac:dyDescent="0.2">
      <c r="A969" s="167" t="s">
        <v>2399</v>
      </c>
      <c r="B969" s="167" t="s">
        <v>2398</v>
      </c>
      <c r="D969" s="167" t="s">
        <v>2617</v>
      </c>
      <c r="E969" s="167" t="s">
        <v>2618</v>
      </c>
      <c r="F969" s="167" t="s">
        <v>2619</v>
      </c>
      <c r="G969" s="167" t="s">
        <v>188</v>
      </c>
      <c r="H969" s="167" t="s">
        <v>4</v>
      </c>
      <c r="I969" s="167" t="s">
        <v>13036</v>
      </c>
      <c r="J969" s="167" t="s">
        <v>2620</v>
      </c>
      <c r="K969" s="167">
        <v>24755250</v>
      </c>
      <c r="L969" s="167">
        <v>24755250</v>
      </c>
    </row>
    <row r="970" spans="1:12" x14ac:dyDescent="0.2">
      <c r="A970" s="167" t="s">
        <v>2355</v>
      </c>
      <c r="B970" s="167" t="s">
        <v>6903</v>
      </c>
      <c r="D970" s="167" t="s">
        <v>2621</v>
      </c>
      <c r="E970" s="167" t="s">
        <v>8965</v>
      </c>
      <c r="F970" s="167" t="s">
        <v>10519</v>
      </c>
      <c r="G970" s="167" t="s">
        <v>188</v>
      </c>
      <c r="H970" s="167" t="s">
        <v>4</v>
      </c>
      <c r="I970" s="167" t="s">
        <v>13036</v>
      </c>
      <c r="J970" s="167" t="s">
        <v>10520</v>
      </c>
      <c r="K970" s="167">
        <v>24688707</v>
      </c>
      <c r="L970" s="167">
        <v>24688707</v>
      </c>
    </row>
    <row r="971" spans="1:12" x14ac:dyDescent="0.2">
      <c r="A971" s="167" t="s">
        <v>2282</v>
      </c>
      <c r="B971" s="167" t="s">
        <v>6977</v>
      </c>
      <c r="D971" s="167" t="s">
        <v>2408</v>
      </c>
      <c r="E971" s="167" t="s">
        <v>2622</v>
      </c>
      <c r="F971" s="167" t="s">
        <v>2623</v>
      </c>
      <c r="G971" s="167" t="s">
        <v>188</v>
      </c>
      <c r="H971" s="167" t="s">
        <v>9</v>
      </c>
      <c r="I971" s="167" t="s">
        <v>13036</v>
      </c>
      <c r="J971" s="167" t="s">
        <v>8556</v>
      </c>
      <c r="K971" s="167">
        <v>24671148</v>
      </c>
      <c r="L971" s="167">
        <v>24671148</v>
      </c>
    </row>
    <row r="972" spans="1:12" x14ac:dyDescent="0.2">
      <c r="A972" s="167" t="s">
        <v>2333</v>
      </c>
      <c r="B972" s="167" t="s">
        <v>1747</v>
      </c>
      <c r="D972" s="167" t="s">
        <v>2625</v>
      </c>
      <c r="E972" s="167" t="s">
        <v>8986</v>
      </c>
      <c r="F972" s="167" t="s">
        <v>1906</v>
      </c>
      <c r="G972" s="167" t="s">
        <v>188</v>
      </c>
      <c r="H972" s="167" t="s">
        <v>4</v>
      </c>
      <c r="I972" s="167" t="s">
        <v>13036</v>
      </c>
      <c r="J972" s="167" t="s">
        <v>13237</v>
      </c>
      <c r="K972" s="167">
        <v>24755919</v>
      </c>
      <c r="L972" s="167">
        <v>0</v>
      </c>
    </row>
    <row r="973" spans="1:12" x14ac:dyDescent="0.2">
      <c r="A973" s="167" t="s">
        <v>2442</v>
      </c>
      <c r="B973" s="167" t="s">
        <v>6940</v>
      </c>
      <c r="D973" s="167" t="s">
        <v>2626</v>
      </c>
      <c r="E973" s="167" t="s">
        <v>2627</v>
      </c>
      <c r="F973" s="167" t="s">
        <v>2628</v>
      </c>
      <c r="G973" s="167" t="s">
        <v>188</v>
      </c>
      <c r="H973" s="167" t="s">
        <v>5</v>
      </c>
      <c r="I973" s="167" t="s">
        <v>13036</v>
      </c>
      <c r="J973" s="167" t="s">
        <v>13238</v>
      </c>
      <c r="K973" s="167">
        <v>24758252</v>
      </c>
      <c r="L973" s="167">
        <v>24758252</v>
      </c>
    </row>
    <row r="974" spans="1:12" x14ac:dyDescent="0.2">
      <c r="A974" s="167" t="s">
        <v>8926</v>
      </c>
      <c r="B974" s="167" t="s">
        <v>2359</v>
      </c>
      <c r="D974" s="167" t="s">
        <v>1077</v>
      </c>
      <c r="E974" s="167" t="s">
        <v>2630</v>
      </c>
      <c r="F974" s="167" t="s">
        <v>463</v>
      </c>
      <c r="G974" s="167" t="s">
        <v>188</v>
      </c>
      <c r="H974" s="167" t="s">
        <v>4</v>
      </c>
      <c r="I974" s="167" t="s">
        <v>13036</v>
      </c>
      <c r="J974" s="167" t="s">
        <v>13239</v>
      </c>
      <c r="K974" s="167">
        <v>24758404</v>
      </c>
      <c r="L974" s="167">
        <v>24758404</v>
      </c>
    </row>
    <row r="975" spans="1:12" x14ac:dyDescent="0.2">
      <c r="A975" s="167" t="s">
        <v>2411</v>
      </c>
      <c r="B975" s="167" t="s">
        <v>1859</v>
      </c>
      <c r="D975" s="167" t="s">
        <v>9912</v>
      </c>
      <c r="E975" s="167" t="s">
        <v>9017</v>
      </c>
      <c r="F975" s="167" t="s">
        <v>45</v>
      </c>
      <c r="G975" s="167" t="s">
        <v>188</v>
      </c>
      <c r="H975" s="167" t="s">
        <v>4</v>
      </c>
      <c r="I975" s="167" t="s">
        <v>13036</v>
      </c>
      <c r="J975" s="167" t="s">
        <v>13240</v>
      </c>
      <c r="K975" s="167">
        <v>24688434</v>
      </c>
      <c r="L975" s="167">
        <v>24688434</v>
      </c>
    </row>
    <row r="976" spans="1:12" x14ac:dyDescent="0.2">
      <c r="A976" s="167" t="s">
        <v>2401</v>
      </c>
      <c r="B976" s="167" t="s">
        <v>604</v>
      </c>
      <c r="D976" s="167" t="s">
        <v>595</v>
      </c>
      <c r="E976" s="167" t="s">
        <v>9019</v>
      </c>
      <c r="F976" s="167" t="s">
        <v>134</v>
      </c>
      <c r="G976" s="167" t="s">
        <v>188</v>
      </c>
      <c r="H976" s="167" t="s">
        <v>4</v>
      </c>
      <c r="I976" s="167" t="s">
        <v>13036</v>
      </c>
      <c r="J976" s="167" t="s">
        <v>10565</v>
      </c>
      <c r="K976" s="167">
        <v>24747208</v>
      </c>
      <c r="L976" s="167">
        <v>0</v>
      </c>
    </row>
    <row r="977" spans="1:12" x14ac:dyDescent="0.2">
      <c r="A977" s="167" t="s">
        <v>2454</v>
      </c>
      <c r="B977" s="167" t="s">
        <v>2453</v>
      </c>
      <c r="D977" s="167" t="s">
        <v>1722</v>
      </c>
      <c r="E977" s="167" t="s">
        <v>2632</v>
      </c>
      <c r="F977" s="167" t="s">
        <v>644</v>
      </c>
      <c r="G977" s="167" t="s">
        <v>188</v>
      </c>
      <c r="H977" s="167" t="s">
        <v>4</v>
      </c>
      <c r="I977" s="167" t="s">
        <v>13036</v>
      </c>
      <c r="J977" s="167" t="s">
        <v>11456</v>
      </c>
      <c r="K977" s="167">
        <v>24757747</v>
      </c>
      <c r="L977" s="167">
        <v>0</v>
      </c>
    </row>
    <row r="978" spans="1:12" x14ac:dyDescent="0.2">
      <c r="A978" s="167" t="s">
        <v>8927</v>
      </c>
      <c r="B978" s="167" t="s">
        <v>807</v>
      </c>
      <c r="D978" s="167" t="s">
        <v>1878</v>
      </c>
      <c r="E978" s="167" t="s">
        <v>2635</v>
      </c>
      <c r="F978" s="167" t="s">
        <v>2636</v>
      </c>
      <c r="G978" s="167" t="s">
        <v>73</v>
      </c>
      <c r="H978" s="167" t="s">
        <v>13</v>
      </c>
      <c r="I978" s="167" t="s">
        <v>13036</v>
      </c>
      <c r="J978" s="167" t="s">
        <v>13241</v>
      </c>
      <c r="K978" s="167">
        <v>24680163</v>
      </c>
      <c r="L978" s="167">
        <v>24680163</v>
      </c>
    </row>
    <row r="979" spans="1:12" x14ac:dyDescent="0.2">
      <c r="A979" s="167" t="s">
        <v>2458</v>
      </c>
      <c r="B979" s="167" t="s">
        <v>2457</v>
      </c>
      <c r="D979" s="167" t="s">
        <v>811</v>
      </c>
      <c r="E979" s="167" t="s">
        <v>2638</v>
      </c>
      <c r="F979" s="167" t="s">
        <v>307</v>
      </c>
      <c r="G979" s="167" t="s">
        <v>188</v>
      </c>
      <c r="H979" s="167" t="s">
        <v>5</v>
      </c>
      <c r="I979" s="167" t="s">
        <v>13036</v>
      </c>
      <c r="J979" s="167" t="s">
        <v>7640</v>
      </c>
      <c r="K979" s="167">
        <v>24600853</v>
      </c>
      <c r="L979" s="167">
        <v>24600853</v>
      </c>
    </row>
    <row r="980" spans="1:12" x14ac:dyDescent="0.2">
      <c r="A980" s="167" t="s">
        <v>2253</v>
      </c>
      <c r="B980" s="167" t="s">
        <v>2252</v>
      </c>
      <c r="D980" s="167" t="s">
        <v>930</v>
      </c>
      <c r="E980" s="167" t="s">
        <v>2639</v>
      </c>
      <c r="F980" s="167" t="s">
        <v>1354</v>
      </c>
      <c r="G980" s="167" t="s">
        <v>188</v>
      </c>
      <c r="H980" s="167" t="s">
        <v>189</v>
      </c>
      <c r="I980" s="167" t="s">
        <v>13036</v>
      </c>
      <c r="J980" s="167" t="s">
        <v>12714</v>
      </c>
      <c r="K980" s="167">
        <v>24609441</v>
      </c>
      <c r="L980" s="167">
        <v>24609441</v>
      </c>
    </row>
    <row r="981" spans="1:12" x14ac:dyDescent="0.2">
      <c r="A981" s="167" t="s">
        <v>2345</v>
      </c>
      <c r="B981" s="167" t="s">
        <v>2344</v>
      </c>
      <c r="D981" s="167" t="s">
        <v>6629</v>
      </c>
      <c r="E981" s="167" t="s">
        <v>2641</v>
      </c>
      <c r="F981" s="167" t="s">
        <v>206</v>
      </c>
      <c r="G981" s="167" t="s">
        <v>188</v>
      </c>
      <c r="H981" s="167" t="s">
        <v>189</v>
      </c>
      <c r="I981" s="167" t="s">
        <v>13036</v>
      </c>
      <c r="J981" s="167" t="s">
        <v>10537</v>
      </c>
      <c r="K981" s="167">
        <v>24604967</v>
      </c>
      <c r="L981" s="167">
        <v>24604967</v>
      </c>
    </row>
    <row r="982" spans="1:12" x14ac:dyDescent="0.2">
      <c r="A982" s="167" t="s">
        <v>2376</v>
      </c>
      <c r="B982" s="167" t="s">
        <v>6902</v>
      </c>
      <c r="D982" s="167" t="s">
        <v>2075</v>
      </c>
      <c r="E982" s="167" t="s">
        <v>2643</v>
      </c>
      <c r="F982" s="167" t="s">
        <v>581</v>
      </c>
      <c r="G982" s="167" t="s">
        <v>188</v>
      </c>
      <c r="H982" s="167" t="s">
        <v>5</v>
      </c>
      <c r="I982" s="167" t="s">
        <v>13036</v>
      </c>
      <c r="J982" s="167" t="s">
        <v>12357</v>
      </c>
      <c r="K982" s="167">
        <v>24606591</v>
      </c>
      <c r="L982" s="167">
        <v>24601238</v>
      </c>
    </row>
    <row r="983" spans="1:12" x14ac:dyDescent="0.2">
      <c r="A983" s="167" t="s">
        <v>2244</v>
      </c>
      <c r="B983" s="167" t="s">
        <v>2243</v>
      </c>
      <c r="D983" s="167" t="s">
        <v>1035</v>
      </c>
      <c r="E983" s="167" t="s">
        <v>2645</v>
      </c>
      <c r="F983" s="167" t="s">
        <v>1820</v>
      </c>
      <c r="G983" s="167" t="s">
        <v>188</v>
      </c>
      <c r="H983" s="167" t="s">
        <v>5</v>
      </c>
      <c r="I983" s="167" t="s">
        <v>13036</v>
      </c>
      <c r="J983" s="167" t="s">
        <v>6540</v>
      </c>
      <c r="K983" s="167">
        <v>24603972</v>
      </c>
      <c r="L983" s="167">
        <v>24603972</v>
      </c>
    </row>
    <row r="984" spans="1:12" x14ac:dyDescent="0.2">
      <c r="A984" s="167" t="s">
        <v>2404</v>
      </c>
      <c r="B984" s="167" t="s">
        <v>2403</v>
      </c>
      <c r="D984" s="167" t="s">
        <v>6861</v>
      </c>
      <c r="E984" s="167" t="s">
        <v>2646</v>
      </c>
      <c r="F984" s="167" t="s">
        <v>141</v>
      </c>
      <c r="G984" s="167" t="s">
        <v>188</v>
      </c>
      <c r="H984" s="167" t="s">
        <v>189</v>
      </c>
      <c r="I984" s="167" t="s">
        <v>13036</v>
      </c>
      <c r="J984" s="167" t="s">
        <v>2853</v>
      </c>
      <c r="K984" s="167">
        <v>24605276</v>
      </c>
      <c r="L984" s="167">
        <v>24605276</v>
      </c>
    </row>
    <row r="985" spans="1:12" x14ac:dyDescent="0.2">
      <c r="A985" s="167" t="s">
        <v>2255</v>
      </c>
      <c r="B985" s="167" t="s">
        <v>7491</v>
      </c>
      <c r="D985" s="167" t="s">
        <v>6973</v>
      </c>
      <c r="E985" s="167" t="s">
        <v>2647</v>
      </c>
      <c r="F985" s="167" t="s">
        <v>497</v>
      </c>
      <c r="G985" s="167" t="s">
        <v>188</v>
      </c>
      <c r="H985" s="167" t="s">
        <v>189</v>
      </c>
      <c r="I985" s="167" t="s">
        <v>13036</v>
      </c>
      <c r="J985" s="167" t="s">
        <v>8063</v>
      </c>
      <c r="K985" s="167">
        <v>24604945</v>
      </c>
      <c r="L985" s="167">
        <v>24604945</v>
      </c>
    </row>
    <row r="986" spans="1:12" x14ac:dyDescent="0.2">
      <c r="A986" s="167" t="s">
        <v>2413</v>
      </c>
      <c r="B986" s="167" t="s">
        <v>1904</v>
      </c>
      <c r="D986" s="167" t="s">
        <v>831</v>
      </c>
      <c r="E986" s="167" t="s">
        <v>2649</v>
      </c>
      <c r="F986" s="167" t="s">
        <v>1345</v>
      </c>
      <c r="G986" s="167" t="s">
        <v>188</v>
      </c>
      <c r="H986" s="167" t="s">
        <v>189</v>
      </c>
      <c r="I986" s="167" t="s">
        <v>13036</v>
      </c>
      <c r="J986" s="167" t="s">
        <v>12206</v>
      </c>
      <c r="K986" s="167">
        <v>24605236</v>
      </c>
      <c r="L986" s="167">
        <v>24605236</v>
      </c>
    </row>
    <row r="987" spans="1:12" x14ac:dyDescent="0.2">
      <c r="A987" s="167" t="s">
        <v>8928</v>
      </c>
      <c r="B987" s="167" t="s">
        <v>7839</v>
      </c>
      <c r="D987" s="167" t="s">
        <v>828</v>
      </c>
      <c r="E987" s="167" t="s">
        <v>2652</v>
      </c>
      <c r="F987" s="167" t="s">
        <v>147</v>
      </c>
      <c r="G987" s="167" t="s">
        <v>188</v>
      </c>
      <c r="H987" s="167" t="s">
        <v>189</v>
      </c>
      <c r="I987" s="167" t="s">
        <v>13036</v>
      </c>
      <c r="J987" s="167" t="s">
        <v>11883</v>
      </c>
      <c r="K987" s="167">
        <v>24608512</v>
      </c>
      <c r="L987" s="167">
        <v>0</v>
      </c>
    </row>
    <row r="988" spans="1:12" x14ac:dyDescent="0.2">
      <c r="A988" s="167" t="s">
        <v>2360</v>
      </c>
      <c r="B988" s="167" t="s">
        <v>7515</v>
      </c>
      <c r="D988" s="167" t="s">
        <v>824</v>
      </c>
      <c r="E988" s="167" t="s">
        <v>2654</v>
      </c>
      <c r="F988" s="167" t="s">
        <v>644</v>
      </c>
      <c r="G988" s="167" t="s">
        <v>188</v>
      </c>
      <c r="H988" s="167" t="s">
        <v>5</v>
      </c>
      <c r="I988" s="167" t="s">
        <v>13036</v>
      </c>
      <c r="J988" s="167" t="s">
        <v>13242</v>
      </c>
      <c r="K988" s="167">
        <v>24609946</v>
      </c>
      <c r="L988" s="167">
        <v>24601238</v>
      </c>
    </row>
    <row r="989" spans="1:12" x14ac:dyDescent="0.2">
      <c r="A989" s="167" t="s">
        <v>2324</v>
      </c>
      <c r="B989" s="167" t="s">
        <v>1673</v>
      </c>
      <c r="D989" s="167" t="s">
        <v>819</v>
      </c>
      <c r="E989" s="167" t="s">
        <v>2656</v>
      </c>
      <c r="F989" s="167" t="s">
        <v>2657</v>
      </c>
      <c r="G989" s="167" t="s">
        <v>188</v>
      </c>
      <c r="H989" s="167" t="s">
        <v>189</v>
      </c>
      <c r="I989" s="167" t="s">
        <v>13036</v>
      </c>
      <c r="J989" s="167" t="s">
        <v>13243</v>
      </c>
      <c r="K989" s="167">
        <v>24608414</v>
      </c>
      <c r="L989" s="167">
        <v>24604814</v>
      </c>
    </row>
    <row r="990" spans="1:12" x14ac:dyDescent="0.2">
      <c r="A990" s="167" t="s">
        <v>2366</v>
      </c>
      <c r="B990" s="167" t="s">
        <v>2365</v>
      </c>
      <c r="D990" s="167" t="s">
        <v>2660</v>
      </c>
      <c r="E990" s="167" t="s">
        <v>2661</v>
      </c>
      <c r="F990" s="167" t="s">
        <v>2662</v>
      </c>
      <c r="G990" s="167" t="s">
        <v>188</v>
      </c>
      <c r="H990" s="167" t="s">
        <v>189</v>
      </c>
      <c r="I990" s="167" t="s">
        <v>13036</v>
      </c>
      <c r="J990" s="167" t="s">
        <v>11884</v>
      </c>
      <c r="K990" s="167">
        <v>24605915</v>
      </c>
      <c r="L990" s="167">
        <v>24605915</v>
      </c>
    </row>
    <row r="991" spans="1:12" x14ac:dyDescent="0.2">
      <c r="A991" s="167" t="s">
        <v>2407</v>
      </c>
      <c r="B991" s="167" t="s">
        <v>2406</v>
      </c>
      <c r="D991" s="167" t="s">
        <v>835</v>
      </c>
      <c r="E991" s="167" t="s">
        <v>2664</v>
      </c>
      <c r="F991" s="167" t="s">
        <v>11371</v>
      </c>
      <c r="G991" s="167" t="s">
        <v>188</v>
      </c>
      <c r="H991" s="167" t="s">
        <v>189</v>
      </c>
      <c r="I991" s="167" t="s">
        <v>13039</v>
      </c>
      <c r="J991" s="167" t="s">
        <v>13244</v>
      </c>
      <c r="K991" s="167">
        <v>24607513</v>
      </c>
      <c r="L991" s="167">
        <v>24600545</v>
      </c>
    </row>
    <row r="992" spans="1:12" x14ac:dyDescent="0.2">
      <c r="A992" s="167" t="s">
        <v>2424</v>
      </c>
      <c r="B992" s="167" t="s">
        <v>2018</v>
      </c>
      <c r="D992" s="167" t="s">
        <v>839</v>
      </c>
      <c r="E992" s="167" t="s">
        <v>2665</v>
      </c>
      <c r="F992" s="167" t="s">
        <v>837</v>
      </c>
      <c r="G992" s="167" t="s">
        <v>188</v>
      </c>
      <c r="H992" s="167" t="s">
        <v>189</v>
      </c>
      <c r="I992" s="167" t="s">
        <v>13036</v>
      </c>
      <c r="J992" s="167" t="s">
        <v>2703</v>
      </c>
      <c r="K992" s="167">
        <v>24600455</v>
      </c>
      <c r="L992" s="167">
        <v>24600455</v>
      </c>
    </row>
    <row r="993" spans="1:12" x14ac:dyDescent="0.2">
      <c r="A993" s="167" t="s">
        <v>2462</v>
      </c>
      <c r="B993" s="167" t="s">
        <v>2461</v>
      </c>
      <c r="D993" s="167" t="s">
        <v>2666</v>
      </c>
      <c r="E993" s="167" t="s">
        <v>2667</v>
      </c>
      <c r="F993" s="167" t="s">
        <v>2668</v>
      </c>
      <c r="G993" s="167" t="s">
        <v>188</v>
      </c>
      <c r="H993" s="167" t="s">
        <v>189</v>
      </c>
      <c r="I993" s="167" t="s">
        <v>13036</v>
      </c>
      <c r="J993" s="167" t="s">
        <v>2650</v>
      </c>
      <c r="K993" s="167">
        <v>24600385</v>
      </c>
      <c r="L993" s="167">
        <v>24600385</v>
      </c>
    </row>
    <row r="994" spans="1:12" x14ac:dyDescent="0.2">
      <c r="A994" s="167" t="s">
        <v>2305</v>
      </c>
      <c r="B994" s="167" t="s">
        <v>1084</v>
      </c>
      <c r="D994" s="167" t="s">
        <v>2669</v>
      </c>
      <c r="E994" s="167" t="s">
        <v>2670</v>
      </c>
      <c r="F994" s="167" t="s">
        <v>692</v>
      </c>
      <c r="G994" s="167" t="s">
        <v>188</v>
      </c>
      <c r="H994" s="167" t="s">
        <v>5</v>
      </c>
      <c r="I994" s="167" t="s">
        <v>13036</v>
      </c>
      <c r="J994" s="167" t="s">
        <v>13245</v>
      </c>
      <c r="K994" s="167">
        <v>24603244</v>
      </c>
      <c r="L994" s="167">
        <v>24603244</v>
      </c>
    </row>
    <row r="995" spans="1:12" x14ac:dyDescent="0.2">
      <c r="A995" s="167" t="s">
        <v>2378</v>
      </c>
      <c r="B995" s="167" t="s">
        <v>2377</v>
      </c>
      <c r="D995" s="167" t="s">
        <v>878</v>
      </c>
      <c r="E995" s="167" t="s">
        <v>2672</v>
      </c>
      <c r="F995" s="167" t="s">
        <v>6862</v>
      </c>
      <c r="G995" s="167" t="s">
        <v>188</v>
      </c>
      <c r="H995" s="167" t="s">
        <v>5</v>
      </c>
      <c r="I995" s="167" t="s">
        <v>13036</v>
      </c>
      <c r="J995" s="167" t="s">
        <v>12534</v>
      </c>
      <c r="K995" s="167">
        <v>24600454</v>
      </c>
      <c r="L995" s="167">
        <v>24612226</v>
      </c>
    </row>
    <row r="996" spans="1:12" x14ac:dyDescent="0.2">
      <c r="A996" s="167" t="s">
        <v>2511</v>
      </c>
      <c r="B996" s="167" t="s">
        <v>773</v>
      </c>
      <c r="D996" s="167" t="s">
        <v>865</v>
      </c>
      <c r="E996" s="167" t="s">
        <v>2673</v>
      </c>
      <c r="F996" s="167" t="s">
        <v>598</v>
      </c>
      <c r="G996" s="167" t="s">
        <v>188</v>
      </c>
      <c r="H996" s="167" t="s">
        <v>189</v>
      </c>
      <c r="I996" s="167" t="s">
        <v>13036</v>
      </c>
      <c r="J996" s="167" t="s">
        <v>8064</v>
      </c>
      <c r="K996" s="167">
        <v>24607574</v>
      </c>
      <c r="L996" s="167">
        <v>0</v>
      </c>
    </row>
    <row r="997" spans="1:12" x14ac:dyDescent="0.2">
      <c r="A997" s="167" t="s">
        <v>2236</v>
      </c>
      <c r="B997" s="167" t="s">
        <v>2235</v>
      </c>
      <c r="D997" s="167" t="s">
        <v>862</v>
      </c>
      <c r="E997" s="167" t="s">
        <v>9047</v>
      </c>
      <c r="F997" s="167" t="s">
        <v>10579</v>
      </c>
      <c r="G997" s="167" t="s">
        <v>188</v>
      </c>
      <c r="H997" s="167" t="s">
        <v>189</v>
      </c>
      <c r="I997" s="167" t="s">
        <v>13036</v>
      </c>
      <c r="J997" s="167" t="s">
        <v>10580</v>
      </c>
      <c r="K997" s="167">
        <v>24610496</v>
      </c>
      <c r="L997" s="167">
        <v>0</v>
      </c>
    </row>
    <row r="998" spans="1:12" x14ac:dyDescent="0.2">
      <c r="A998" s="167" t="s">
        <v>2429</v>
      </c>
      <c r="B998" s="167" t="s">
        <v>2428</v>
      </c>
      <c r="D998" s="167" t="s">
        <v>2675</v>
      </c>
      <c r="E998" s="167" t="s">
        <v>2676</v>
      </c>
      <c r="F998" s="167" t="s">
        <v>2677</v>
      </c>
      <c r="G998" s="167" t="s">
        <v>188</v>
      </c>
      <c r="H998" s="167" t="s">
        <v>6</v>
      </c>
      <c r="I998" s="167" t="s">
        <v>13036</v>
      </c>
      <c r="J998" s="167" t="s">
        <v>7631</v>
      </c>
      <c r="K998" s="167">
        <v>24742000</v>
      </c>
      <c r="L998" s="167">
        <v>24742000</v>
      </c>
    </row>
    <row r="999" spans="1:12" x14ac:dyDescent="0.2">
      <c r="A999" s="167" t="s">
        <v>2259</v>
      </c>
      <c r="B999" s="167" t="s">
        <v>887</v>
      </c>
      <c r="D999" s="167" t="s">
        <v>916</v>
      </c>
      <c r="E999" s="167" t="s">
        <v>2681</v>
      </c>
      <c r="F999" s="167" t="s">
        <v>2682</v>
      </c>
      <c r="G999" s="167" t="s">
        <v>188</v>
      </c>
      <c r="H999" s="167" t="s">
        <v>6</v>
      </c>
      <c r="I999" s="167" t="s">
        <v>13036</v>
      </c>
      <c r="J999" s="167" t="s">
        <v>12717</v>
      </c>
      <c r="K999" s="167">
        <v>24748349</v>
      </c>
      <c r="L999" s="167">
        <v>24748349</v>
      </c>
    </row>
    <row r="1000" spans="1:12" x14ac:dyDescent="0.2">
      <c r="A1000" s="167" t="s">
        <v>2382</v>
      </c>
      <c r="B1000" s="167" t="s">
        <v>6624</v>
      </c>
      <c r="D1000" s="167" t="s">
        <v>1029</v>
      </c>
      <c r="E1000" s="167" t="s">
        <v>2683</v>
      </c>
      <c r="F1000" s="167" t="s">
        <v>2684</v>
      </c>
      <c r="G1000" s="167" t="s">
        <v>188</v>
      </c>
      <c r="H1000" s="167" t="s">
        <v>6</v>
      </c>
      <c r="I1000" s="167" t="s">
        <v>13036</v>
      </c>
      <c r="J1000" s="167" t="s">
        <v>13246</v>
      </c>
      <c r="K1000" s="167">
        <v>24743700</v>
      </c>
      <c r="L1000" s="167">
        <v>24743700</v>
      </c>
    </row>
    <row r="1001" spans="1:12" x14ac:dyDescent="0.2">
      <c r="A1001" s="167" t="s">
        <v>8929</v>
      </c>
      <c r="B1001" s="167" t="s">
        <v>7677</v>
      </c>
      <c r="D1001" s="167" t="s">
        <v>2686</v>
      </c>
      <c r="E1001" s="167" t="s">
        <v>2687</v>
      </c>
      <c r="F1001" s="167" t="s">
        <v>2688</v>
      </c>
      <c r="G1001" s="167" t="s">
        <v>188</v>
      </c>
      <c r="H1001" s="167" t="s">
        <v>6</v>
      </c>
      <c r="I1001" s="167" t="s">
        <v>13036</v>
      </c>
      <c r="J1001" s="167" t="s">
        <v>13247</v>
      </c>
      <c r="K1001" s="167">
        <v>24741039</v>
      </c>
      <c r="L1001" s="167">
        <v>24741039</v>
      </c>
    </row>
    <row r="1002" spans="1:12" x14ac:dyDescent="0.2">
      <c r="A1002" s="167" t="s">
        <v>8930</v>
      </c>
      <c r="B1002" s="167" t="s">
        <v>7492</v>
      </c>
      <c r="D1002" s="167" t="s">
        <v>1055</v>
      </c>
      <c r="E1002" s="167" t="s">
        <v>2692</v>
      </c>
      <c r="F1002" s="167" t="s">
        <v>206</v>
      </c>
      <c r="G1002" s="167" t="s">
        <v>188</v>
      </c>
      <c r="H1002" s="167" t="s">
        <v>6</v>
      </c>
      <c r="I1002" s="167" t="s">
        <v>13036</v>
      </c>
      <c r="J1002" s="167" t="s">
        <v>2693</v>
      </c>
      <c r="K1002" s="167">
        <v>24749004</v>
      </c>
      <c r="L1002" s="167">
        <v>24749004</v>
      </c>
    </row>
    <row r="1003" spans="1:12" x14ac:dyDescent="0.2">
      <c r="A1003" s="167" t="s">
        <v>2901</v>
      </c>
      <c r="B1003" s="167" t="s">
        <v>1912</v>
      </c>
      <c r="D1003" s="167" t="s">
        <v>1025</v>
      </c>
      <c r="E1003" s="167" t="s">
        <v>2695</v>
      </c>
      <c r="F1003" s="167" t="s">
        <v>2696</v>
      </c>
      <c r="G1003" s="167" t="s">
        <v>188</v>
      </c>
      <c r="H1003" s="167" t="s">
        <v>6</v>
      </c>
      <c r="I1003" s="167" t="s">
        <v>13036</v>
      </c>
      <c r="J1003" s="167" t="s">
        <v>13248</v>
      </c>
      <c r="K1003" s="167">
        <v>24742636</v>
      </c>
      <c r="L1003" s="167">
        <v>0</v>
      </c>
    </row>
    <row r="1004" spans="1:12" x14ac:dyDescent="0.2">
      <c r="A1004" s="167" t="s">
        <v>2800</v>
      </c>
      <c r="B1004" s="167" t="s">
        <v>7081</v>
      </c>
      <c r="D1004" s="167" t="s">
        <v>1051</v>
      </c>
      <c r="E1004" s="167" t="s">
        <v>2698</v>
      </c>
      <c r="F1004" s="167" t="s">
        <v>190</v>
      </c>
      <c r="G1004" s="167" t="s">
        <v>188</v>
      </c>
      <c r="H1004" s="167" t="s">
        <v>6</v>
      </c>
      <c r="I1004" s="167" t="s">
        <v>13036</v>
      </c>
      <c r="J1004" s="167" t="s">
        <v>8579</v>
      </c>
      <c r="K1004" s="167">
        <v>24743756</v>
      </c>
      <c r="L1004" s="167">
        <v>0</v>
      </c>
    </row>
    <row r="1005" spans="1:12" x14ac:dyDescent="0.2">
      <c r="A1005" s="167" t="s">
        <v>2847</v>
      </c>
      <c r="B1005" s="167" t="s">
        <v>2846</v>
      </c>
      <c r="D1005" s="167" t="s">
        <v>7480</v>
      </c>
      <c r="E1005" s="167" t="s">
        <v>7637</v>
      </c>
      <c r="F1005" s="167" t="s">
        <v>205</v>
      </c>
      <c r="G1005" s="167" t="s">
        <v>188</v>
      </c>
      <c r="H1005" s="167" t="s">
        <v>6</v>
      </c>
      <c r="I1005" s="167" t="s">
        <v>13036</v>
      </c>
      <c r="J1005" s="167" t="s">
        <v>8065</v>
      </c>
      <c r="K1005" s="167">
        <v>24748384</v>
      </c>
      <c r="L1005" s="167">
        <v>24747163</v>
      </c>
    </row>
    <row r="1006" spans="1:12" x14ac:dyDescent="0.2">
      <c r="A1006" s="167" t="s">
        <v>2676</v>
      </c>
      <c r="B1006" s="167" t="s">
        <v>2675</v>
      </c>
      <c r="D1006" s="167" t="s">
        <v>1013</v>
      </c>
      <c r="E1006" s="167" t="s">
        <v>2700</v>
      </c>
      <c r="F1006" s="167" t="s">
        <v>875</v>
      </c>
      <c r="G1006" s="167" t="s">
        <v>188</v>
      </c>
      <c r="H1006" s="167" t="s">
        <v>6</v>
      </c>
      <c r="I1006" s="167" t="s">
        <v>13036</v>
      </c>
      <c r="J1006" s="167" t="s">
        <v>13249</v>
      </c>
      <c r="K1006" s="167">
        <v>24610800</v>
      </c>
      <c r="L1006" s="167">
        <v>0</v>
      </c>
    </row>
    <row r="1007" spans="1:12" x14ac:dyDescent="0.2">
      <c r="A1007" s="167" t="s">
        <v>2712</v>
      </c>
      <c r="B1007" s="167" t="s">
        <v>1043</v>
      </c>
      <c r="D1007" s="167" t="s">
        <v>1046</v>
      </c>
      <c r="E1007" s="167" t="s">
        <v>9020</v>
      </c>
      <c r="F1007" s="167" t="s">
        <v>75</v>
      </c>
      <c r="G1007" s="167" t="s">
        <v>188</v>
      </c>
      <c r="H1007" s="167" t="s">
        <v>5</v>
      </c>
      <c r="I1007" s="167" t="s">
        <v>13036</v>
      </c>
      <c r="J1007" s="167" t="s">
        <v>13250</v>
      </c>
      <c r="K1007" s="167">
        <v>85313233</v>
      </c>
      <c r="L1007" s="167">
        <v>0</v>
      </c>
    </row>
    <row r="1008" spans="1:12" x14ac:dyDescent="0.2">
      <c r="A1008" s="167" t="s">
        <v>8931</v>
      </c>
      <c r="B1008" s="167" t="s">
        <v>3042</v>
      </c>
      <c r="D1008" s="167" t="s">
        <v>1017</v>
      </c>
      <c r="E1008" s="167" t="s">
        <v>2702</v>
      </c>
      <c r="F1008" s="167" t="s">
        <v>463</v>
      </c>
      <c r="G1008" s="167" t="s">
        <v>188</v>
      </c>
      <c r="H1008" s="167" t="s">
        <v>6</v>
      </c>
      <c r="I1008" s="167" t="s">
        <v>13036</v>
      </c>
      <c r="J1008" s="167" t="s">
        <v>13251</v>
      </c>
      <c r="K1008" s="167">
        <v>24748010</v>
      </c>
      <c r="L1008" s="167">
        <v>24748010</v>
      </c>
    </row>
    <row r="1009" spans="1:12" x14ac:dyDescent="0.2">
      <c r="A1009" s="167" t="s">
        <v>8932</v>
      </c>
      <c r="B1009" s="167" t="s">
        <v>9892</v>
      </c>
      <c r="D1009" s="167" t="s">
        <v>1027</v>
      </c>
      <c r="E1009" s="167" t="s">
        <v>9025</v>
      </c>
      <c r="F1009" s="167" t="s">
        <v>2706</v>
      </c>
      <c r="G1009" s="167" t="s">
        <v>188</v>
      </c>
      <c r="H1009" s="167" t="s">
        <v>6</v>
      </c>
      <c r="I1009" s="167" t="s">
        <v>13036</v>
      </c>
      <c r="J1009" s="167" t="s">
        <v>12718</v>
      </c>
      <c r="K1009" s="167">
        <v>84217109</v>
      </c>
      <c r="L1009" s="167">
        <v>0</v>
      </c>
    </row>
    <row r="1010" spans="1:12" x14ac:dyDescent="0.2">
      <c r="A1010" s="167" t="s">
        <v>8317</v>
      </c>
      <c r="B1010" s="167" t="s">
        <v>734</v>
      </c>
      <c r="D1010" s="167" t="s">
        <v>1041</v>
      </c>
      <c r="E1010" s="167" t="s">
        <v>2707</v>
      </c>
      <c r="F1010" s="167" t="s">
        <v>1104</v>
      </c>
      <c r="G1010" s="167" t="s">
        <v>188</v>
      </c>
      <c r="H1010" s="167" t="s">
        <v>6</v>
      </c>
      <c r="I1010" s="167" t="s">
        <v>13036</v>
      </c>
      <c r="J1010" s="167" t="s">
        <v>2731</v>
      </c>
      <c r="K1010" s="167">
        <v>24742500</v>
      </c>
      <c r="L1010" s="167">
        <v>24742500</v>
      </c>
    </row>
    <row r="1011" spans="1:12" x14ac:dyDescent="0.2">
      <c r="A1011" s="167" t="s">
        <v>6279</v>
      </c>
      <c r="B1011" s="167" t="s">
        <v>7317</v>
      </c>
      <c r="D1011" s="167" t="s">
        <v>1039</v>
      </c>
      <c r="E1011" s="167" t="s">
        <v>2710</v>
      </c>
      <c r="F1011" s="167" t="s">
        <v>2711</v>
      </c>
      <c r="G1011" s="167" t="s">
        <v>188</v>
      </c>
      <c r="H1011" s="167" t="s">
        <v>6</v>
      </c>
      <c r="I1011" s="167" t="s">
        <v>13036</v>
      </c>
      <c r="J1011" s="167" t="s">
        <v>11886</v>
      </c>
      <c r="K1011" s="167">
        <v>24744076</v>
      </c>
      <c r="L1011" s="167">
        <v>24744076</v>
      </c>
    </row>
    <row r="1012" spans="1:12" x14ac:dyDescent="0.2">
      <c r="A1012" s="167" t="s">
        <v>8933</v>
      </c>
      <c r="B1012" s="167" t="s">
        <v>2053</v>
      </c>
      <c r="D1012" s="167" t="s">
        <v>1043</v>
      </c>
      <c r="E1012" s="167" t="s">
        <v>2712</v>
      </c>
      <c r="F1012" s="167" t="s">
        <v>2713</v>
      </c>
      <c r="G1012" s="167" t="s">
        <v>188</v>
      </c>
      <c r="H1012" s="167" t="s">
        <v>6</v>
      </c>
      <c r="I1012" s="167" t="s">
        <v>13036</v>
      </c>
      <c r="J1012" s="167" t="s">
        <v>12719</v>
      </c>
      <c r="K1012" s="167">
        <v>24743644</v>
      </c>
      <c r="L1012" s="167">
        <v>0</v>
      </c>
    </row>
    <row r="1013" spans="1:12" x14ac:dyDescent="0.2">
      <c r="A1013" s="167" t="s">
        <v>2560</v>
      </c>
      <c r="B1013" s="167" t="s">
        <v>2559</v>
      </c>
      <c r="D1013" s="167" t="s">
        <v>7263</v>
      </c>
      <c r="E1013" s="167" t="s">
        <v>2717</v>
      </c>
      <c r="F1013" s="167" t="s">
        <v>1692</v>
      </c>
      <c r="G1013" s="167" t="s">
        <v>188</v>
      </c>
      <c r="H1013" s="167" t="s">
        <v>6</v>
      </c>
      <c r="I1013" s="167" t="s">
        <v>13036</v>
      </c>
      <c r="J1013" s="167" t="s">
        <v>2763</v>
      </c>
      <c r="K1013" s="167">
        <v>24741308</v>
      </c>
      <c r="L1013" s="167">
        <v>24741308</v>
      </c>
    </row>
    <row r="1014" spans="1:12" x14ac:dyDescent="0.2">
      <c r="A1014" s="167" t="s">
        <v>8934</v>
      </c>
      <c r="B1014" s="167" t="s">
        <v>2433</v>
      </c>
      <c r="D1014" s="167" t="s">
        <v>1012</v>
      </c>
      <c r="E1014" s="167" t="s">
        <v>2719</v>
      </c>
      <c r="F1014" s="167" t="s">
        <v>12359</v>
      </c>
      <c r="G1014" s="167" t="s">
        <v>188</v>
      </c>
      <c r="H1014" s="167" t="s">
        <v>6</v>
      </c>
      <c r="I1014" s="167" t="s">
        <v>13036</v>
      </c>
      <c r="J1014" s="167" t="s">
        <v>2720</v>
      </c>
      <c r="K1014" s="167">
        <v>24741243</v>
      </c>
      <c r="L1014" s="167">
        <v>0</v>
      </c>
    </row>
    <row r="1015" spans="1:12" x14ac:dyDescent="0.2">
      <c r="A1015" s="167" t="s">
        <v>2930</v>
      </c>
      <c r="B1015" s="167" t="s">
        <v>2929</v>
      </c>
      <c r="D1015" s="167" t="s">
        <v>2721</v>
      </c>
      <c r="E1015" s="167" t="s">
        <v>2722</v>
      </c>
      <c r="F1015" s="167" t="s">
        <v>2723</v>
      </c>
      <c r="G1015" s="167" t="s">
        <v>188</v>
      </c>
      <c r="H1015" s="167" t="s">
        <v>6</v>
      </c>
      <c r="I1015" s="167" t="s">
        <v>13036</v>
      </c>
      <c r="J1015" s="167" t="s">
        <v>13252</v>
      </c>
      <c r="K1015" s="167">
        <v>24732243</v>
      </c>
      <c r="L1015" s="167">
        <v>24732243</v>
      </c>
    </row>
    <row r="1016" spans="1:12" x14ac:dyDescent="0.2">
      <c r="A1016" s="167" t="s">
        <v>2710</v>
      </c>
      <c r="B1016" s="167" t="s">
        <v>1039</v>
      </c>
      <c r="D1016" s="167" t="s">
        <v>2724</v>
      </c>
      <c r="E1016" s="167" t="s">
        <v>2725</v>
      </c>
      <c r="F1016" s="167" t="s">
        <v>2726</v>
      </c>
      <c r="G1016" s="167" t="s">
        <v>188</v>
      </c>
      <c r="H1016" s="167" t="s">
        <v>6</v>
      </c>
      <c r="I1016" s="167" t="s">
        <v>13036</v>
      </c>
      <c r="J1016" s="167" t="s">
        <v>11887</v>
      </c>
      <c r="K1016" s="167">
        <v>24741253</v>
      </c>
      <c r="L1016" s="167">
        <v>24741253</v>
      </c>
    </row>
    <row r="1017" spans="1:12" x14ac:dyDescent="0.2">
      <c r="A1017" s="167" t="s">
        <v>5959</v>
      </c>
      <c r="B1017" s="167" t="s">
        <v>6836</v>
      </c>
      <c r="D1017" s="167" t="s">
        <v>2729</v>
      </c>
      <c r="E1017" s="167" t="s">
        <v>2730</v>
      </c>
      <c r="F1017" s="167" t="s">
        <v>2451</v>
      </c>
      <c r="G1017" s="167" t="s">
        <v>188</v>
      </c>
      <c r="H1017" s="167" t="s">
        <v>6</v>
      </c>
      <c r="I1017" s="167" t="s">
        <v>13036</v>
      </c>
      <c r="J1017" s="167" t="s">
        <v>13253</v>
      </c>
      <c r="K1017" s="167">
        <v>24740385</v>
      </c>
      <c r="L1017" s="167">
        <v>24749995</v>
      </c>
    </row>
    <row r="1018" spans="1:12" x14ac:dyDescent="0.2">
      <c r="A1018" s="167" t="s">
        <v>6312</v>
      </c>
      <c r="B1018" s="167" t="s">
        <v>7449</v>
      </c>
      <c r="D1018" s="167" t="s">
        <v>2733</v>
      </c>
      <c r="E1018" s="167" t="s">
        <v>2734</v>
      </c>
      <c r="F1018" s="167" t="s">
        <v>2735</v>
      </c>
      <c r="G1018" s="167" t="s">
        <v>188</v>
      </c>
      <c r="H1018" s="167" t="s">
        <v>6</v>
      </c>
      <c r="I1018" s="167" t="s">
        <v>13036</v>
      </c>
      <c r="J1018" s="167" t="s">
        <v>2788</v>
      </c>
      <c r="K1018" s="167">
        <v>24740155</v>
      </c>
      <c r="L1018" s="167">
        <v>24740155</v>
      </c>
    </row>
    <row r="1019" spans="1:12" x14ac:dyDescent="0.2">
      <c r="A1019" s="167" t="s">
        <v>2717</v>
      </c>
      <c r="B1019" s="167" t="s">
        <v>7263</v>
      </c>
      <c r="D1019" s="167" t="s">
        <v>2737</v>
      </c>
      <c r="E1019" s="167" t="s">
        <v>2738</v>
      </c>
      <c r="F1019" s="167" t="s">
        <v>29</v>
      </c>
      <c r="G1019" s="167" t="s">
        <v>188</v>
      </c>
      <c r="H1019" s="167" t="s">
        <v>6</v>
      </c>
      <c r="I1019" s="167" t="s">
        <v>13036</v>
      </c>
      <c r="J1019" s="167" t="s">
        <v>7643</v>
      </c>
      <c r="K1019" s="167">
        <v>24743572</v>
      </c>
      <c r="L1019" s="167">
        <v>24743572</v>
      </c>
    </row>
    <row r="1020" spans="1:12" x14ac:dyDescent="0.2">
      <c r="A1020" s="167" t="s">
        <v>8935</v>
      </c>
      <c r="B1020" s="167" t="s">
        <v>3001</v>
      </c>
      <c r="D1020" s="167" t="s">
        <v>2335</v>
      </c>
      <c r="E1020" s="167" t="s">
        <v>2739</v>
      </c>
      <c r="F1020" s="167" t="s">
        <v>63</v>
      </c>
      <c r="G1020" s="167" t="s">
        <v>188</v>
      </c>
      <c r="H1020" s="167" t="s">
        <v>7</v>
      </c>
      <c r="I1020" s="167" t="s">
        <v>13036</v>
      </c>
      <c r="J1020" s="167" t="s">
        <v>12363</v>
      </c>
      <c r="K1020" s="167">
        <v>24041031</v>
      </c>
      <c r="L1020" s="167">
        <v>24041031</v>
      </c>
    </row>
    <row r="1021" spans="1:12" x14ac:dyDescent="0.2">
      <c r="A1021" s="167" t="s">
        <v>8936</v>
      </c>
      <c r="B1021" s="167" t="s">
        <v>9893</v>
      </c>
      <c r="D1021" s="167" t="s">
        <v>911</v>
      </c>
      <c r="E1021" s="167" t="s">
        <v>2741</v>
      </c>
      <c r="F1021" s="167" t="s">
        <v>8067</v>
      </c>
      <c r="G1021" s="167" t="s">
        <v>188</v>
      </c>
      <c r="H1021" s="167" t="s">
        <v>3</v>
      </c>
      <c r="I1021" s="167" t="s">
        <v>13036</v>
      </c>
      <c r="J1021" s="167" t="s">
        <v>13254</v>
      </c>
      <c r="K1021" s="167">
        <v>88594555</v>
      </c>
      <c r="L1021" s="167">
        <v>24650655</v>
      </c>
    </row>
    <row r="1022" spans="1:12" x14ac:dyDescent="0.2">
      <c r="A1022" s="167" t="s">
        <v>8937</v>
      </c>
      <c r="B1022" s="167" t="s">
        <v>9894</v>
      </c>
      <c r="D1022" s="167" t="s">
        <v>938</v>
      </c>
      <c r="E1022" s="167" t="s">
        <v>2743</v>
      </c>
      <c r="F1022" s="167" t="s">
        <v>2744</v>
      </c>
      <c r="G1022" s="167" t="s">
        <v>188</v>
      </c>
      <c r="H1022" s="167" t="s">
        <v>7</v>
      </c>
      <c r="I1022" s="167" t="s">
        <v>13036</v>
      </c>
      <c r="J1022" s="167" t="s">
        <v>2745</v>
      </c>
      <c r="K1022" s="167">
        <v>24734795</v>
      </c>
      <c r="L1022" s="167">
        <v>24734795</v>
      </c>
    </row>
    <row r="1023" spans="1:12" x14ac:dyDescent="0.2">
      <c r="A1023" s="167" t="s">
        <v>8938</v>
      </c>
      <c r="B1023" s="167" t="s">
        <v>7841</v>
      </c>
      <c r="D1023" s="167" t="s">
        <v>964</v>
      </c>
      <c r="E1023" s="167" t="s">
        <v>2747</v>
      </c>
      <c r="F1023" s="167" t="s">
        <v>2748</v>
      </c>
      <c r="G1023" s="167" t="s">
        <v>188</v>
      </c>
      <c r="H1023" s="167" t="s">
        <v>7</v>
      </c>
      <c r="I1023" s="167" t="s">
        <v>13036</v>
      </c>
      <c r="J1023" s="167" t="s">
        <v>2749</v>
      </c>
      <c r="K1023" s="167">
        <v>24040009</v>
      </c>
      <c r="L1023" s="167">
        <v>24041508</v>
      </c>
    </row>
    <row r="1024" spans="1:12" x14ac:dyDescent="0.2">
      <c r="A1024" s="167" t="s">
        <v>2654</v>
      </c>
      <c r="B1024" s="167" t="s">
        <v>824</v>
      </c>
      <c r="D1024" s="167" t="s">
        <v>7016</v>
      </c>
      <c r="E1024" s="167" t="s">
        <v>2751</v>
      </c>
      <c r="F1024" s="167" t="s">
        <v>2752</v>
      </c>
      <c r="G1024" s="167" t="s">
        <v>188</v>
      </c>
      <c r="H1024" s="167" t="s">
        <v>7</v>
      </c>
      <c r="I1024" s="167" t="s">
        <v>13036</v>
      </c>
      <c r="J1024" s="167" t="s">
        <v>8076</v>
      </c>
      <c r="K1024" s="167">
        <v>24038020</v>
      </c>
      <c r="L1024" s="167">
        <v>24038020</v>
      </c>
    </row>
    <row r="1025" spans="1:13" x14ac:dyDescent="0.2">
      <c r="A1025" s="167" t="s">
        <v>2719</v>
      </c>
      <c r="B1025" s="167" t="s">
        <v>1012</v>
      </c>
      <c r="D1025" s="167" t="s">
        <v>2323</v>
      </c>
      <c r="E1025" s="167" t="s">
        <v>2754</v>
      </c>
      <c r="F1025" s="167" t="s">
        <v>12361</v>
      </c>
      <c r="G1025" s="167" t="s">
        <v>188</v>
      </c>
      <c r="H1025" s="167" t="s">
        <v>7</v>
      </c>
      <c r="I1025" s="167" t="s">
        <v>13036</v>
      </c>
      <c r="J1025" s="167" t="s">
        <v>2542</v>
      </c>
      <c r="K1025" s="167">
        <v>24733311</v>
      </c>
      <c r="L1025" s="167">
        <v>24733311</v>
      </c>
      <c r="M1025" s="43">
        <v>14</v>
      </c>
    </row>
    <row r="1026" spans="1:13" x14ac:dyDescent="0.2">
      <c r="A1026" s="167" t="s">
        <v>2515</v>
      </c>
      <c r="B1026" s="167" t="s">
        <v>803</v>
      </c>
      <c r="D1026" s="167" t="s">
        <v>2642</v>
      </c>
      <c r="E1026" s="167" t="s">
        <v>2755</v>
      </c>
      <c r="F1026" s="167" t="s">
        <v>2756</v>
      </c>
      <c r="G1026" s="167" t="s">
        <v>188</v>
      </c>
      <c r="H1026" s="167" t="s">
        <v>3</v>
      </c>
      <c r="I1026" s="167" t="s">
        <v>13036</v>
      </c>
      <c r="J1026" s="167" t="s">
        <v>10549</v>
      </c>
      <c r="K1026" s="167">
        <v>24650893</v>
      </c>
      <c r="L1026" s="167">
        <v>24650893</v>
      </c>
    </row>
    <row r="1027" spans="1:13" x14ac:dyDescent="0.2">
      <c r="A1027" s="167" t="s">
        <v>2903</v>
      </c>
      <c r="B1027" s="167" t="s">
        <v>1927</v>
      </c>
      <c r="D1027" s="167" t="s">
        <v>2648</v>
      </c>
      <c r="E1027" s="167" t="s">
        <v>2757</v>
      </c>
      <c r="F1027" s="167" t="s">
        <v>2758</v>
      </c>
      <c r="G1027" s="167" t="s">
        <v>188</v>
      </c>
      <c r="H1027" s="167" t="s">
        <v>7</v>
      </c>
      <c r="I1027" s="167" t="s">
        <v>13036</v>
      </c>
      <c r="J1027" s="167" t="s">
        <v>12414</v>
      </c>
      <c r="K1027" s="167">
        <v>22065010</v>
      </c>
      <c r="L1027" s="167">
        <v>44028568</v>
      </c>
    </row>
    <row r="1028" spans="1:13" x14ac:dyDescent="0.2">
      <c r="A1028" s="167" t="s">
        <v>8939</v>
      </c>
      <c r="B1028" s="167" t="s">
        <v>9895</v>
      </c>
      <c r="D1028" s="167" t="s">
        <v>2347</v>
      </c>
      <c r="E1028" s="167" t="s">
        <v>2760</v>
      </c>
      <c r="F1028" s="167" t="s">
        <v>276</v>
      </c>
      <c r="G1028" s="167" t="s">
        <v>11639</v>
      </c>
      <c r="H1028" s="167" t="s">
        <v>3</v>
      </c>
      <c r="I1028" s="167" t="s">
        <v>13036</v>
      </c>
      <c r="J1028" s="167" t="s">
        <v>7656</v>
      </c>
      <c r="K1028" s="167">
        <v>70180032</v>
      </c>
      <c r="L1028" s="167">
        <v>0</v>
      </c>
    </row>
    <row r="1029" spans="1:13" x14ac:dyDescent="0.2">
      <c r="A1029" s="167" t="s">
        <v>8940</v>
      </c>
      <c r="B1029" s="167" t="s">
        <v>9896</v>
      </c>
      <c r="D1029" s="167" t="s">
        <v>2321</v>
      </c>
      <c r="E1029" s="167" t="s">
        <v>2762</v>
      </c>
      <c r="F1029" s="167" t="s">
        <v>261</v>
      </c>
      <c r="G1029" s="167" t="s">
        <v>188</v>
      </c>
      <c r="H1029" s="167" t="s">
        <v>3</v>
      </c>
      <c r="I1029" s="167" t="s">
        <v>13036</v>
      </c>
      <c r="J1029" s="167" t="s">
        <v>6800</v>
      </c>
      <c r="K1029" s="167">
        <v>24031003</v>
      </c>
      <c r="L1029" s="167">
        <v>24031003</v>
      </c>
    </row>
    <row r="1030" spans="1:13" x14ac:dyDescent="0.2">
      <c r="A1030" s="167" t="s">
        <v>6113</v>
      </c>
      <c r="B1030" s="167" t="s">
        <v>7174</v>
      </c>
      <c r="D1030" s="167" t="s">
        <v>2343</v>
      </c>
      <c r="E1030" s="167" t="s">
        <v>2765</v>
      </c>
      <c r="F1030" s="167" t="s">
        <v>2766</v>
      </c>
      <c r="G1030" s="167" t="s">
        <v>188</v>
      </c>
      <c r="H1030" s="167" t="s">
        <v>3</v>
      </c>
      <c r="I1030" s="167" t="s">
        <v>13036</v>
      </c>
      <c r="J1030" s="167" t="s">
        <v>2767</v>
      </c>
      <c r="K1030" s="167">
        <v>24650407</v>
      </c>
      <c r="L1030" s="167">
        <v>24650655</v>
      </c>
    </row>
    <row r="1031" spans="1:13" x14ac:dyDescent="0.2">
      <c r="A1031" s="167" t="s">
        <v>8941</v>
      </c>
      <c r="B1031" s="167" t="s">
        <v>9897</v>
      </c>
      <c r="D1031" s="167" t="s">
        <v>2162</v>
      </c>
      <c r="E1031" s="167" t="s">
        <v>9032</v>
      </c>
      <c r="F1031" s="167" t="s">
        <v>12720</v>
      </c>
      <c r="G1031" s="167" t="s">
        <v>188</v>
      </c>
      <c r="H1031" s="167" t="s">
        <v>7</v>
      </c>
      <c r="I1031" s="167" t="s">
        <v>13036</v>
      </c>
      <c r="J1031" s="167" t="s">
        <v>13255</v>
      </c>
      <c r="K1031" s="167">
        <v>24041233</v>
      </c>
      <c r="L1031" s="167">
        <v>24041233</v>
      </c>
    </row>
    <row r="1032" spans="1:13" x14ac:dyDescent="0.2">
      <c r="A1032" s="167" t="s">
        <v>6316</v>
      </c>
      <c r="B1032" s="167" t="s">
        <v>7230</v>
      </c>
      <c r="D1032" s="167" t="s">
        <v>2769</v>
      </c>
      <c r="E1032" s="167" t="s">
        <v>9035</v>
      </c>
      <c r="F1032" s="167" t="s">
        <v>2770</v>
      </c>
      <c r="G1032" s="167" t="s">
        <v>188</v>
      </c>
      <c r="H1032" s="167" t="s">
        <v>7</v>
      </c>
      <c r="I1032" s="167" t="s">
        <v>13036</v>
      </c>
      <c r="J1032" s="167" t="s">
        <v>10574</v>
      </c>
      <c r="K1032" s="167">
        <v>0</v>
      </c>
      <c r="L1032" s="167">
        <v>0</v>
      </c>
    </row>
    <row r="1033" spans="1:13" x14ac:dyDescent="0.2">
      <c r="A1033" s="167" t="s">
        <v>2739</v>
      </c>
      <c r="B1033" s="167" t="s">
        <v>2335</v>
      </c>
      <c r="D1033" s="167" t="s">
        <v>2771</v>
      </c>
      <c r="E1033" s="167" t="s">
        <v>2772</v>
      </c>
      <c r="F1033" s="167" t="s">
        <v>8068</v>
      </c>
      <c r="G1033" s="167" t="s">
        <v>188</v>
      </c>
      <c r="H1033" s="167" t="s">
        <v>7</v>
      </c>
      <c r="I1033" s="167" t="s">
        <v>13036</v>
      </c>
      <c r="J1033" s="167" t="s">
        <v>13256</v>
      </c>
      <c r="K1033" s="167">
        <v>0</v>
      </c>
      <c r="L1033" s="167">
        <v>0</v>
      </c>
    </row>
    <row r="1034" spans="1:13" x14ac:dyDescent="0.2">
      <c r="A1034" s="167" t="s">
        <v>2794</v>
      </c>
      <c r="B1034" s="167" t="s">
        <v>624</v>
      </c>
      <c r="D1034" s="167" t="s">
        <v>2774</v>
      </c>
      <c r="E1034" s="167" t="s">
        <v>2775</v>
      </c>
      <c r="F1034" s="167" t="s">
        <v>45</v>
      </c>
      <c r="G1034" s="167" t="s">
        <v>188</v>
      </c>
      <c r="H1034" s="167" t="s">
        <v>10</v>
      </c>
      <c r="I1034" s="167" t="s">
        <v>13036</v>
      </c>
      <c r="J1034" s="167" t="s">
        <v>6814</v>
      </c>
      <c r="K1034" s="167">
        <v>24699593</v>
      </c>
      <c r="L1034" s="167">
        <v>24699593</v>
      </c>
    </row>
    <row r="1035" spans="1:13" x14ac:dyDescent="0.2">
      <c r="A1035" s="167" t="s">
        <v>6042</v>
      </c>
      <c r="B1035" s="167" t="s">
        <v>7169</v>
      </c>
      <c r="D1035" s="167" t="s">
        <v>2254</v>
      </c>
      <c r="E1035" s="167" t="s">
        <v>2778</v>
      </c>
      <c r="F1035" s="167" t="s">
        <v>2779</v>
      </c>
      <c r="G1035" s="167" t="s">
        <v>188</v>
      </c>
      <c r="H1035" s="167" t="s">
        <v>7</v>
      </c>
      <c r="I1035" s="167" t="s">
        <v>13036</v>
      </c>
      <c r="J1035" s="167" t="s">
        <v>13257</v>
      </c>
      <c r="K1035" s="167">
        <v>24038345</v>
      </c>
      <c r="L1035" s="167">
        <v>24038345</v>
      </c>
    </row>
    <row r="1036" spans="1:13" x14ac:dyDescent="0.2">
      <c r="A1036" s="167" t="s">
        <v>6172</v>
      </c>
      <c r="B1036" s="167" t="s">
        <v>7334</v>
      </c>
      <c r="D1036" s="167" t="s">
        <v>2433</v>
      </c>
      <c r="E1036" s="167" t="s">
        <v>8934</v>
      </c>
      <c r="F1036" s="167" t="s">
        <v>463</v>
      </c>
      <c r="G1036" s="167" t="s">
        <v>11639</v>
      </c>
      <c r="H1036" s="167" t="s">
        <v>5</v>
      </c>
      <c r="I1036" s="167" t="s">
        <v>13036</v>
      </c>
      <c r="J1036" s="167" t="s">
        <v>10681</v>
      </c>
      <c r="K1036" s="167">
        <v>27666283</v>
      </c>
      <c r="L1036" s="167">
        <v>0</v>
      </c>
    </row>
    <row r="1037" spans="1:13" x14ac:dyDescent="0.2">
      <c r="A1037" s="167" t="s">
        <v>6111</v>
      </c>
      <c r="B1037" s="167" t="s">
        <v>7461</v>
      </c>
      <c r="D1037" s="167" t="s">
        <v>2497</v>
      </c>
      <c r="E1037" s="167" t="s">
        <v>8966</v>
      </c>
      <c r="F1037" s="167" t="s">
        <v>10521</v>
      </c>
      <c r="G1037" s="167" t="s">
        <v>188</v>
      </c>
      <c r="H1037" s="167" t="s">
        <v>3</v>
      </c>
      <c r="I1037" s="167" t="s">
        <v>13036</v>
      </c>
      <c r="J1037" s="167" t="s">
        <v>12362</v>
      </c>
      <c r="K1037" s="167">
        <v>0</v>
      </c>
      <c r="L1037" s="167">
        <v>0</v>
      </c>
    </row>
    <row r="1038" spans="1:13" x14ac:dyDescent="0.2">
      <c r="A1038" s="167" t="s">
        <v>7773</v>
      </c>
      <c r="B1038" s="167" t="s">
        <v>3022</v>
      </c>
      <c r="D1038" s="167" t="s">
        <v>2489</v>
      </c>
      <c r="E1038" s="167" t="s">
        <v>2781</v>
      </c>
      <c r="F1038" s="167" t="s">
        <v>2782</v>
      </c>
      <c r="G1038" s="167" t="s">
        <v>1655</v>
      </c>
      <c r="H1038" s="167" t="s">
        <v>5</v>
      </c>
      <c r="I1038" s="167" t="s">
        <v>13036</v>
      </c>
      <c r="J1038" s="167" t="s">
        <v>13258</v>
      </c>
      <c r="K1038" s="167">
        <v>26956640</v>
      </c>
      <c r="L1038" s="167">
        <v>26956640</v>
      </c>
    </row>
    <row r="1039" spans="1:13" x14ac:dyDescent="0.2">
      <c r="A1039" s="167" t="s">
        <v>3010</v>
      </c>
      <c r="B1039" s="167" t="s">
        <v>7466</v>
      </c>
      <c r="D1039" s="167" t="s">
        <v>208</v>
      </c>
      <c r="E1039" s="167" t="s">
        <v>2784</v>
      </c>
      <c r="F1039" s="167" t="s">
        <v>2785</v>
      </c>
      <c r="G1039" s="167" t="s">
        <v>188</v>
      </c>
      <c r="H1039" s="167" t="s">
        <v>7</v>
      </c>
      <c r="I1039" s="167" t="s">
        <v>13036</v>
      </c>
      <c r="J1039" s="167" t="s">
        <v>8114</v>
      </c>
      <c r="K1039" s="167">
        <v>24734026</v>
      </c>
      <c r="L1039" s="167">
        <v>24733078</v>
      </c>
    </row>
    <row r="1040" spans="1:13" x14ac:dyDescent="0.2">
      <c r="A1040" s="167" t="s">
        <v>8355</v>
      </c>
      <c r="B1040" s="167" t="s">
        <v>2812</v>
      </c>
      <c r="D1040" s="167" t="s">
        <v>7841</v>
      </c>
      <c r="E1040" s="167" t="s">
        <v>8938</v>
      </c>
      <c r="F1040" s="167" t="s">
        <v>2786</v>
      </c>
      <c r="G1040" s="167" t="s">
        <v>188</v>
      </c>
      <c r="H1040" s="167" t="s">
        <v>7</v>
      </c>
      <c r="I1040" s="167" t="s">
        <v>13036</v>
      </c>
      <c r="J1040" s="167" t="s">
        <v>10497</v>
      </c>
      <c r="K1040" s="167">
        <v>83543546</v>
      </c>
      <c r="L1040" s="167">
        <v>0</v>
      </c>
    </row>
    <row r="1041" spans="1:12" x14ac:dyDescent="0.2">
      <c r="A1041" s="167" t="s">
        <v>8942</v>
      </c>
      <c r="B1041" s="167" t="s">
        <v>9898</v>
      </c>
      <c r="D1041" s="167" t="s">
        <v>468</v>
      </c>
      <c r="E1041" s="167" t="s">
        <v>2787</v>
      </c>
      <c r="F1041" s="167" t="s">
        <v>455</v>
      </c>
      <c r="G1041" s="167" t="s">
        <v>188</v>
      </c>
      <c r="H1041" s="167" t="s">
        <v>7</v>
      </c>
      <c r="I1041" s="167" t="s">
        <v>13036</v>
      </c>
      <c r="J1041" s="167" t="s">
        <v>13259</v>
      </c>
      <c r="K1041" s="167">
        <v>24041151</v>
      </c>
      <c r="L1041" s="167">
        <v>0</v>
      </c>
    </row>
    <row r="1042" spans="1:12" x14ac:dyDescent="0.2">
      <c r="A1042" s="167" t="s">
        <v>6109</v>
      </c>
      <c r="B1042" s="167" t="s">
        <v>7173</v>
      </c>
      <c r="D1042" s="167" t="s">
        <v>9908</v>
      </c>
      <c r="E1042" s="167" t="s">
        <v>9006</v>
      </c>
      <c r="F1042" s="167" t="s">
        <v>10558</v>
      </c>
      <c r="G1042" s="167" t="s">
        <v>188</v>
      </c>
      <c r="H1042" s="167" t="s">
        <v>7</v>
      </c>
      <c r="I1042" s="167" t="s">
        <v>13036</v>
      </c>
      <c r="J1042" s="167" t="s">
        <v>13260</v>
      </c>
      <c r="K1042" s="167">
        <v>62304733</v>
      </c>
      <c r="L1042" s="167">
        <v>24733118</v>
      </c>
    </row>
    <row r="1043" spans="1:12" x14ac:dyDescent="0.2">
      <c r="A1043" s="167" t="s">
        <v>5961</v>
      </c>
      <c r="B1043" s="167" t="s">
        <v>4982</v>
      </c>
      <c r="D1043" s="167" t="s">
        <v>6630</v>
      </c>
      <c r="E1043" s="167" t="s">
        <v>2790</v>
      </c>
      <c r="F1043" s="167" t="s">
        <v>1999</v>
      </c>
      <c r="G1043" s="167" t="s">
        <v>188</v>
      </c>
      <c r="H1043" s="167" t="s">
        <v>3</v>
      </c>
      <c r="I1043" s="167" t="s">
        <v>13036</v>
      </c>
      <c r="J1043" s="167" t="s">
        <v>12364</v>
      </c>
      <c r="K1043" s="167">
        <v>24650032</v>
      </c>
      <c r="L1043" s="167">
        <v>26450421</v>
      </c>
    </row>
    <row r="1044" spans="1:12" x14ac:dyDescent="0.2">
      <c r="A1044" s="167" t="s">
        <v>6652</v>
      </c>
      <c r="B1044" s="167" t="s">
        <v>7013</v>
      </c>
      <c r="D1044" s="167" t="s">
        <v>568</v>
      </c>
      <c r="E1044" s="167" t="s">
        <v>2791</v>
      </c>
      <c r="F1044" s="167" t="s">
        <v>2792</v>
      </c>
      <c r="G1044" s="167" t="s">
        <v>188</v>
      </c>
      <c r="H1044" s="167" t="s">
        <v>7</v>
      </c>
      <c r="I1044" s="167" t="s">
        <v>13036</v>
      </c>
      <c r="J1044" s="167" t="s">
        <v>12365</v>
      </c>
      <c r="K1044" s="167">
        <v>24733789</v>
      </c>
      <c r="L1044" s="167">
        <v>24733789</v>
      </c>
    </row>
    <row r="1045" spans="1:12" x14ac:dyDescent="0.2">
      <c r="A1045" s="167" t="s">
        <v>6171</v>
      </c>
      <c r="B1045" s="167" t="s">
        <v>6971</v>
      </c>
      <c r="D1045" s="167" t="s">
        <v>624</v>
      </c>
      <c r="E1045" s="167" t="s">
        <v>2794</v>
      </c>
      <c r="F1045" s="167" t="s">
        <v>63</v>
      </c>
      <c r="G1045" s="167" t="s">
        <v>188</v>
      </c>
      <c r="H1045" s="167" t="s">
        <v>9</v>
      </c>
      <c r="I1045" s="167" t="s">
        <v>13036</v>
      </c>
      <c r="J1045" s="167" t="s">
        <v>2795</v>
      </c>
      <c r="K1045" s="167">
        <v>24691724</v>
      </c>
      <c r="L1045" s="167">
        <v>24691724</v>
      </c>
    </row>
    <row r="1046" spans="1:12" x14ac:dyDescent="0.2">
      <c r="A1046" s="167" t="s">
        <v>8943</v>
      </c>
      <c r="B1046" s="167" t="s">
        <v>1373</v>
      </c>
      <c r="D1046" s="167" t="s">
        <v>640</v>
      </c>
      <c r="E1046" s="167" t="s">
        <v>2796</v>
      </c>
      <c r="F1046" s="167" t="s">
        <v>2797</v>
      </c>
      <c r="G1046" s="167" t="s">
        <v>188</v>
      </c>
      <c r="H1046" s="167" t="s">
        <v>9</v>
      </c>
      <c r="I1046" s="167" t="s">
        <v>13036</v>
      </c>
      <c r="J1046" s="167" t="s">
        <v>8071</v>
      </c>
      <c r="K1046" s="167">
        <v>24691634</v>
      </c>
      <c r="L1046" s="167">
        <v>24691634</v>
      </c>
    </row>
    <row r="1047" spans="1:12" x14ac:dyDescent="0.2">
      <c r="A1047" s="167" t="s">
        <v>2741</v>
      </c>
      <c r="B1047" s="167" t="s">
        <v>911</v>
      </c>
      <c r="D1047" s="167" t="s">
        <v>7081</v>
      </c>
      <c r="E1047" s="167" t="s">
        <v>2800</v>
      </c>
      <c r="F1047" s="167" t="s">
        <v>2801</v>
      </c>
      <c r="G1047" s="167" t="s">
        <v>188</v>
      </c>
      <c r="H1047" s="167" t="s">
        <v>9</v>
      </c>
      <c r="I1047" s="167" t="s">
        <v>13036</v>
      </c>
      <c r="J1047" s="167" t="s">
        <v>8070</v>
      </c>
      <c r="K1047" s="167">
        <v>24692130</v>
      </c>
      <c r="L1047" s="167">
        <v>24692130</v>
      </c>
    </row>
    <row r="1048" spans="1:12" x14ac:dyDescent="0.2">
      <c r="A1048" s="167" t="s">
        <v>5956</v>
      </c>
      <c r="B1048" s="167" t="s">
        <v>4677</v>
      </c>
      <c r="D1048" s="167" t="s">
        <v>6631</v>
      </c>
      <c r="E1048" s="167" t="s">
        <v>2803</v>
      </c>
      <c r="F1048" s="167" t="s">
        <v>11701</v>
      </c>
      <c r="G1048" s="167" t="s">
        <v>73</v>
      </c>
      <c r="H1048" s="167" t="s">
        <v>13</v>
      </c>
      <c r="I1048" s="167" t="s">
        <v>13036</v>
      </c>
      <c r="J1048" s="167" t="s">
        <v>12721</v>
      </c>
      <c r="K1048" s="167">
        <v>24691675</v>
      </c>
      <c r="L1048" s="167">
        <v>24691675</v>
      </c>
    </row>
    <row r="1049" spans="1:12" x14ac:dyDescent="0.2">
      <c r="A1049" s="167" t="s">
        <v>2638</v>
      </c>
      <c r="B1049" s="167" t="s">
        <v>811</v>
      </c>
      <c r="D1049" s="167" t="s">
        <v>7018</v>
      </c>
      <c r="E1049" s="167" t="s">
        <v>2805</v>
      </c>
      <c r="F1049" s="167" t="s">
        <v>11702</v>
      </c>
      <c r="G1049" s="167" t="s">
        <v>73</v>
      </c>
      <c r="H1049" s="167" t="s">
        <v>13</v>
      </c>
      <c r="I1049" s="167" t="s">
        <v>13036</v>
      </c>
      <c r="J1049" s="167" t="s">
        <v>13261</v>
      </c>
      <c r="K1049" s="167">
        <v>24680265</v>
      </c>
      <c r="L1049" s="167">
        <v>24680265</v>
      </c>
    </row>
    <row r="1050" spans="1:12" x14ac:dyDescent="0.2">
      <c r="A1050" s="167" t="s">
        <v>8944</v>
      </c>
      <c r="B1050" s="167" t="s">
        <v>2869</v>
      </c>
      <c r="D1050" s="167" t="s">
        <v>2807</v>
      </c>
      <c r="E1050" s="167" t="s">
        <v>2808</v>
      </c>
      <c r="F1050" s="167" t="s">
        <v>2809</v>
      </c>
      <c r="G1050" s="167" t="s">
        <v>188</v>
      </c>
      <c r="H1050" s="167" t="s">
        <v>9</v>
      </c>
      <c r="I1050" s="167" t="s">
        <v>13036</v>
      </c>
      <c r="J1050" s="167" t="s">
        <v>2810</v>
      </c>
      <c r="K1050" s="167">
        <v>24691749</v>
      </c>
      <c r="L1050" s="167">
        <v>24691749</v>
      </c>
    </row>
    <row r="1051" spans="1:12" x14ac:dyDescent="0.2">
      <c r="A1051" s="167" t="s">
        <v>8945</v>
      </c>
      <c r="B1051" s="167" t="s">
        <v>3051</v>
      </c>
      <c r="D1051" s="167" t="s">
        <v>2812</v>
      </c>
      <c r="E1051" s="167" t="s">
        <v>8355</v>
      </c>
      <c r="F1051" s="167" t="s">
        <v>205</v>
      </c>
      <c r="G1051" s="167" t="s">
        <v>188</v>
      </c>
      <c r="H1051" s="167" t="s">
        <v>17</v>
      </c>
      <c r="I1051" s="167" t="s">
        <v>13036</v>
      </c>
      <c r="J1051" s="167" t="s">
        <v>13262</v>
      </c>
      <c r="K1051" s="167">
        <v>24780245</v>
      </c>
      <c r="L1051" s="167">
        <v>0</v>
      </c>
    </row>
    <row r="1052" spans="1:12" x14ac:dyDescent="0.2">
      <c r="A1052" s="167" t="s">
        <v>3013</v>
      </c>
      <c r="B1052" s="167" t="s">
        <v>6641</v>
      </c>
      <c r="D1052" s="167" t="s">
        <v>6632</v>
      </c>
      <c r="E1052" s="167" t="s">
        <v>2813</v>
      </c>
      <c r="F1052" s="167" t="s">
        <v>11703</v>
      </c>
      <c r="G1052" s="167" t="s">
        <v>73</v>
      </c>
      <c r="H1052" s="167" t="s">
        <v>13</v>
      </c>
      <c r="I1052" s="167" t="s">
        <v>13036</v>
      </c>
      <c r="J1052" s="167" t="s">
        <v>11889</v>
      </c>
      <c r="K1052" s="167">
        <v>24692638</v>
      </c>
      <c r="L1052" s="167">
        <v>24692638</v>
      </c>
    </row>
    <row r="1053" spans="1:12" x14ac:dyDescent="0.2">
      <c r="A1053" s="167" t="s">
        <v>8946</v>
      </c>
      <c r="B1053" s="167" t="s">
        <v>3100</v>
      </c>
      <c r="D1053" s="167" t="s">
        <v>6863</v>
      </c>
      <c r="E1053" s="167" t="s">
        <v>2815</v>
      </c>
      <c r="F1053" s="167" t="s">
        <v>6572</v>
      </c>
      <c r="G1053" s="167" t="s">
        <v>73</v>
      </c>
      <c r="H1053" s="167" t="s">
        <v>13</v>
      </c>
      <c r="I1053" s="167" t="s">
        <v>13036</v>
      </c>
      <c r="J1053" s="167" t="s">
        <v>11890</v>
      </c>
      <c r="K1053" s="167">
        <v>24810595</v>
      </c>
      <c r="L1053" s="167">
        <v>24810595</v>
      </c>
    </row>
    <row r="1054" spans="1:12" x14ac:dyDescent="0.2">
      <c r="A1054" s="167" t="s">
        <v>2309</v>
      </c>
      <c r="B1054" s="167" t="s">
        <v>1298</v>
      </c>
      <c r="D1054" s="167" t="s">
        <v>180</v>
      </c>
      <c r="E1054" s="167" t="s">
        <v>2816</v>
      </c>
      <c r="F1054" s="167" t="s">
        <v>2817</v>
      </c>
      <c r="G1054" s="167" t="s">
        <v>73</v>
      </c>
      <c r="H1054" s="167" t="s">
        <v>13</v>
      </c>
      <c r="I1054" s="167" t="s">
        <v>13036</v>
      </c>
      <c r="J1054" s="167" t="s">
        <v>11459</v>
      </c>
      <c r="K1054" s="167">
        <v>24798284</v>
      </c>
      <c r="L1054" s="167">
        <v>24798284</v>
      </c>
    </row>
    <row r="1055" spans="1:12" x14ac:dyDescent="0.2">
      <c r="A1055" s="167" t="s">
        <v>7947</v>
      </c>
      <c r="B1055" s="167" t="s">
        <v>2304</v>
      </c>
      <c r="D1055" s="167" t="s">
        <v>2819</v>
      </c>
      <c r="E1055" s="167" t="s">
        <v>2820</v>
      </c>
      <c r="F1055" s="167" t="s">
        <v>2821</v>
      </c>
      <c r="G1055" s="167" t="s">
        <v>188</v>
      </c>
      <c r="H1055" s="167" t="s">
        <v>9</v>
      </c>
      <c r="I1055" s="167" t="s">
        <v>13036</v>
      </c>
      <c r="J1055" s="167" t="s">
        <v>13263</v>
      </c>
      <c r="K1055" s="167">
        <v>24691501</v>
      </c>
      <c r="L1055" s="167">
        <v>24691501</v>
      </c>
    </row>
    <row r="1056" spans="1:12" x14ac:dyDescent="0.2">
      <c r="A1056" s="167" t="s">
        <v>2543</v>
      </c>
      <c r="B1056" s="167" t="s">
        <v>2460</v>
      </c>
      <c r="D1056" s="167" t="s">
        <v>2823</v>
      </c>
      <c r="E1056" s="167" t="s">
        <v>2824</v>
      </c>
      <c r="F1056" s="167" t="s">
        <v>29</v>
      </c>
      <c r="G1056" s="167" t="s">
        <v>188</v>
      </c>
      <c r="H1056" s="167" t="s">
        <v>9</v>
      </c>
      <c r="I1056" s="167" t="s">
        <v>13036</v>
      </c>
      <c r="J1056" s="167" t="s">
        <v>12369</v>
      </c>
      <c r="K1056" s="167">
        <v>24692202</v>
      </c>
      <c r="L1056" s="167">
        <v>24692202</v>
      </c>
    </row>
    <row r="1057" spans="1:13" x14ac:dyDescent="0.2">
      <c r="A1057" s="167" t="s">
        <v>8947</v>
      </c>
      <c r="B1057" s="167" t="s">
        <v>1675</v>
      </c>
      <c r="D1057" s="167" t="s">
        <v>2174</v>
      </c>
      <c r="E1057" s="167" t="s">
        <v>2826</v>
      </c>
      <c r="F1057" s="167" t="s">
        <v>2827</v>
      </c>
      <c r="G1057" s="167" t="s">
        <v>188</v>
      </c>
      <c r="H1057" s="167" t="s">
        <v>9</v>
      </c>
      <c r="I1057" s="167" t="s">
        <v>13036</v>
      </c>
      <c r="J1057" s="167" t="s">
        <v>2822</v>
      </c>
      <c r="K1057" s="167">
        <v>24691711</v>
      </c>
      <c r="L1057" s="167">
        <v>24691711</v>
      </c>
    </row>
    <row r="1058" spans="1:13" x14ac:dyDescent="0.2">
      <c r="A1058" s="167" t="s">
        <v>8948</v>
      </c>
      <c r="B1058" s="167" t="s">
        <v>2934</v>
      </c>
      <c r="D1058" s="167" t="s">
        <v>764</v>
      </c>
      <c r="E1058" s="167" t="s">
        <v>2829</v>
      </c>
      <c r="F1058" s="167" t="s">
        <v>666</v>
      </c>
      <c r="G1058" s="167" t="s">
        <v>73</v>
      </c>
      <c r="H1058" s="167" t="s">
        <v>13</v>
      </c>
      <c r="I1058" s="167" t="s">
        <v>13036</v>
      </c>
      <c r="J1058" s="167" t="s">
        <v>13264</v>
      </c>
      <c r="K1058" s="167">
        <v>24680047</v>
      </c>
      <c r="L1058" s="167">
        <v>0</v>
      </c>
    </row>
    <row r="1059" spans="1:13" x14ac:dyDescent="0.2">
      <c r="A1059" s="167" t="s">
        <v>2743</v>
      </c>
      <c r="B1059" s="167" t="s">
        <v>938</v>
      </c>
      <c r="D1059" s="167" t="s">
        <v>113</v>
      </c>
      <c r="E1059" s="167" t="s">
        <v>2831</v>
      </c>
      <c r="F1059" s="167" t="s">
        <v>76</v>
      </c>
      <c r="G1059" s="167" t="s">
        <v>188</v>
      </c>
      <c r="H1059" s="167" t="s">
        <v>9</v>
      </c>
      <c r="I1059" s="167" t="s">
        <v>13036</v>
      </c>
      <c r="J1059" s="167" t="s">
        <v>12366</v>
      </c>
      <c r="K1059" s="167">
        <v>24691759</v>
      </c>
      <c r="L1059" s="167">
        <v>24691759</v>
      </c>
    </row>
    <row r="1060" spans="1:13" x14ac:dyDescent="0.2">
      <c r="A1060" s="167" t="s">
        <v>8949</v>
      </c>
      <c r="B1060" s="167" t="s">
        <v>3113</v>
      </c>
      <c r="D1060" s="167" t="s">
        <v>2833</v>
      </c>
      <c r="E1060" s="167" t="s">
        <v>9039</v>
      </c>
      <c r="F1060" s="167" t="s">
        <v>7811</v>
      </c>
      <c r="G1060" s="167" t="s">
        <v>188</v>
      </c>
      <c r="H1060" s="167" t="s">
        <v>17</v>
      </c>
      <c r="I1060" s="167" t="s">
        <v>13036</v>
      </c>
      <c r="J1060" s="167" t="s">
        <v>13265</v>
      </c>
      <c r="K1060" s="167">
        <v>24780158</v>
      </c>
      <c r="L1060" s="167">
        <v>0</v>
      </c>
    </row>
    <row r="1061" spans="1:13" x14ac:dyDescent="0.2">
      <c r="A1061" s="167" t="s">
        <v>2942</v>
      </c>
      <c r="B1061" s="167" t="s">
        <v>2941</v>
      </c>
      <c r="D1061" s="167" t="s">
        <v>2834</v>
      </c>
      <c r="E1061" s="167" t="s">
        <v>2835</v>
      </c>
      <c r="F1061" s="167" t="s">
        <v>1395</v>
      </c>
      <c r="G1061" s="167" t="s">
        <v>188</v>
      </c>
      <c r="H1061" s="167" t="s">
        <v>9</v>
      </c>
      <c r="I1061" s="167" t="s">
        <v>13036</v>
      </c>
      <c r="J1061" s="167" t="s">
        <v>8405</v>
      </c>
      <c r="K1061" s="167">
        <v>24799157</v>
      </c>
      <c r="L1061" s="167">
        <v>24799157</v>
      </c>
      <c r="M1061" s="43">
        <v>14</v>
      </c>
    </row>
    <row r="1062" spans="1:13" x14ac:dyDescent="0.2">
      <c r="A1062" s="167" t="s">
        <v>6844</v>
      </c>
      <c r="B1062" s="167" t="s">
        <v>3007</v>
      </c>
      <c r="D1062" s="167" t="s">
        <v>1023</v>
      </c>
      <c r="E1062" s="167" t="s">
        <v>8358</v>
      </c>
      <c r="F1062" s="167" t="s">
        <v>8577</v>
      </c>
      <c r="G1062" s="167" t="s">
        <v>188</v>
      </c>
      <c r="H1062" s="167" t="s">
        <v>17</v>
      </c>
      <c r="I1062" s="167" t="s">
        <v>13036</v>
      </c>
      <c r="J1062" s="167" t="s">
        <v>11460</v>
      </c>
      <c r="K1062" s="167">
        <v>24780439</v>
      </c>
      <c r="L1062" s="167">
        <v>0</v>
      </c>
    </row>
    <row r="1063" spans="1:13" x14ac:dyDescent="0.2">
      <c r="A1063" s="167" t="s">
        <v>8950</v>
      </c>
      <c r="B1063" s="167" t="s">
        <v>8393</v>
      </c>
      <c r="D1063" s="167" t="s">
        <v>1114</v>
      </c>
      <c r="E1063" s="167" t="s">
        <v>2836</v>
      </c>
      <c r="F1063" s="167" t="s">
        <v>2837</v>
      </c>
      <c r="G1063" s="167" t="s">
        <v>188</v>
      </c>
      <c r="H1063" s="167" t="s">
        <v>9</v>
      </c>
      <c r="I1063" s="167" t="s">
        <v>13036</v>
      </c>
      <c r="J1063" s="167" t="s">
        <v>2838</v>
      </c>
      <c r="K1063" s="167">
        <v>24791565</v>
      </c>
      <c r="L1063" s="167">
        <v>24791565</v>
      </c>
    </row>
    <row r="1064" spans="1:13" x14ac:dyDescent="0.2">
      <c r="A1064" s="167" t="s">
        <v>8951</v>
      </c>
      <c r="B1064" s="167" t="s">
        <v>350</v>
      </c>
      <c r="D1064" s="167" t="s">
        <v>1312</v>
      </c>
      <c r="E1064" s="167" t="s">
        <v>9297</v>
      </c>
      <c r="F1064" s="167" t="s">
        <v>10844</v>
      </c>
      <c r="G1064" s="167" t="s">
        <v>1655</v>
      </c>
      <c r="H1064" s="167" t="s">
        <v>5</v>
      </c>
      <c r="I1064" s="167" t="s">
        <v>13036</v>
      </c>
      <c r="J1064" s="167" t="s">
        <v>13266</v>
      </c>
      <c r="K1064" s="167">
        <v>0</v>
      </c>
      <c r="L1064" s="167">
        <v>0</v>
      </c>
    </row>
    <row r="1065" spans="1:13" x14ac:dyDescent="0.2">
      <c r="A1065" s="167" t="s">
        <v>2851</v>
      </c>
      <c r="B1065" s="167" t="s">
        <v>2850</v>
      </c>
      <c r="D1065" s="167" t="s">
        <v>9905</v>
      </c>
      <c r="E1065" s="167" t="s">
        <v>8984</v>
      </c>
      <c r="F1065" s="167" t="s">
        <v>10539</v>
      </c>
      <c r="G1065" s="167" t="s">
        <v>188</v>
      </c>
      <c r="H1065" s="167" t="s">
        <v>17</v>
      </c>
      <c r="I1065" s="167" t="s">
        <v>13036</v>
      </c>
      <c r="J1065" s="167" t="s">
        <v>11891</v>
      </c>
      <c r="K1065" s="167">
        <v>0</v>
      </c>
      <c r="L1065" s="167">
        <v>0</v>
      </c>
    </row>
    <row r="1066" spans="1:13" x14ac:dyDescent="0.2">
      <c r="A1066" s="167" t="s">
        <v>219</v>
      </c>
      <c r="B1066" s="167" t="s">
        <v>7352</v>
      </c>
      <c r="D1066" s="167" t="s">
        <v>499</v>
      </c>
      <c r="E1066" s="167" t="s">
        <v>8990</v>
      </c>
      <c r="F1066" s="167" t="s">
        <v>1262</v>
      </c>
      <c r="G1066" s="167" t="s">
        <v>188</v>
      </c>
      <c r="H1066" s="167" t="s">
        <v>9</v>
      </c>
      <c r="I1066" s="167" t="s">
        <v>13036</v>
      </c>
      <c r="J1066" s="167" t="s">
        <v>10544</v>
      </c>
      <c r="K1066" s="167">
        <v>24797100</v>
      </c>
      <c r="L1066" s="167">
        <v>24797100</v>
      </c>
    </row>
    <row r="1067" spans="1:13" x14ac:dyDescent="0.2">
      <c r="A1067" s="167" t="s">
        <v>8952</v>
      </c>
      <c r="B1067" s="167" t="s">
        <v>3008</v>
      </c>
      <c r="D1067" s="167" t="s">
        <v>734</v>
      </c>
      <c r="E1067" s="167" t="s">
        <v>8317</v>
      </c>
      <c r="F1067" s="167" t="s">
        <v>8318</v>
      </c>
      <c r="G1067" s="167" t="s">
        <v>188</v>
      </c>
      <c r="H1067" s="167" t="s">
        <v>9</v>
      </c>
      <c r="I1067" s="167" t="s">
        <v>13036</v>
      </c>
      <c r="J1067" s="167" t="s">
        <v>13267</v>
      </c>
      <c r="K1067" s="167">
        <v>24798470</v>
      </c>
      <c r="L1067" s="167">
        <v>24799162</v>
      </c>
    </row>
    <row r="1068" spans="1:13" x14ac:dyDescent="0.2">
      <c r="A1068" s="167" t="s">
        <v>8953</v>
      </c>
      <c r="B1068" s="167" t="s">
        <v>9899</v>
      </c>
      <c r="D1068" s="167" t="s">
        <v>2839</v>
      </c>
      <c r="E1068" s="167" t="s">
        <v>8973</v>
      </c>
      <c r="F1068" s="167" t="s">
        <v>10527</v>
      </c>
      <c r="G1068" s="167" t="s">
        <v>188</v>
      </c>
      <c r="H1068" s="167" t="s">
        <v>17</v>
      </c>
      <c r="I1068" s="167" t="s">
        <v>13036</v>
      </c>
      <c r="J1068" s="167" t="s">
        <v>10528</v>
      </c>
      <c r="K1068" s="167">
        <v>0</v>
      </c>
      <c r="L1068" s="167">
        <v>0</v>
      </c>
    </row>
    <row r="1069" spans="1:13" x14ac:dyDescent="0.2">
      <c r="A1069" s="167" t="s">
        <v>2639</v>
      </c>
      <c r="B1069" s="167" t="s">
        <v>930</v>
      </c>
      <c r="D1069" s="167" t="s">
        <v>89</v>
      </c>
      <c r="E1069" s="167" t="s">
        <v>9013</v>
      </c>
      <c r="F1069" s="167" t="s">
        <v>381</v>
      </c>
      <c r="G1069" s="167" t="s">
        <v>188</v>
      </c>
      <c r="H1069" s="167" t="s">
        <v>9</v>
      </c>
      <c r="I1069" s="167" t="s">
        <v>13036</v>
      </c>
      <c r="J1069" s="167" t="s">
        <v>13268</v>
      </c>
      <c r="K1069" s="167">
        <v>24691353</v>
      </c>
      <c r="L1069" s="167">
        <v>24691353</v>
      </c>
    </row>
    <row r="1070" spans="1:13" x14ac:dyDescent="0.2">
      <c r="A1070" s="167" t="s">
        <v>2518</v>
      </c>
      <c r="B1070" s="167" t="s">
        <v>1011</v>
      </c>
      <c r="D1070" s="167" t="s">
        <v>7170</v>
      </c>
      <c r="E1070" s="167" t="s">
        <v>2840</v>
      </c>
      <c r="F1070" s="167" t="s">
        <v>463</v>
      </c>
      <c r="G1070" s="167" t="s">
        <v>73</v>
      </c>
      <c r="H1070" s="167" t="s">
        <v>13</v>
      </c>
      <c r="I1070" s="167" t="s">
        <v>13036</v>
      </c>
      <c r="J1070" s="167" t="s">
        <v>11892</v>
      </c>
      <c r="K1070" s="167">
        <v>24799916</v>
      </c>
      <c r="L1070" s="167">
        <v>24799916</v>
      </c>
    </row>
    <row r="1071" spans="1:13" x14ac:dyDescent="0.2">
      <c r="A1071" s="167" t="s">
        <v>7775</v>
      </c>
      <c r="B1071" s="167" t="s">
        <v>7776</v>
      </c>
      <c r="D1071" s="167" t="s">
        <v>573</v>
      </c>
      <c r="E1071" s="167" t="s">
        <v>9018</v>
      </c>
      <c r="F1071" s="167" t="s">
        <v>11704</v>
      </c>
      <c r="G1071" s="167" t="s">
        <v>73</v>
      </c>
      <c r="H1071" s="167" t="s">
        <v>13</v>
      </c>
      <c r="I1071" s="167" t="s">
        <v>13036</v>
      </c>
      <c r="J1071" s="167" t="s">
        <v>11461</v>
      </c>
      <c r="K1071" s="167">
        <v>24680227</v>
      </c>
      <c r="L1071" s="167">
        <v>0</v>
      </c>
    </row>
    <row r="1072" spans="1:13" x14ac:dyDescent="0.2">
      <c r="A1072" s="167" t="s">
        <v>8954</v>
      </c>
      <c r="B1072" s="167" t="s">
        <v>295</v>
      </c>
      <c r="D1072" s="167" t="s">
        <v>2842</v>
      </c>
      <c r="E1072" s="167" t="s">
        <v>2843</v>
      </c>
      <c r="F1072" s="167" t="s">
        <v>134</v>
      </c>
      <c r="G1072" s="167" t="s">
        <v>73</v>
      </c>
      <c r="H1072" s="167" t="s">
        <v>13</v>
      </c>
      <c r="I1072" s="167" t="s">
        <v>13036</v>
      </c>
      <c r="J1072" s="167" t="s">
        <v>13269</v>
      </c>
      <c r="K1072" s="167">
        <v>24680855</v>
      </c>
      <c r="L1072" s="167">
        <v>24680855</v>
      </c>
    </row>
    <row r="1073" spans="1:12" x14ac:dyDescent="0.2">
      <c r="A1073" s="167" t="s">
        <v>2909</v>
      </c>
      <c r="B1073" s="167" t="s">
        <v>1968</v>
      </c>
      <c r="D1073" s="167" t="s">
        <v>2846</v>
      </c>
      <c r="E1073" s="167" t="s">
        <v>2847</v>
      </c>
      <c r="F1073" s="167" t="s">
        <v>2848</v>
      </c>
      <c r="G1073" s="167" t="s">
        <v>188</v>
      </c>
      <c r="H1073" s="167" t="s">
        <v>9</v>
      </c>
      <c r="I1073" s="167" t="s">
        <v>13036</v>
      </c>
      <c r="J1073" s="167" t="s">
        <v>8557</v>
      </c>
      <c r="K1073" s="167">
        <v>24791950</v>
      </c>
      <c r="L1073" s="167">
        <v>24791950</v>
      </c>
    </row>
    <row r="1074" spans="1:12" x14ac:dyDescent="0.2">
      <c r="A1074" s="167" t="s">
        <v>7493</v>
      </c>
      <c r="B1074" s="167" t="s">
        <v>2968</v>
      </c>
      <c r="D1074" s="167" t="s">
        <v>2850</v>
      </c>
      <c r="E1074" s="167" t="s">
        <v>2851</v>
      </c>
      <c r="F1074" s="167" t="s">
        <v>2852</v>
      </c>
      <c r="G1074" s="167" t="s">
        <v>188</v>
      </c>
      <c r="H1074" s="167" t="s">
        <v>10</v>
      </c>
      <c r="I1074" s="167" t="s">
        <v>13036</v>
      </c>
      <c r="J1074" s="167" t="s">
        <v>13270</v>
      </c>
      <c r="K1074" s="167">
        <v>24695305</v>
      </c>
      <c r="L1074" s="167">
        <v>24695049</v>
      </c>
    </row>
    <row r="1075" spans="1:12" x14ac:dyDescent="0.2">
      <c r="A1075" s="167" t="s">
        <v>8955</v>
      </c>
      <c r="B1075" s="167" t="s">
        <v>3044</v>
      </c>
      <c r="D1075" s="167" t="s">
        <v>2283</v>
      </c>
      <c r="E1075" s="167" t="s">
        <v>2854</v>
      </c>
      <c r="F1075" s="167" t="s">
        <v>2855</v>
      </c>
      <c r="G1075" s="167" t="s">
        <v>188</v>
      </c>
      <c r="H1075" s="167" t="s">
        <v>12</v>
      </c>
      <c r="I1075" s="167" t="s">
        <v>13036</v>
      </c>
      <c r="J1075" s="167" t="s">
        <v>8072</v>
      </c>
      <c r="K1075" s="167">
        <v>24777930</v>
      </c>
      <c r="L1075" s="167">
        <v>24777930</v>
      </c>
    </row>
    <row r="1076" spans="1:12" x14ac:dyDescent="0.2">
      <c r="A1076" s="167" t="s">
        <v>8956</v>
      </c>
      <c r="B1076" s="167" t="s">
        <v>715</v>
      </c>
      <c r="D1076" s="167" t="s">
        <v>2262</v>
      </c>
      <c r="E1076" s="167" t="s">
        <v>2856</v>
      </c>
      <c r="F1076" s="167" t="s">
        <v>2857</v>
      </c>
      <c r="G1076" s="167" t="s">
        <v>188</v>
      </c>
      <c r="H1076" s="167" t="s">
        <v>10</v>
      </c>
      <c r="I1076" s="167" t="s">
        <v>13036</v>
      </c>
      <c r="J1076" s="167" t="s">
        <v>2606</v>
      </c>
      <c r="K1076" s="167">
        <v>24699191</v>
      </c>
      <c r="L1076" s="167">
        <v>24699191</v>
      </c>
    </row>
    <row r="1077" spans="1:12" x14ac:dyDescent="0.2">
      <c r="A1077" s="167" t="s">
        <v>2970</v>
      </c>
      <c r="B1077" s="167" t="s">
        <v>2969</v>
      </c>
      <c r="D1077" s="167" t="s">
        <v>2368</v>
      </c>
      <c r="E1077" s="167" t="s">
        <v>2859</v>
      </c>
      <c r="F1077" s="167" t="s">
        <v>2776</v>
      </c>
      <c r="G1077" s="167" t="s">
        <v>188</v>
      </c>
      <c r="H1077" s="167" t="s">
        <v>10</v>
      </c>
      <c r="I1077" s="167" t="s">
        <v>13036</v>
      </c>
      <c r="J1077" s="167" t="s">
        <v>12374</v>
      </c>
      <c r="K1077" s="167">
        <v>24695328</v>
      </c>
      <c r="L1077" s="167">
        <v>0</v>
      </c>
    </row>
    <row r="1078" spans="1:12" x14ac:dyDescent="0.2">
      <c r="A1078" s="167" t="s">
        <v>6232</v>
      </c>
      <c r="B1078" s="167" t="s">
        <v>7448</v>
      </c>
      <c r="D1078" s="167" t="s">
        <v>6635</v>
      </c>
      <c r="E1078" s="167" t="s">
        <v>2862</v>
      </c>
      <c r="F1078" s="167" t="s">
        <v>1132</v>
      </c>
      <c r="G1078" s="167" t="s">
        <v>188</v>
      </c>
      <c r="H1078" s="167" t="s">
        <v>10</v>
      </c>
      <c r="I1078" s="167" t="s">
        <v>13036</v>
      </c>
      <c r="J1078" s="167" t="s">
        <v>12368</v>
      </c>
      <c r="K1078" s="167">
        <v>24624513</v>
      </c>
      <c r="L1078" s="167">
        <v>0</v>
      </c>
    </row>
    <row r="1079" spans="1:12" x14ac:dyDescent="0.2">
      <c r="A1079" s="167" t="s">
        <v>8957</v>
      </c>
      <c r="B1079" s="167" t="s">
        <v>9900</v>
      </c>
      <c r="D1079" s="167" t="s">
        <v>2493</v>
      </c>
      <c r="E1079" s="167" t="s">
        <v>2864</v>
      </c>
      <c r="F1079" s="167" t="s">
        <v>2865</v>
      </c>
      <c r="G1079" s="167" t="s">
        <v>188</v>
      </c>
      <c r="H1079" s="167" t="s">
        <v>18</v>
      </c>
      <c r="I1079" s="167" t="s">
        <v>13036</v>
      </c>
      <c r="J1079" s="167" t="s">
        <v>13271</v>
      </c>
      <c r="K1079" s="167">
        <v>24695543</v>
      </c>
      <c r="L1079" s="167">
        <v>24695543</v>
      </c>
    </row>
    <row r="1080" spans="1:12" x14ac:dyDescent="0.2">
      <c r="A1080" s="167" t="s">
        <v>8958</v>
      </c>
      <c r="B1080" s="167" t="s">
        <v>9901</v>
      </c>
      <c r="D1080" s="167" t="s">
        <v>2501</v>
      </c>
      <c r="E1080" s="167" t="s">
        <v>2867</v>
      </c>
      <c r="F1080" s="167" t="s">
        <v>1526</v>
      </c>
      <c r="G1080" s="167" t="s">
        <v>188</v>
      </c>
      <c r="H1080" s="167" t="s">
        <v>10</v>
      </c>
      <c r="I1080" s="167" t="s">
        <v>13036</v>
      </c>
      <c r="J1080" s="167" t="s">
        <v>13272</v>
      </c>
      <c r="K1080" s="167">
        <v>24699547</v>
      </c>
      <c r="L1080" s="167">
        <v>24699547</v>
      </c>
    </row>
    <row r="1081" spans="1:12" x14ac:dyDescent="0.2">
      <c r="A1081" s="167" t="s">
        <v>7633</v>
      </c>
      <c r="B1081" s="167" t="s">
        <v>7634</v>
      </c>
      <c r="D1081" s="167" t="s">
        <v>2498</v>
      </c>
      <c r="E1081" s="167" t="s">
        <v>8314</v>
      </c>
      <c r="F1081" s="167" t="s">
        <v>8315</v>
      </c>
      <c r="G1081" s="167" t="s">
        <v>188</v>
      </c>
      <c r="H1081" s="167" t="s">
        <v>10</v>
      </c>
      <c r="I1081" s="167" t="s">
        <v>13036</v>
      </c>
      <c r="J1081" s="167" t="s">
        <v>12370</v>
      </c>
      <c r="K1081" s="167">
        <v>24695038</v>
      </c>
      <c r="L1081" s="167">
        <v>0</v>
      </c>
    </row>
    <row r="1082" spans="1:12" x14ac:dyDescent="0.2">
      <c r="A1082" s="167" t="s">
        <v>8959</v>
      </c>
      <c r="B1082" s="167" t="s">
        <v>9902</v>
      </c>
      <c r="D1082" s="167" t="s">
        <v>2869</v>
      </c>
      <c r="E1082" s="167" t="s">
        <v>8944</v>
      </c>
      <c r="F1082" s="167" t="s">
        <v>10503</v>
      </c>
      <c r="G1082" s="167" t="s">
        <v>188</v>
      </c>
      <c r="H1082" s="167" t="s">
        <v>18</v>
      </c>
      <c r="I1082" s="167" t="s">
        <v>13036</v>
      </c>
      <c r="J1082" s="167" t="s">
        <v>11893</v>
      </c>
      <c r="K1082" s="167">
        <v>44039441</v>
      </c>
      <c r="L1082" s="167">
        <v>24673035</v>
      </c>
    </row>
    <row r="1083" spans="1:12" x14ac:dyDescent="0.2">
      <c r="A1083" s="167" t="s">
        <v>8960</v>
      </c>
      <c r="B1083" s="167" t="s">
        <v>9903</v>
      </c>
      <c r="D1083" s="167" t="s">
        <v>2128</v>
      </c>
      <c r="E1083" s="167" t="s">
        <v>8967</v>
      </c>
      <c r="F1083" s="167" t="s">
        <v>30</v>
      </c>
      <c r="G1083" s="167" t="s">
        <v>188</v>
      </c>
      <c r="H1083" s="167" t="s">
        <v>18</v>
      </c>
      <c r="I1083" s="167" t="s">
        <v>13036</v>
      </c>
      <c r="J1083" s="167" t="s">
        <v>10522</v>
      </c>
      <c r="K1083" s="167">
        <v>72984054</v>
      </c>
      <c r="L1083" s="167">
        <v>0</v>
      </c>
    </row>
    <row r="1084" spans="1:12" x14ac:dyDescent="0.2">
      <c r="A1084" s="167" t="s">
        <v>2867</v>
      </c>
      <c r="B1084" s="167" t="s">
        <v>2501</v>
      </c>
      <c r="D1084" s="167" t="s">
        <v>2870</v>
      </c>
      <c r="E1084" s="167" t="s">
        <v>8976</v>
      </c>
      <c r="F1084" s="167" t="s">
        <v>2871</v>
      </c>
      <c r="G1084" s="167" t="s">
        <v>188</v>
      </c>
      <c r="H1084" s="167" t="s">
        <v>18</v>
      </c>
      <c r="I1084" s="167" t="s">
        <v>13036</v>
      </c>
      <c r="J1084" s="167" t="s">
        <v>11894</v>
      </c>
      <c r="K1084" s="167">
        <v>24695607</v>
      </c>
      <c r="L1084" s="167">
        <v>0</v>
      </c>
    </row>
    <row r="1085" spans="1:12" x14ac:dyDescent="0.2">
      <c r="A1085" s="167" t="s">
        <v>8961</v>
      </c>
      <c r="B1085" s="167" t="s">
        <v>2966</v>
      </c>
      <c r="D1085" s="167" t="s">
        <v>2872</v>
      </c>
      <c r="E1085" s="167" t="s">
        <v>2873</v>
      </c>
      <c r="F1085" s="167" t="s">
        <v>2874</v>
      </c>
      <c r="G1085" s="167" t="s">
        <v>188</v>
      </c>
      <c r="H1085" s="167" t="s">
        <v>10</v>
      </c>
      <c r="I1085" s="167" t="s">
        <v>13036</v>
      </c>
      <c r="J1085" s="167" t="s">
        <v>13273</v>
      </c>
      <c r="K1085" s="167">
        <v>73007108</v>
      </c>
      <c r="L1085" s="167">
        <v>0</v>
      </c>
    </row>
    <row r="1086" spans="1:12" x14ac:dyDescent="0.2">
      <c r="A1086" s="167" t="s">
        <v>8962</v>
      </c>
      <c r="B1086" s="167" t="s">
        <v>7802</v>
      </c>
      <c r="D1086" s="167" t="s">
        <v>2877</v>
      </c>
      <c r="E1086" s="167" t="s">
        <v>2878</v>
      </c>
      <c r="F1086" s="167" t="s">
        <v>2879</v>
      </c>
      <c r="G1086" s="167" t="s">
        <v>188</v>
      </c>
      <c r="H1086" s="167" t="s">
        <v>10</v>
      </c>
      <c r="I1086" s="167" t="s">
        <v>13036</v>
      </c>
      <c r="J1086" s="167" t="s">
        <v>11596</v>
      </c>
      <c r="K1086" s="167">
        <v>24621324</v>
      </c>
      <c r="L1086" s="167">
        <v>0</v>
      </c>
    </row>
    <row r="1087" spans="1:12" x14ac:dyDescent="0.2">
      <c r="A1087" s="167" t="s">
        <v>8963</v>
      </c>
      <c r="B1087" s="167" t="s">
        <v>7931</v>
      </c>
      <c r="D1087" s="167" t="s">
        <v>2881</v>
      </c>
      <c r="E1087" s="167" t="s">
        <v>8982</v>
      </c>
      <c r="F1087" s="167" t="s">
        <v>2882</v>
      </c>
      <c r="G1087" s="167" t="s">
        <v>188</v>
      </c>
      <c r="H1087" s="167" t="s">
        <v>12</v>
      </c>
      <c r="I1087" s="167" t="s">
        <v>13036</v>
      </c>
      <c r="J1087" s="167" t="s">
        <v>12372</v>
      </c>
      <c r="K1087" s="167">
        <v>0</v>
      </c>
      <c r="L1087" s="167">
        <v>0</v>
      </c>
    </row>
    <row r="1088" spans="1:12" x14ac:dyDescent="0.2">
      <c r="A1088" s="167" t="s">
        <v>2944</v>
      </c>
      <c r="B1088" s="167" t="s">
        <v>7420</v>
      </c>
      <c r="D1088" s="167" t="s">
        <v>9913</v>
      </c>
      <c r="E1088" s="167" t="s">
        <v>9021</v>
      </c>
      <c r="F1088" s="167" t="s">
        <v>1452</v>
      </c>
      <c r="G1088" s="167" t="s">
        <v>188</v>
      </c>
      <c r="H1088" s="167" t="s">
        <v>10</v>
      </c>
      <c r="I1088" s="167" t="s">
        <v>13036</v>
      </c>
      <c r="J1088" s="167" t="s">
        <v>12373</v>
      </c>
      <c r="K1088" s="167">
        <v>24695032</v>
      </c>
      <c r="L1088" s="167">
        <v>73006533</v>
      </c>
    </row>
    <row r="1089" spans="1:12" x14ac:dyDescent="0.2">
      <c r="A1089" s="167" t="s">
        <v>8964</v>
      </c>
      <c r="B1089" s="167" t="s">
        <v>1723</v>
      </c>
      <c r="D1089" s="167" t="s">
        <v>2883</v>
      </c>
      <c r="E1089" s="167" t="s">
        <v>8993</v>
      </c>
      <c r="F1089" s="167" t="s">
        <v>162</v>
      </c>
      <c r="G1089" s="167" t="s">
        <v>188</v>
      </c>
      <c r="H1089" s="167" t="s">
        <v>10</v>
      </c>
      <c r="I1089" s="167" t="s">
        <v>13036</v>
      </c>
      <c r="J1089" s="167" t="s">
        <v>10922</v>
      </c>
      <c r="K1089" s="167">
        <v>22005164</v>
      </c>
      <c r="L1089" s="167">
        <v>0</v>
      </c>
    </row>
    <row r="1090" spans="1:12" x14ac:dyDescent="0.2">
      <c r="A1090" s="167" t="s">
        <v>8965</v>
      </c>
      <c r="B1090" s="167" t="s">
        <v>2621</v>
      </c>
      <c r="D1090" s="167" t="s">
        <v>9914</v>
      </c>
      <c r="E1090" s="167" t="s">
        <v>9024</v>
      </c>
      <c r="F1090" s="167" t="s">
        <v>10569</v>
      </c>
      <c r="G1090" s="167" t="s">
        <v>188</v>
      </c>
      <c r="H1090" s="167" t="s">
        <v>10</v>
      </c>
      <c r="I1090" s="167" t="s">
        <v>13036</v>
      </c>
      <c r="J1090" s="167" t="s">
        <v>13274</v>
      </c>
      <c r="K1090" s="167">
        <v>24695396</v>
      </c>
      <c r="L1090" s="167">
        <v>0</v>
      </c>
    </row>
    <row r="1091" spans="1:12" x14ac:dyDescent="0.2">
      <c r="A1091" s="167" t="s">
        <v>8966</v>
      </c>
      <c r="B1091" s="167" t="s">
        <v>2497</v>
      </c>
      <c r="D1091" s="167" t="s">
        <v>2885</v>
      </c>
      <c r="E1091" s="167" t="s">
        <v>9009</v>
      </c>
      <c r="F1091" s="167" t="s">
        <v>10556</v>
      </c>
      <c r="G1091" s="167" t="s">
        <v>188</v>
      </c>
      <c r="H1091" s="167" t="s">
        <v>18</v>
      </c>
      <c r="I1091" s="167" t="s">
        <v>13036</v>
      </c>
      <c r="J1091" s="167" t="s">
        <v>10560</v>
      </c>
      <c r="K1091" s="167">
        <v>73003758</v>
      </c>
      <c r="L1091" s="167">
        <v>24673035</v>
      </c>
    </row>
    <row r="1092" spans="1:12" x14ac:dyDescent="0.2">
      <c r="A1092" s="167" t="s">
        <v>2520</v>
      </c>
      <c r="B1092" s="167" t="s">
        <v>799</v>
      </c>
      <c r="D1092" s="167" t="s">
        <v>1762</v>
      </c>
      <c r="E1092" s="167" t="s">
        <v>7946</v>
      </c>
      <c r="F1092" s="167" t="s">
        <v>644</v>
      </c>
      <c r="G1092" s="167" t="s">
        <v>188</v>
      </c>
      <c r="H1092" s="167" t="s">
        <v>18</v>
      </c>
      <c r="I1092" s="167" t="s">
        <v>13036</v>
      </c>
      <c r="J1092" s="167" t="s">
        <v>13275</v>
      </c>
      <c r="K1092" s="167">
        <v>72984065</v>
      </c>
      <c r="L1092" s="167">
        <v>0</v>
      </c>
    </row>
    <row r="1093" spans="1:12" x14ac:dyDescent="0.2">
      <c r="A1093" s="167" t="s">
        <v>2618</v>
      </c>
      <c r="B1093" s="167" t="s">
        <v>2617</v>
      </c>
      <c r="D1093" s="167" t="s">
        <v>7353</v>
      </c>
      <c r="E1093" s="167" t="s">
        <v>2886</v>
      </c>
      <c r="F1093" s="167" t="s">
        <v>2887</v>
      </c>
      <c r="G1093" s="167" t="s">
        <v>188</v>
      </c>
      <c r="H1093" s="167" t="s">
        <v>10</v>
      </c>
      <c r="I1093" s="167" t="s">
        <v>13036</v>
      </c>
      <c r="J1093" s="167" t="s">
        <v>12712</v>
      </c>
      <c r="K1093" s="167">
        <v>73003869</v>
      </c>
      <c r="L1093" s="167">
        <v>0</v>
      </c>
    </row>
    <row r="1094" spans="1:12" x14ac:dyDescent="0.2">
      <c r="A1094" s="167" t="s">
        <v>8967</v>
      </c>
      <c r="B1094" s="167" t="s">
        <v>2128</v>
      </c>
      <c r="D1094" s="167" t="s">
        <v>1772</v>
      </c>
      <c r="E1094" s="167" t="s">
        <v>9001</v>
      </c>
      <c r="F1094" s="167" t="s">
        <v>10554</v>
      </c>
      <c r="G1094" s="167" t="s">
        <v>188</v>
      </c>
      <c r="H1094" s="167" t="s">
        <v>18</v>
      </c>
      <c r="I1094" s="167" t="s">
        <v>13036</v>
      </c>
      <c r="J1094" s="167" t="s">
        <v>10555</v>
      </c>
      <c r="K1094" s="167">
        <v>44039444</v>
      </c>
      <c r="L1094" s="167">
        <v>26853331</v>
      </c>
    </row>
    <row r="1095" spans="1:12" x14ac:dyDescent="0.2">
      <c r="A1095" s="167" t="s">
        <v>2958</v>
      </c>
      <c r="B1095" s="167" t="s">
        <v>7333</v>
      </c>
      <c r="D1095" s="167" t="s">
        <v>1844</v>
      </c>
      <c r="E1095" s="167" t="s">
        <v>2890</v>
      </c>
      <c r="F1095" s="167" t="s">
        <v>1345</v>
      </c>
      <c r="G1095" s="167" t="s">
        <v>188</v>
      </c>
      <c r="H1095" s="167" t="s">
        <v>10</v>
      </c>
      <c r="I1095" s="167" t="s">
        <v>13036</v>
      </c>
      <c r="J1095" s="167" t="s">
        <v>12375</v>
      </c>
      <c r="K1095" s="167">
        <v>24695635</v>
      </c>
      <c r="L1095" s="167">
        <v>24695635</v>
      </c>
    </row>
    <row r="1096" spans="1:12" x14ac:dyDescent="0.2">
      <c r="A1096" s="167" t="s">
        <v>2681</v>
      </c>
      <c r="B1096" s="167" t="s">
        <v>916</v>
      </c>
      <c r="D1096" s="167" t="s">
        <v>1851</v>
      </c>
      <c r="E1096" s="167" t="s">
        <v>2892</v>
      </c>
      <c r="F1096" s="167" t="s">
        <v>2893</v>
      </c>
      <c r="G1096" s="167" t="s">
        <v>11635</v>
      </c>
      <c r="H1096" s="167" t="s">
        <v>10</v>
      </c>
      <c r="I1096" s="167" t="s">
        <v>13036</v>
      </c>
      <c r="J1096" s="167" t="s">
        <v>11896</v>
      </c>
      <c r="K1096" s="167">
        <v>22001628</v>
      </c>
      <c r="L1096" s="167">
        <v>0</v>
      </c>
    </row>
    <row r="1097" spans="1:12" x14ac:dyDescent="0.2">
      <c r="A1097" s="167" t="s">
        <v>8968</v>
      </c>
      <c r="B1097" s="167" t="s">
        <v>704</v>
      </c>
      <c r="D1097" s="167" t="s">
        <v>1872</v>
      </c>
      <c r="E1097" s="167" t="s">
        <v>9038</v>
      </c>
      <c r="F1097" s="167" t="s">
        <v>2896</v>
      </c>
      <c r="G1097" s="167" t="s">
        <v>188</v>
      </c>
      <c r="H1097" s="167" t="s">
        <v>18</v>
      </c>
      <c r="I1097" s="167" t="s">
        <v>13036</v>
      </c>
      <c r="J1097" s="167" t="s">
        <v>12722</v>
      </c>
      <c r="K1097" s="167">
        <v>24673035</v>
      </c>
      <c r="L1097" s="167">
        <v>24673035</v>
      </c>
    </row>
    <row r="1098" spans="1:12" x14ac:dyDescent="0.2">
      <c r="A1098" s="167" t="s">
        <v>8969</v>
      </c>
      <c r="B1098" s="167" t="s">
        <v>7848</v>
      </c>
      <c r="D1098" s="167" t="s">
        <v>7386</v>
      </c>
      <c r="E1098" s="167" t="s">
        <v>2897</v>
      </c>
      <c r="F1098" s="167" t="s">
        <v>767</v>
      </c>
      <c r="G1098" s="167" t="s">
        <v>188</v>
      </c>
      <c r="H1098" s="167" t="s">
        <v>10</v>
      </c>
      <c r="I1098" s="167" t="s">
        <v>13036</v>
      </c>
      <c r="J1098" s="167" t="s">
        <v>12376</v>
      </c>
      <c r="K1098" s="167">
        <v>24695469</v>
      </c>
      <c r="L1098" s="167">
        <v>24695469</v>
      </c>
    </row>
    <row r="1099" spans="1:12" x14ac:dyDescent="0.2">
      <c r="A1099" s="167" t="s">
        <v>8970</v>
      </c>
      <c r="B1099" s="167" t="s">
        <v>9904</v>
      </c>
      <c r="D1099" s="167" t="s">
        <v>6636</v>
      </c>
      <c r="E1099" s="167" t="s">
        <v>2899</v>
      </c>
      <c r="F1099" s="167" t="s">
        <v>7419</v>
      </c>
      <c r="G1099" s="167" t="s">
        <v>188</v>
      </c>
      <c r="H1099" s="167" t="s">
        <v>10</v>
      </c>
      <c r="I1099" s="167" t="s">
        <v>13036</v>
      </c>
      <c r="J1099" s="167" t="s">
        <v>13276</v>
      </c>
      <c r="K1099" s="167">
        <v>44057925</v>
      </c>
      <c r="L1099" s="167">
        <v>0</v>
      </c>
    </row>
    <row r="1100" spans="1:12" x14ac:dyDescent="0.2">
      <c r="A1100" s="167" t="s">
        <v>8971</v>
      </c>
      <c r="B1100" s="167" t="s">
        <v>2967</v>
      </c>
      <c r="D1100" s="167" t="s">
        <v>1912</v>
      </c>
      <c r="E1100" s="167" t="s">
        <v>2901</v>
      </c>
      <c r="F1100" s="167" t="s">
        <v>63</v>
      </c>
      <c r="G1100" s="167" t="s">
        <v>188</v>
      </c>
      <c r="H1100" s="167" t="s">
        <v>12</v>
      </c>
      <c r="I1100" s="167" t="s">
        <v>13036</v>
      </c>
      <c r="J1100" s="167" t="s">
        <v>8074</v>
      </c>
      <c r="K1100" s="167">
        <v>24778037</v>
      </c>
      <c r="L1100" s="167">
        <v>24778037</v>
      </c>
    </row>
    <row r="1101" spans="1:12" x14ac:dyDescent="0.2">
      <c r="A1101" s="167" t="s">
        <v>8972</v>
      </c>
      <c r="B1101" s="167" t="s">
        <v>2104</v>
      </c>
      <c r="D1101" s="167" t="s">
        <v>1927</v>
      </c>
      <c r="E1101" s="167" t="s">
        <v>2903</v>
      </c>
      <c r="F1101" s="167" t="s">
        <v>2904</v>
      </c>
      <c r="G1101" s="167" t="s">
        <v>188</v>
      </c>
      <c r="H1101" s="167" t="s">
        <v>18</v>
      </c>
      <c r="I1101" s="167" t="s">
        <v>13036</v>
      </c>
      <c r="J1101" s="167" t="s">
        <v>10538</v>
      </c>
      <c r="K1101" s="167">
        <v>24673060</v>
      </c>
      <c r="L1101" s="167">
        <v>24673060</v>
      </c>
    </row>
    <row r="1102" spans="1:12" x14ac:dyDescent="0.2">
      <c r="A1102" s="167" t="s">
        <v>8973</v>
      </c>
      <c r="B1102" s="167" t="s">
        <v>2839</v>
      </c>
      <c r="D1102" s="167" t="s">
        <v>2906</v>
      </c>
      <c r="E1102" s="167" t="s">
        <v>2907</v>
      </c>
      <c r="F1102" s="167" t="s">
        <v>381</v>
      </c>
      <c r="G1102" s="167" t="s">
        <v>188</v>
      </c>
      <c r="H1102" s="167" t="s">
        <v>19</v>
      </c>
      <c r="I1102" s="167" t="s">
        <v>13036</v>
      </c>
      <c r="J1102" s="167" t="s">
        <v>11895</v>
      </c>
      <c r="K1102" s="167">
        <v>44056199</v>
      </c>
      <c r="L1102" s="167">
        <v>0</v>
      </c>
    </row>
    <row r="1103" spans="1:12" x14ac:dyDescent="0.2">
      <c r="A1103" s="167" t="s">
        <v>7948</v>
      </c>
      <c r="B1103" s="167" t="s">
        <v>3134</v>
      </c>
      <c r="D1103" s="167" t="s">
        <v>1968</v>
      </c>
      <c r="E1103" s="167" t="s">
        <v>2909</v>
      </c>
      <c r="F1103" s="167" t="s">
        <v>2910</v>
      </c>
      <c r="G1103" s="167" t="s">
        <v>188</v>
      </c>
      <c r="H1103" s="167" t="s">
        <v>12</v>
      </c>
      <c r="I1103" s="167" t="s">
        <v>13036</v>
      </c>
      <c r="J1103" s="167" t="s">
        <v>12724</v>
      </c>
      <c r="K1103" s="167">
        <v>24778391</v>
      </c>
      <c r="L1103" s="167">
        <v>24778391</v>
      </c>
    </row>
    <row r="1104" spans="1:12" x14ac:dyDescent="0.2">
      <c r="A1104" s="167" t="s">
        <v>8974</v>
      </c>
      <c r="B1104" s="167" t="s">
        <v>700</v>
      </c>
      <c r="D1104" s="167" t="s">
        <v>1978</v>
      </c>
      <c r="E1104" s="167" t="s">
        <v>2912</v>
      </c>
      <c r="F1104" s="167" t="s">
        <v>2352</v>
      </c>
      <c r="G1104" s="167" t="s">
        <v>188</v>
      </c>
      <c r="H1104" s="167" t="s">
        <v>12</v>
      </c>
      <c r="I1104" s="167" t="s">
        <v>13036</v>
      </c>
      <c r="J1104" s="167" t="s">
        <v>13277</v>
      </c>
      <c r="K1104" s="167">
        <v>24778564</v>
      </c>
      <c r="L1104" s="167">
        <v>24778564</v>
      </c>
    </row>
    <row r="1105" spans="1:13" x14ac:dyDescent="0.2">
      <c r="A1105" s="167" t="s">
        <v>8975</v>
      </c>
      <c r="B1105" s="167" t="s">
        <v>3049</v>
      </c>
      <c r="D1105" s="167" t="s">
        <v>741</v>
      </c>
      <c r="E1105" s="167" t="s">
        <v>2914</v>
      </c>
      <c r="F1105" s="167" t="s">
        <v>840</v>
      </c>
      <c r="G1105" s="167" t="s">
        <v>188</v>
      </c>
      <c r="H1105" s="167" t="s">
        <v>18</v>
      </c>
      <c r="I1105" s="167" t="s">
        <v>13036</v>
      </c>
      <c r="J1105" s="167" t="s">
        <v>11897</v>
      </c>
      <c r="K1105" s="167">
        <v>24673179</v>
      </c>
      <c r="L1105" s="167">
        <v>24673179</v>
      </c>
    </row>
    <row r="1106" spans="1:13" x14ac:dyDescent="0.2">
      <c r="A1106" s="167" t="s">
        <v>8976</v>
      </c>
      <c r="B1106" s="167" t="s">
        <v>2870</v>
      </c>
      <c r="D1106" s="167" t="s">
        <v>2916</v>
      </c>
      <c r="E1106" s="167" t="s">
        <v>2917</v>
      </c>
      <c r="F1106" s="167" t="s">
        <v>1262</v>
      </c>
      <c r="G1106" s="167" t="s">
        <v>188</v>
      </c>
      <c r="H1106" s="167" t="s">
        <v>19</v>
      </c>
      <c r="I1106" s="167" t="s">
        <v>13036</v>
      </c>
      <c r="J1106" s="167" t="s">
        <v>2939</v>
      </c>
      <c r="K1106" s="167">
        <v>44030311</v>
      </c>
      <c r="L1106" s="167">
        <v>24777082</v>
      </c>
    </row>
    <row r="1107" spans="1:13" x14ac:dyDescent="0.2">
      <c r="A1107" s="167" t="s">
        <v>2747</v>
      </c>
      <c r="B1107" s="167" t="s">
        <v>964</v>
      </c>
      <c r="D1107" s="167" t="s">
        <v>2070</v>
      </c>
      <c r="E1107" s="167" t="s">
        <v>8996</v>
      </c>
      <c r="F1107" s="167" t="s">
        <v>10548</v>
      </c>
      <c r="G1107" s="167" t="s">
        <v>188</v>
      </c>
      <c r="H1107" s="167" t="s">
        <v>19</v>
      </c>
      <c r="I1107" s="167" t="s">
        <v>13036</v>
      </c>
      <c r="J1107" s="167" t="s">
        <v>13278</v>
      </c>
      <c r="K1107" s="167">
        <v>73003747</v>
      </c>
      <c r="L1107" s="167">
        <v>0</v>
      </c>
    </row>
    <row r="1108" spans="1:13" x14ac:dyDescent="0.2">
      <c r="A1108" s="167" t="s">
        <v>2948</v>
      </c>
      <c r="B1108" s="167" t="s">
        <v>6638</v>
      </c>
      <c r="D1108" s="167" t="s">
        <v>2187</v>
      </c>
      <c r="E1108" s="167" t="s">
        <v>2918</v>
      </c>
      <c r="F1108" s="167" t="s">
        <v>2919</v>
      </c>
      <c r="G1108" s="167" t="s">
        <v>188</v>
      </c>
      <c r="H1108" s="167" t="s">
        <v>19</v>
      </c>
      <c r="I1108" s="167" t="s">
        <v>13036</v>
      </c>
      <c r="J1108" s="167" t="s">
        <v>11464</v>
      </c>
      <c r="K1108" s="167">
        <v>22065927</v>
      </c>
      <c r="L1108" s="167">
        <v>22065927</v>
      </c>
    </row>
    <row r="1109" spans="1:13" x14ac:dyDescent="0.2">
      <c r="A1109" s="167" t="s">
        <v>8977</v>
      </c>
      <c r="B1109" s="167" t="s">
        <v>301</v>
      </c>
      <c r="D1109" s="167" t="s">
        <v>2216</v>
      </c>
      <c r="E1109" s="167" t="s">
        <v>2921</v>
      </c>
      <c r="F1109" s="167" t="s">
        <v>7385</v>
      </c>
      <c r="G1109" s="167" t="s">
        <v>188</v>
      </c>
      <c r="H1109" s="167" t="s">
        <v>19</v>
      </c>
      <c r="I1109" s="167" t="s">
        <v>13036</v>
      </c>
      <c r="J1109" s="167" t="s">
        <v>13279</v>
      </c>
      <c r="K1109" s="167">
        <v>72984061</v>
      </c>
      <c r="L1109" s="167">
        <v>0</v>
      </c>
    </row>
    <row r="1110" spans="1:13" x14ac:dyDescent="0.2">
      <c r="A1110" s="167" t="s">
        <v>2873</v>
      </c>
      <c r="B1110" s="167" t="s">
        <v>2872</v>
      </c>
      <c r="D1110" s="167" t="s">
        <v>2134</v>
      </c>
      <c r="E1110" s="167" t="s">
        <v>2923</v>
      </c>
      <c r="F1110" s="167" t="s">
        <v>2924</v>
      </c>
      <c r="G1110" s="167" t="s">
        <v>188</v>
      </c>
      <c r="H1110" s="167" t="s">
        <v>12</v>
      </c>
      <c r="I1110" s="167" t="s">
        <v>13036</v>
      </c>
      <c r="J1110" s="167" t="s">
        <v>7635</v>
      </c>
      <c r="K1110" s="167">
        <v>24777220</v>
      </c>
      <c r="L1110" s="167">
        <v>24777220</v>
      </c>
    </row>
    <row r="1111" spans="1:13" x14ac:dyDescent="0.2">
      <c r="A1111" s="167" t="s">
        <v>2547</v>
      </c>
      <c r="B1111" s="167" t="s">
        <v>2436</v>
      </c>
      <c r="D1111" s="167" t="s">
        <v>2927</v>
      </c>
      <c r="E1111" s="167" t="s">
        <v>2928</v>
      </c>
      <c r="F1111" s="167" t="s">
        <v>1104</v>
      </c>
      <c r="G1111" s="167" t="s">
        <v>188</v>
      </c>
      <c r="H1111" s="167" t="s">
        <v>12</v>
      </c>
      <c r="I1111" s="167" t="s">
        <v>13036</v>
      </c>
      <c r="J1111" s="167" t="s">
        <v>6573</v>
      </c>
      <c r="K1111" s="167">
        <v>24777443</v>
      </c>
      <c r="L1111" s="167">
        <v>24777443</v>
      </c>
      <c r="M1111" s="43">
        <v>17</v>
      </c>
    </row>
    <row r="1112" spans="1:13" x14ac:dyDescent="0.2">
      <c r="A1112" s="167" t="s">
        <v>2803</v>
      </c>
      <c r="B1112" s="167" t="s">
        <v>6631</v>
      </c>
      <c r="D1112" s="167" t="s">
        <v>2929</v>
      </c>
      <c r="E1112" s="167" t="s">
        <v>2930</v>
      </c>
      <c r="F1112" s="167" t="s">
        <v>2931</v>
      </c>
      <c r="G1112" s="167" t="s">
        <v>188</v>
      </c>
      <c r="H1112" s="167" t="s">
        <v>12</v>
      </c>
      <c r="I1112" s="167" t="s">
        <v>13036</v>
      </c>
      <c r="J1112" s="167" t="s">
        <v>8545</v>
      </c>
      <c r="K1112" s="167">
        <v>24778334</v>
      </c>
      <c r="L1112" s="167">
        <v>24777627</v>
      </c>
    </row>
    <row r="1113" spans="1:13" x14ac:dyDescent="0.2">
      <c r="A1113" s="167" t="s">
        <v>2813</v>
      </c>
      <c r="B1113" s="167" t="s">
        <v>6632</v>
      </c>
      <c r="D1113" s="167" t="s">
        <v>2934</v>
      </c>
      <c r="E1113" s="167" t="s">
        <v>8948</v>
      </c>
      <c r="F1113" s="167" t="s">
        <v>10507</v>
      </c>
      <c r="G1113" s="167" t="s">
        <v>188</v>
      </c>
      <c r="H1113" s="167" t="s">
        <v>12</v>
      </c>
      <c r="I1113" s="167" t="s">
        <v>13036</v>
      </c>
      <c r="J1113" s="167" t="s">
        <v>10508</v>
      </c>
      <c r="K1113" s="167">
        <v>73003744</v>
      </c>
      <c r="L1113" s="167">
        <v>0</v>
      </c>
    </row>
    <row r="1114" spans="1:13" x14ac:dyDescent="0.2">
      <c r="A1114" s="167" t="s">
        <v>8978</v>
      </c>
      <c r="B1114" s="167" t="s">
        <v>2961</v>
      </c>
      <c r="D1114" s="167" t="s">
        <v>350</v>
      </c>
      <c r="E1114" s="167" t="s">
        <v>8951</v>
      </c>
      <c r="F1114" s="167" t="s">
        <v>1265</v>
      </c>
      <c r="G1114" s="167" t="s">
        <v>188</v>
      </c>
      <c r="H1114" s="167" t="s">
        <v>18</v>
      </c>
      <c r="I1114" s="167" t="s">
        <v>13036</v>
      </c>
      <c r="J1114" s="167" t="s">
        <v>10511</v>
      </c>
      <c r="K1114" s="167">
        <v>73006495</v>
      </c>
      <c r="L1114" s="167">
        <v>0</v>
      </c>
    </row>
    <row r="1115" spans="1:13" x14ac:dyDescent="0.2">
      <c r="A1115" s="167" t="s">
        <v>2805</v>
      </c>
      <c r="B1115" s="167" t="s">
        <v>7018</v>
      </c>
      <c r="D1115" s="167" t="s">
        <v>2936</v>
      </c>
      <c r="E1115" s="167" t="s">
        <v>2937</v>
      </c>
      <c r="F1115" s="167" t="s">
        <v>2938</v>
      </c>
      <c r="G1115" s="167" t="s">
        <v>188</v>
      </c>
      <c r="H1115" s="167" t="s">
        <v>19</v>
      </c>
      <c r="I1115" s="167" t="s">
        <v>13036</v>
      </c>
      <c r="J1115" s="167" t="s">
        <v>12379</v>
      </c>
      <c r="K1115" s="167">
        <v>22005588</v>
      </c>
      <c r="L1115" s="167">
        <v>22005588</v>
      </c>
    </row>
    <row r="1116" spans="1:13" x14ac:dyDescent="0.2">
      <c r="A1116" s="167" t="s">
        <v>2918</v>
      </c>
      <c r="B1116" s="167" t="s">
        <v>2187</v>
      </c>
      <c r="D1116" s="167" t="s">
        <v>2941</v>
      </c>
      <c r="E1116" s="167" t="s">
        <v>2942</v>
      </c>
      <c r="F1116" s="167" t="s">
        <v>11705</v>
      </c>
      <c r="G1116" s="167" t="s">
        <v>73</v>
      </c>
      <c r="H1116" s="167" t="s">
        <v>13</v>
      </c>
      <c r="I1116" s="167" t="s">
        <v>13036</v>
      </c>
      <c r="J1116" s="167" t="s">
        <v>11898</v>
      </c>
      <c r="K1116" s="167">
        <v>24797480</v>
      </c>
      <c r="L1116" s="167">
        <v>24797480</v>
      </c>
    </row>
    <row r="1117" spans="1:13" x14ac:dyDescent="0.2">
      <c r="A1117" s="167" t="s">
        <v>8979</v>
      </c>
      <c r="B1117" s="167" t="s">
        <v>7842</v>
      </c>
      <c r="D1117" s="167" t="s">
        <v>9903</v>
      </c>
      <c r="E1117" s="167" t="s">
        <v>8960</v>
      </c>
      <c r="F1117" s="167" t="s">
        <v>2943</v>
      </c>
      <c r="G1117" s="167" t="s">
        <v>188</v>
      </c>
      <c r="H1117" s="167" t="s">
        <v>18</v>
      </c>
      <c r="I1117" s="167" t="s">
        <v>13036</v>
      </c>
      <c r="J1117" s="167" t="s">
        <v>12380</v>
      </c>
      <c r="K1117" s="167">
        <v>22064823</v>
      </c>
      <c r="L1117" s="167">
        <v>24673035</v>
      </c>
    </row>
    <row r="1118" spans="1:13" x14ac:dyDescent="0.2">
      <c r="A1118" s="167" t="s">
        <v>8980</v>
      </c>
      <c r="B1118" s="167" t="s">
        <v>1882</v>
      </c>
      <c r="D1118" s="167" t="s">
        <v>9910</v>
      </c>
      <c r="E1118" s="167" t="s">
        <v>9012</v>
      </c>
      <c r="F1118" s="167" t="s">
        <v>959</v>
      </c>
      <c r="G1118" s="167" t="s">
        <v>188</v>
      </c>
      <c r="H1118" s="167" t="s">
        <v>12</v>
      </c>
      <c r="I1118" s="167" t="s">
        <v>13036</v>
      </c>
      <c r="J1118" s="167" t="s">
        <v>10562</v>
      </c>
      <c r="K1118" s="167">
        <v>72984030</v>
      </c>
      <c r="L1118" s="167">
        <v>0</v>
      </c>
    </row>
    <row r="1119" spans="1:13" x14ac:dyDescent="0.2">
      <c r="A1119" s="167" t="s">
        <v>2641</v>
      </c>
      <c r="B1119" s="167" t="s">
        <v>6629</v>
      </c>
      <c r="D1119" s="167" t="s">
        <v>7420</v>
      </c>
      <c r="E1119" s="167" t="s">
        <v>2944</v>
      </c>
      <c r="F1119" s="167" t="s">
        <v>227</v>
      </c>
      <c r="G1119" s="167" t="s">
        <v>188</v>
      </c>
      <c r="H1119" s="167" t="s">
        <v>19</v>
      </c>
      <c r="I1119" s="167" t="s">
        <v>13036</v>
      </c>
      <c r="J1119" s="167" t="s">
        <v>13280</v>
      </c>
      <c r="K1119" s="167">
        <v>22064586</v>
      </c>
      <c r="L1119" s="167">
        <v>0</v>
      </c>
    </row>
    <row r="1120" spans="1:13" x14ac:dyDescent="0.2">
      <c r="A1120" s="167" t="s">
        <v>2808</v>
      </c>
      <c r="B1120" s="167" t="s">
        <v>2807</v>
      </c>
      <c r="D1120" s="167" t="s">
        <v>9915</v>
      </c>
      <c r="E1120" s="167" t="s">
        <v>9026</v>
      </c>
      <c r="F1120" s="167" t="s">
        <v>2946</v>
      </c>
      <c r="G1120" s="167" t="s">
        <v>188</v>
      </c>
      <c r="H1120" s="167" t="s">
        <v>19</v>
      </c>
      <c r="I1120" s="167" t="s">
        <v>13036</v>
      </c>
      <c r="J1120" s="167" t="s">
        <v>12726</v>
      </c>
      <c r="K1120" s="167">
        <v>44030146</v>
      </c>
      <c r="L1120" s="167">
        <v>0</v>
      </c>
    </row>
    <row r="1121" spans="1:12" x14ac:dyDescent="0.2">
      <c r="A1121" s="167" t="s">
        <v>3751</v>
      </c>
      <c r="B1121" s="167" t="s">
        <v>1396</v>
      </c>
      <c r="D1121" s="167" t="s">
        <v>9904</v>
      </c>
      <c r="E1121" s="167" t="s">
        <v>8970</v>
      </c>
      <c r="F1121" s="167" t="s">
        <v>2947</v>
      </c>
      <c r="G1121" s="167" t="s">
        <v>188</v>
      </c>
      <c r="H1121" s="167" t="s">
        <v>19</v>
      </c>
      <c r="I1121" s="167" t="s">
        <v>13036</v>
      </c>
      <c r="J1121" s="167" t="s">
        <v>10525</v>
      </c>
      <c r="K1121" s="167">
        <v>44039442</v>
      </c>
      <c r="L1121" s="167">
        <v>0</v>
      </c>
    </row>
    <row r="1122" spans="1:12" x14ac:dyDescent="0.2">
      <c r="A1122" s="167" t="s">
        <v>2878</v>
      </c>
      <c r="B1122" s="167" t="s">
        <v>2877</v>
      </c>
      <c r="D1122" s="167" t="s">
        <v>6638</v>
      </c>
      <c r="E1122" s="167" t="s">
        <v>2948</v>
      </c>
      <c r="F1122" s="167" t="s">
        <v>2949</v>
      </c>
      <c r="G1122" s="167" t="s">
        <v>188</v>
      </c>
      <c r="H1122" s="167" t="s">
        <v>19</v>
      </c>
      <c r="I1122" s="167" t="s">
        <v>13036</v>
      </c>
      <c r="J1122" s="167" t="s">
        <v>12382</v>
      </c>
      <c r="K1122" s="167">
        <v>72984064</v>
      </c>
      <c r="L1122" s="167">
        <v>0</v>
      </c>
    </row>
    <row r="1123" spans="1:12" x14ac:dyDescent="0.2">
      <c r="A1123" s="167" t="s">
        <v>8981</v>
      </c>
      <c r="B1123" s="167" t="s">
        <v>1048</v>
      </c>
      <c r="D1123" s="167" t="s">
        <v>9918</v>
      </c>
      <c r="E1123" s="167" t="s">
        <v>9033</v>
      </c>
      <c r="F1123" s="167" t="s">
        <v>2744</v>
      </c>
      <c r="G1123" s="167" t="s">
        <v>188</v>
      </c>
      <c r="H1123" s="167" t="s">
        <v>18</v>
      </c>
      <c r="I1123" s="167" t="s">
        <v>13036</v>
      </c>
      <c r="J1123" s="167" t="s">
        <v>12727</v>
      </c>
      <c r="K1123" s="167">
        <v>71121323</v>
      </c>
      <c r="L1123" s="167">
        <v>24673035</v>
      </c>
    </row>
    <row r="1124" spans="1:12" x14ac:dyDescent="0.2">
      <c r="A1124" s="167" t="s">
        <v>2692</v>
      </c>
      <c r="B1124" s="167" t="s">
        <v>1055</v>
      </c>
      <c r="D1124" s="167" t="s">
        <v>7842</v>
      </c>
      <c r="E1124" s="167" t="s">
        <v>8979</v>
      </c>
      <c r="F1124" s="167" t="s">
        <v>10534</v>
      </c>
      <c r="G1124" s="167" t="s">
        <v>188</v>
      </c>
      <c r="H1124" s="167" t="s">
        <v>18</v>
      </c>
      <c r="I1124" s="167" t="s">
        <v>13036</v>
      </c>
      <c r="J1124" s="167" t="s">
        <v>10535</v>
      </c>
      <c r="K1124" s="167">
        <v>24673035</v>
      </c>
      <c r="L1124" s="167">
        <v>24673035</v>
      </c>
    </row>
    <row r="1125" spans="1:12" x14ac:dyDescent="0.2">
      <c r="A1125" s="167" t="s">
        <v>3054</v>
      </c>
      <c r="B1125" s="167" t="s">
        <v>3053</v>
      </c>
      <c r="D1125" s="167" t="s">
        <v>9919</v>
      </c>
      <c r="E1125" s="167" t="s">
        <v>9034</v>
      </c>
      <c r="F1125" s="167" t="s">
        <v>2952</v>
      </c>
      <c r="G1125" s="167" t="s">
        <v>188</v>
      </c>
      <c r="H1125" s="167" t="s">
        <v>19</v>
      </c>
      <c r="I1125" s="167" t="s">
        <v>13036</v>
      </c>
      <c r="J1125" s="167" t="s">
        <v>12378</v>
      </c>
      <c r="K1125" s="167">
        <v>44056195</v>
      </c>
      <c r="L1125" s="167">
        <v>0</v>
      </c>
    </row>
    <row r="1126" spans="1:12" x14ac:dyDescent="0.2">
      <c r="A1126" s="167" t="s">
        <v>2914</v>
      </c>
      <c r="B1126" s="167" t="s">
        <v>741</v>
      </c>
      <c r="D1126" s="167" t="s">
        <v>9906</v>
      </c>
      <c r="E1126" s="167" t="s">
        <v>8994</v>
      </c>
      <c r="F1126" s="167" t="s">
        <v>10547</v>
      </c>
      <c r="G1126" s="167" t="s">
        <v>188</v>
      </c>
      <c r="H1126" s="167" t="s">
        <v>18</v>
      </c>
      <c r="I1126" s="167" t="s">
        <v>13036</v>
      </c>
      <c r="J1126" s="167" t="s">
        <v>11899</v>
      </c>
      <c r="K1126" s="167">
        <v>22064287</v>
      </c>
      <c r="L1126" s="167">
        <v>24673035</v>
      </c>
    </row>
    <row r="1127" spans="1:12" x14ac:dyDescent="0.2">
      <c r="A1127" s="167" t="s">
        <v>8982</v>
      </c>
      <c r="B1127" s="167" t="s">
        <v>2881</v>
      </c>
      <c r="D1127" s="167" t="s">
        <v>2953</v>
      </c>
      <c r="E1127" s="167" t="s">
        <v>2954</v>
      </c>
      <c r="F1127" s="167" t="s">
        <v>2955</v>
      </c>
      <c r="G1127" s="167" t="s">
        <v>11635</v>
      </c>
      <c r="H1127" s="167" t="s">
        <v>4</v>
      </c>
      <c r="I1127" s="167" t="s">
        <v>13036</v>
      </c>
      <c r="J1127" s="167" t="s">
        <v>2956</v>
      </c>
      <c r="K1127" s="167">
        <v>27985497</v>
      </c>
      <c r="L1127" s="167">
        <v>27985497</v>
      </c>
    </row>
    <row r="1128" spans="1:12" x14ac:dyDescent="0.2">
      <c r="A1128" s="167" t="s">
        <v>2664</v>
      </c>
      <c r="B1128" s="167" t="s">
        <v>835</v>
      </c>
      <c r="D1128" s="167" t="s">
        <v>2957</v>
      </c>
      <c r="E1128" s="167" t="s">
        <v>9045</v>
      </c>
      <c r="F1128" s="167" t="s">
        <v>1455</v>
      </c>
      <c r="G1128" s="167" t="s">
        <v>188</v>
      </c>
      <c r="H1128" s="167" t="s">
        <v>12</v>
      </c>
      <c r="I1128" s="167" t="s">
        <v>13036</v>
      </c>
      <c r="J1128" s="167" t="s">
        <v>10577</v>
      </c>
      <c r="K1128" s="167">
        <v>24777541</v>
      </c>
      <c r="L1128" s="167">
        <v>0</v>
      </c>
    </row>
    <row r="1129" spans="1:12" x14ac:dyDescent="0.2">
      <c r="A1129" s="167" t="s">
        <v>2976</v>
      </c>
      <c r="B1129" s="167" t="s">
        <v>2975</v>
      </c>
      <c r="D1129" s="167" t="s">
        <v>7333</v>
      </c>
      <c r="E1129" s="167" t="s">
        <v>2958</v>
      </c>
      <c r="F1129" s="167" t="s">
        <v>2959</v>
      </c>
      <c r="G1129" s="167" t="s">
        <v>188</v>
      </c>
      <c r="H1129" s="167" t="s">
        <v>19</v>
      </c>
      <c r="I1129" s="167" t="s">
        <v>13036</v>
      </c>
      <c r="J1129" s="167" t="s">
        <v>12723</v>
      </c>
      <c r="K1129" s="167">
        <v>44030125</v>
      </c>
      <c r="L1129" s="167">
        <v>0</v>
      </c>
    </row>
    <row r="1130" spans="1:12" x14ac:dyDescent="0.2">
      <c r="A1130" s="167" t="s">
        <v>2564</v>
      </c>
      <c r="B1130" s="167" t="s">
        <v>2563</v>
      </c>
      <c r="D1130" s="167" t="s">
        <v>2961</v>
      </c>
      <c r="E1130" s="167" t="s">
        <v>8978</v>
      </c>
      <c r="F1130" s="167" t="s">
        <v>10531</v>
      </c>
      <c r="G1130" s="167" t="s">
        <v>188</v>
      </c>
      <c r="H1130" s="167" t="s">
        <v>12</v>
      </c>
      <c r="I1130" s="167" t="s">
        <v>13036</v>
      </c>
      <c r="J1130" s="167" t="s">
        <v>12383</v>
      </c>
      <c r="K1130" s="167">
        <v>41051026</v>
      </c>
      <c r="L1130" s="167">
        <v>0</v>
      </c>
    </row>
    <row r="1131" spans="1:12" x14ac:dyDescent="0.2">
      <c r="A1131" s="167" t="s">
        <v>8983</v>
      </c>
      <c r="B1131" s="167" t="s">
        <v>3135</v>
      </c>
      <c r="D1131" s="167" t="s">
        <v>2962</v>
      </c>
      <c r="E1131" s="167" t="s">
        <v>8989</v>
      </c>
      <c r="F1131" s="167" t="s">
        <v>10543</v>
      </c>
      <c r="G1131" s="167" t="s">
        <v>188</v>
      </c>
      <c r="H1131" s="167" t="s">
        <v>18</v>
      </c>
      <c r="I1131" s="167" t="s">
        <v>13036</v>
      </c>
      <c r="J1131" s="167" t="s">
        <v>13281</v>
      </c>
      <c r="K1131" s="167">
        <v>70159689</v>
      </c>
      <c r="L1131" s="167">
        <v>0</v>
      </c>
    </row>
    <row r="1132" spans="1:12" x14ac:dyDescent="0.2">
      <c r="A1132" s="167" t="s">
        <v>8356</v>
      </c>
      <c r="B1132" s="167" t="s">
        <v>3118</v>
      </c>
      <c r="D1132" s="167" t="s">
        <v>2963</v>
      </c>
      <c r="E1132" s="167" t="s">
        <v>2964</v>
      </c>
      <c r="F1132" s="167" t="s">
        <v>228</v>
      </c>
      <c r="G1132" s="167" t="s">
        <v>188</v>
      </c>
      <c r="H1132" s="167" t="s">
        <v>19</v>
      </c>
      <c r="I1132" s="167" t="s">
        <v>13036</v>
      </c>
      <c r="J1132" s="167" t="s">
        <v>13282</v>
      </c>
      <c r="K1132" s="167">
        <v>22064073</v>
      </c>
      <c r="L1132" s="167">
        <v>24777082</v>
      </c>
    </row>
    <row r="1133" spans="1:12" x14ac:dyDescent="0.2">
      <c r="A1133" s="167" t="s">
        <v>2683</v>
      </c>
      <c r="B1133" s="167" t="s">
        <v>1029</v>
      </c>
      <c r="D1133" s="167" t="s">
        <v>2966</v>
      </c>
      <c r="E1133" s="167" t="s">
        <v>8961</v>
      </c>
      <c r="F1133" s="167" t="s">
        <v>307</v>
      </c>
      <c r="G1133" s="167" t="s">
        <v>188</v>
      </c>
      <c r="H1133" s="167" t="s">
        <v>18</v>
      </c>
      <c r="I1133" s="167" t="s">
        <v>13036</v>
      </c>
      <c r="J1133" s="167" t="s">
        <v>11900</v>
      </c>
      <c r="K1133" s="167">
        <v>0</v>
      </c>
      <c r="L1133" s="167">
        <v>24673035</v>
      </c>
    </row>
    <row r="1134" spans="1:12" x14ac:dyDescent="0.2">
      <c r="A1134" s="167" t="s">
        <v>8984</v>
      </c>
      <c r="B1134" s="167" t="s">
        <v>9905</v>
      </c>
      <c r="D1134" s="167" t="s">
        <v>2967</v>
      </c>
      <c r="E1134" s="167" t="s">
        <v>8971</v>
      </c>
      <c r="F1134" s="167" t="s">
        <v>1847</v>
      </c>
      <c r="G1134" s="167" t="s">
        <v>188</v>
      </c>
      <c r="H1134" s="167" t="s">
        <v>19</v>
      </c>
      <c r="I1134" s="167" t="s">
        <v>13036</v>
      </c>
      <c r="J1134" s="167" t="s">
        <v>10526</v>
      </c>
      <c r="K1134" s="167">
        <v>73003745</v>
      </c>
      <c r="L1134" s="167">
        <v>0</v>
      </c>
    </row>
    <row r="1135" spans="1:12" x14ac:dyDescent="0.2">
      <c r="A1135" s="167" t="s">
        <v>2643</v>
      </c>
      <c r="B1135" s="167" t="s">
        <v>2075</v>
      </c>
      <c r="D1135" s="167" t="s">
        <v>2968</v>
      </c>
      <c r="E1135" s="167" t="s">
        <v>7493</v>
      </c>
      <c r="F1135" s="167" t="s">
        <v>1838</v>
      </c>
      <c r="G1135" s="167" t="s">
        <v>188</v>
      </c>
      <c r="H1135" s="167" t="s">
        <v>13</v>
      </c>
      <c r="I1135" s="167" t="s">
        <v>13036</v>
      </c>
      <c r="J1135" s="167" t="s">
        <v>11904</v>
      </c>
      <c r="K1135" s="167">
        <v>22064869</v>
      </c>
      <c r="L1135" s="167">
        <v>0</v>
      </c>
    </row>
    <row r="1136" spans="1:12" x14ac:dyDescent="0.2">
      <c r="A1136" s="167" t="s">
        <v>2645</v>
      </c>
      <c r="B1136" s="167" t="s">
        <v>1035</v>
      </c>
      <c r="D1136" s="167" t="s">
        <v>2969</v>
      </c>
      <c r="E1136" s="167" t="s">
        <v>2970</v>
      </c>
      <c r="F1136" s="167" t="s">
        <v>2971</v>
      </c>
      <c r="G1136" s="167" t="s">
        <v>169</v>
      </c>
      <c r="H1136" s="167" t="s">
        <v>12</v>
      </c>
      <c r="I1136" s="167" t="s">
        <v>13036</v>
      </c>
      <c r="J1136" s="167" t="s">
        <v>12385</v>
      </c>
      <c r="K1136" s="167">
        <v>41051023</v>
      </c>
      <c r="L1136" s="167">
        <v>24711460</v>
      </c>
    </row>
    <row r="1137" spans="1:12" x14ac:dyDescent="0.2">
      <c r="A1137" s="167" t="s">
        <v>8985</v>
      </c>
      <c r="B1137" s="167" t="s">
        <v>7844</v>
      </c>
      <c r="D1137" s="167" t="s">
        <v>2975</v>
      </c>
      <c r="E1137" s="167" t="s">
        <v>2976</v>
      </c>
      <c r="F1137" s="167" t="s">
        <v>29</v>
      </c>
      <c r="G1137" s="167" t="s">
        <v>188</v>
      </c>
      <c r="H1137" s="167" t="s">
        <v>14</v>
      </c>
      <c r="I1137" s="167" t="s">
        <v>13036</v>
      </c>
      <c r="J1137" s="167" t="s">
        <v>8077</v>
      </c>
      <c r="K1137" s="167">
        <v>24717140</v>
      </c>
      <c r="L1137" s="167">
        <v>24717140</v>
      </c>
    </row>
    <row r="1138" spans="1:12" x14ac:dyDescent="0.2">
      <c r="A1138" s="167" t="s">
        <v>6033</v>
      </c>
      <c r="B1138" s="167" t="s">
        <v>7437</v>
      </c>
      <c r="D1138" s="167" t="s">
        <v>7318</v>
      </c>
      <c r="E1138" s="167" t="s">
        <v>2979</v>
      </c>
      <c r="F1138" s="167" t="s">
        <v>2980</v>
      </c>
      <c r="G1138" s="167" t="s">
        <v>188</v>
      </c>
      <c r="H1138" s="167" t="s">
        <v>13</v>
      </c>
      <c r="I1138" s="167" t="s">
        <v>13036</v>
      </c>
      <c r="J1138" s="167" t="s">
        <v>11901</v>
      </c>
      <c r="K1138" s="167">
        <v>41051027</v>
      </c>
      <c r="L1138" s="167">
        <v>0</v>
      </c>
    </row>
    <row r="1139" spans="1:12" x14ac:dyDescent="0.2">
      <c r="A1139" s="167" t="s">
        <v>6043</v>
      </c>
      <c r="B1139" s="167" t="s">
        <v>7139</v>
      </c>
      <c r="D1139" s="167" t="s">
        <v>2575</v>
      </c>
      <c r="E1139" s="167" t="s">
        <v>2982</v>
      </c>
      <c r="F1139" s="167" t="s">
        <v>2983</v>
      </c>
      <c r="G1139" s="167" t="s">
        <v>188</v>
      </c>
      <c r="H1139" s="167" t="s">
        <v>13</v>
      </c>
      <c r="I1139" s="167" t="s">
        <v>13036</v>
      </c>
      <c r="J1139" s="167" t="s">
        <v>12386</v>
      </c>
      <c r="K1139" s="167">
        <v>41051068</v>
      </c>
      <c r="L1139" s="167">
        <v>0</v>
      </c>
    </row>
    <row r="1140" spans="1:12" x14ac:dyDescent="0.2">
      <c r="A1140" s="167" t="s">
        <v>2859</v>
      </c>
      <c r="B1140" s="167" t="s">
        <v>2368</v>
      </c>
      <c r="D1140" s="167" t="s">
        <v>2985</v>
      </c>
      <c r="E1140" s="167" t="s">
        <v>2986</v>
      </c>
      <c r="F1140" s="167" t="s">
        <v>206</v>
      </c>
      <c r="G1140" s="167" t="s">
        <v>188</v>
      </c>
      <c r="H1140" s="167" t="s">
        <v>14</v>
      </c>
      <c r="I1140" s="167" t="s">
        <v>13036</v>
      </c>
      <c r="J1140" s="167" t="s">
        <v>8073</v>
      </c>
      <c r="K1140" s="167">
        <v>24718060</v>
      </c>
      <c r="L1140" s="167">
        <v>24718060</v>
      </c>
    </row>
    <row r="1141" spans="1:12" x14ac:dyDescent="0.2">
      <c r="A1141" s="167" t="s">
        <v>2556</v>
      </c>
      <c r="B1141" s="167" t="s">
        <v>2555</v>
      </c>
      <c r="D1141" s="167" t="s">
        <v>2988</v>
      </c>
      <c r="E1141" s="167" t="s">
        <v>2989</v>
      </c>
      <c r="F1141" s="167" t="s">
        <v>1564</v>
      </c>
      <c r="G1141" s="167" t="s">
        <v>169</v>
      </c>
      <c r="H1141" s="167" t="s">
        <v>12</v>
      </c>
      <c r="I1141" s="167" t="s">
        <v>13036</v>
      </c>
      <c r="J1141" s="167" t="s">
        <v>11902</v>
      </c>
      <c r="K1141" s="167">
        <v>24804525</v>
      </c>
      <c r="L1141" s="167">
        <v>24804525</v>
      </c>
    </row>
    <row r="1142" spans="1:12" x14ac:dyDescent="0.2">
      <c r="A1142" s="167" t="s">
        <v>3018</v>
      </c>
      <c r="B1142" s="167" t="s">
        <v>7026</v>
      </c>
      <c r="D1142" s="167" t="s">
        <v>6640</v>
      </c>
      <c r="E1142" s="167" t="s">
        <v>2991</v>
      </c>
      <c r="F1142" s="167" t="s">
        <v>2992</v>
      </c>
      <c r="G1142" s="167" t="s">
        <v>188</v>
      </c>
      <c r="H1142" s="167" t="s">
        <v>13</v>
      </c>
      <c r="I1142" s="167" t="s">
        <v>13036</v>
      </c>
      <c r="J1142" s="167" t="s">
        <v>13283</v>
      </c>
      <c r="K1142" s="167">
        <v>41051049</v>
      </c>
      <c r="L1142" s="167">
        <v>0</v>
      </c>
    </row>
    <row r="1143" spans="1:12" x14ac:dyDescent="0.2">
      <c r="A1143" s="167" t="s">
        <v>2622</v>
      </c>
      <c r="B1143" s="167" t="s">
        <v>2408</v>
      </c>
      <c r="D1143" s="167" t="s">
        <v>1510</v>
      </c>
      <c r="E1143" s="167" t="s">
        <v>2994</v>
      </c>
      <c r="F1143" s="167" t="s">
        <v>2995</v>
      </c>
      <c r="G1143" s="167" t="s">
        <v>188</v>
      </c>
      <c r="H1143" s="167" t="s">
        <v>13</v>
      </c>
      <c r="I1143" s="167" t="s">
        <v>13036</v>
      </c>
      <c r="J1143" s="167" t="s">
        <v>13284</v>
      </c>
      <c r="K1143" s="167">
        <v>41051056</v>
      </c>
      <c r="L1143" s="167">
        <v>0</v>
      </c>
    </row>
    <row r="1144" spans="1:12" x14ac:dyDescent="0.2">
      <c r="A1144" s="167" t="s">
        <v>2778</v>
      </c>
      <c r="B1144" s="167" t="s">
        <v>2254</v>
      </c>
      <c r="D1144" s="167" t="s">
        <v>6944</v>
      </c>
      <c r="E1144" s="167" t="s">
        <v>2997</v>
      </c>
      <c r="F1144" s="167" t="s">
        <v>2998</v>
      </c>
      <c r="G1144" s="167" t="s">
        <v>188</v>
      </c>
      <c r="H1144" s="167" t="s">
        <v>13</v>
      </c>
      <c r="I1144" s="167" t="s">
        <v>13036</v>
      </c>
      <c r="J1144" s="167" t="s">
        <v>10563</v>
      </c>
      <c r="K1144" s="167">
        <v>24713090</v>
      </c>
      <c r="L1144" s="167">
        <v>24713090</v>
      </c>
    </row>
    <row r="1145" spans="1:12" x14ac:dyDescent="0.2">
      <c r="A1145" s="167" t="s">
        <v>2567</v>
      </c>
      <c r="B1145" s="167" t="s">
        <v>2566</v>
      </c>
      <c r="D1145" s="167" t="s">
        <v>7843</v>
      </c>
      <c r="E1145" s="167" t="s">
        <v>9011</v>
      </c>
      <c r="F1145" s="167" t="s">
        <v>10561</v>
      </c>
      <c r="G1145" s="167" t="s">
        <v>188</v>
      </c>
      <c r="H1145" s="167" t="s">
        <v>14</v>
      </c>
      <c r="I1145" s="167" t="s">
        <v>13036</v>
      </c>
      <c r="J1145" s="167" t="s">
        <v>12387</v>
      </c>
      <c r="K1145" s="167">
        <v>41051136</v>
      </c>
      <c r="L1145" s="167">
        <v>0</v>
      </c>
    </row>
    <row r="1146" spans="1:12" x14ac:dyDescent="0.2">
      <c r="A1146" s="167" t="s">
        <v>2571</v>
      </c>
      <c r="B1146" s="167" t="s">
        <v>2570</v>
      </c>
      <c r="D1146" s="167" t="s">
        <v>3001</v>
      </c>
      <c r="E1146" s="167" t="s">
        <v>8935</v>
      </c>
      <c r="F1146" s="167" t="s">
        <v>3002</v>
      </c>
      <c r="G1146" s="167" t="s">
        <v>188</v>
      </c>
      <c r="H1146" s="167" t="s">
        <v>13</v>
      </c>
      <c r="I1146" s="167" t="s">
        <v>13036</v>
      </c>
      <c r="J1146" s="167" t="s">
        <v>11903</v>
      </c>
      <c r="K1146" s="167">
        <v>41051066</v>
      </c>
      <c r="L1146" s="167">
        <v>41051066</v>
      </c>
    </row>
    <row r="1147" spans="1:12" x14ac:dyDescent="0.2">
      <c r="A1147" s="167" t="s">
        <v>6031</v>
      </c>
      <c r="B1147" s="167" t="s">
        <v>7229</v>
      </c>
      <c r="D1147" s="167" t="s">
        <v>3003</v>
      </c>
      <c r="E1147" s="167" t="s">
        <v>3004</v>
      </c>
      <c r="F1147" s="167" t="s">
        <v>3005</v>
      </c>
      <c r="G1147" s="167" t="s">
        <v>188</v>
      </c>
      <c r="H1147" s="167" t="s">
        <v>13</v>
      </c>
      <c r="I1147" s="167" t="s">
        <v>13036</v>
      </c>
      <c r="J1147" s="167" t="s">
        <v>13285</v>
      </c>
      <c r="K1147" s="167">
        <v>41051134</v>
      </c>
      <c r="L1147" s="167">
        <v>0</v>
      </c>
    </row>
    <row r="1148" spans="1:12" x14ac:dyDescent="0.2">
      <c r="A1148" s="167" t="s">
        <v>3085</v>
      </c>
      <c r="B1148" s="167" t="s">
        <v>3084</v>
      </c>
      <c r="D1148" s="167" t="s">
        <v>3007</v>
      </c>
      <c r="E1148" s="167" t="s">
        <v>6844</v>
      </c>
      <c r="F1148" s="167" t="s">
        <v>433</v>
      </c>
      <c r="G1148" s="167" t="s">
        <v>188</v>
      </c>
      <c r="H1148" s="167" t="s">
        <v>14</v>
      </c>
      <c r="I1148" s="167" t="s">
        <v>13036</v>
      </c>
      <c r="J1148" s="167" t="s">
        <v>6846</v>
      </c>
      <c r="K1148" s="167">
        <v>41051132</v>
      </c>
      <c r="L1148" s="167">
        <v>0</v>
      </c>
    </row>
    <row r="1149" spans="1:12" x14ac:dyDescent="0.2">
      <c r="A1149" s="167" t="s">
        <v>2796</v>
      </c>
      <c r="B1149" s="167" t="s">
        <v>640</v>
      </c>
      <c r="D1149" s="167" t="s">
        <v>3008</v>
      </c>
      <c r="E1149" s="167" t="s">
        <v>8952</v>
      </c>
      <c r="F1149" s="167" t="s">
        <v>205</v>
      </c>
      <c r="G1149" s="167" t="s">
        <v>188</v>
      </c>
      <c r="H1149" s="167" t="s">
        <v>14</v>
      </c>
      <c r="I1149" s="167" t="s">
        <v>13036</v>
      </c>
      <c r="J1149" s="167" t="s">
        <v>12388</v>
      </c>
      <c r="K1149" s="167">
        <v>41051042</v>
      </c>
      <c r="L1149" s="167">
        <v>0</v>
      </c>
    </row>
    <row r="1150" spans="1:12" x14ac:dyDescent="0.2">
      <c r="A1150" s="167" t="s">
        <v>2751</v>
      </c>
      <c r="B1150" s="167" t="s">
        <v>7016</v>
      </c>
      <c r="D1150" s="167" t="s">
        <v>7844</v>
      </c>
      <c r="E1150" s="167" t="s">
        <v>8985</v>
      </c>
      <c r="F1150" s="167" t="s">
        <v>10540</v>
      </c>
      <c r="G1150" s="167" t="s">
        <v>188</v>
      </c>
      <c r="H1150" s="167" t="s">
        <v>13</v>
      </c>
      <c r="I1150" s="167" t="s">
        <v>13036</v>
      </c>
      <c r="J1150" s="167" t="s">
        <v>13286</v>
      </c>
      <c r="K1150" s="167">
        <v>41051128</v>
      </c>
      <c r="L1150" s="167">
        <v>0</v>
      </c>
    </row>
    <row r="1151" spans="1:12" x14ac:dyDescent="0.2">
      <c r="A1151" s="167" t="s">
        <v>2754</v>
      </c>
      <c r="B1151" s="167" t="s">
        <v>2323</v>
      </c>
      <c r="D1151" s="167" t="s">
        <v>7845</v>
      </c>
      <c r="E1151" s="167" t="s">
        <v>9027</v>
      </c>
      <c r="F1151" s="167" t="s">
        <v>10570</v>
      </c>
      <c r="G1151" s="167" t="s">
        <v>188</v>
      </c>
      <c r="H1151" s="167" t="s">
        <v>13</v>
      </c>
      <c r="I1151" s="167" t="s">
        <v>13036</v>
      </c>
      <c r="J1151" s="167" t="s">
        <v>11466</v>
      </c>
      <c r="K1151" s="167">
        <v>87629074</v>
      </c>
      <c r="L1151" s="167">
        <v>0</v>
      </c>
    </row>
    <row r="1152" spans="1:12" x14ac:dyDescent="0.2">
      <c r="A1152" s="167" t="s">
        <v>3121</v>
      </c>
      <c r="B1152" s="167" t="s">
        <v>2246</v>
      </c>
      <c r="D1152" s="167" t="s">
        <v>893</v>
      </c>
      <c r="E1152" s="167" t="s">
        <v>8988</v>
      </c>
      <c r="F1152" s="167" t="s">
        <v>10541</v>
      </c>
      <c r="G1152" s="167" t="s">
        <v>188</v>
      </c>
      <c r="H1152" s="167" t="s">
        <v>13</v>
      </c>
      <c r="I1152" s="167" t="s">
        <v>13036</v>
      </c>
      <c r="J1152" s="167" t="s">
        <v>12389</v>
      </c>
      <c r="K1152" s="167">
        <v>41051037</v>
      </c>
      <c r="L1152" s="167">
        <v>0</v>
      </c>
    </row>
    <row r="1153" spans="1:13" x14ac:dyDescent="0.2">
      <c r="A1153" s="167" t="s">
        <v>8986</v>
      </c>
      <c r="B1153" s="167" t="s">
        <v>2625</v>
      </c>
      <c r="D1153" s="167" t="s">
        <v>9916</v>
      </c>
      <c r="E1153" s="167" t="s">
        <v>9028</v>
      </c>
      <c r="F1153" s="167" t="s">
        <v>177</v>
      </c>
      <c r="G1153" s="167" t="s">
        <v>188</v>
      </c>
      <c r="H1153" s="167" t="s">
        <v>13</v>
      </c>
      <c r="I1153" s="167" t="s">
        <v>13036</v>
      </c>
      <c r="J1153" s="167" t="s">
        <v>11467</v>
      </c>
      <c r="K1153" s="167">
        <v>41051053</v>
      </c>
      <c r="L1153" s="167">
        <v>0</v>
      </c>
    </row>
    <row r="1154" spans="1:13" x14ac:dyDescent="0.2">
      <c r="A1154" s="167" t="s">
        <v>7494</v>
      </c>
      <c r="B1154" s="167" t="s">
        <v>7495</v>
      </c>
      <c r="D1154" s="167" t="s">
        <v>7846</v>
      </c>
      <c r="E1154" s="167" t="s">
        <v>8359</v>
      </c>
      <c r="F1154" s="167" t="s">
        <v>211</v>
      </c>
      <c r="G1154" s="167" t="s">
        <v>169</v>
      </c>
      <c r="H1154" s="167" t="s">
        <v>12</v>
      </c>
      <c r="I1154" s="167" t="s">
        <v>13036</v>
      </c>
      <c r="J1154" s="167" t="s">
        <v>12952</v>
      </c>
      <c r="K1154" s="167">
        <v>41051057</v>
      </c>
      <c r="L1154" s="167">
        <v>0</v>
      </c>
    </row>
    <row r="1155" spans="1:13" x14ac:dyDescent="0.2">
      <c r="A1155" s="167" t="s">
        <v>2695</v>
      </c>
      <c r="B1155" s="167" t="s">
        <v>1025</v>
      </c>
      <c r="D1155" s="167" t="s">
        <v>7466</v>
      </c>
      <c r="E1155" s="167" t="s">
        <v>3010</v>
      </c>
      <c r="F1155" s="167" t="s">
        <v>3011</v>
      </c>
      <c r="G1155" s="167" t="s">
        <v>188</v>
      </c>
      <c r="H1155" s="167" t="s">
        <v>13</v>
      </c>
      <c r="I1155" s="167" t="s">
        <v>13036</v>
      </c>
      <c r="J1155" s="167" t="s">
        <v>10532</v>
      </c>
      <c r="K1155" s="167">
        <v>41051036</v>
      </c>
      <c r="L1155" s="167">
        <v>41051036</v>
      </c>
    </row>
    <row r="1156" spans="1:13" x14ac:dyDescent="0.2">
      <c r="A1156" s="167" t="s">
        <v>2646</v>
      </c>
      <c r="B1156" s="167" t="s">
        <v>6861</v>
      </c>
      <c r="D1156" s="167" t="s">
        <v>7847</v>
      </c>
      <c r="E1156" s="167" t="s">
        <v>9031</v>
      </c>
      <c r="F1156" s="167" t="s">
        <v>1033</v>
      </c>
      <c r="G1156" s="167" t="s">
        <v>188</v>
      </c>
      <c r="H1156" s="167" t="s">
        <v>13</v>
      </c>
      <c r="I1156" s="167" t="s">
        <v>13036</v>
      </c>
      <c r="J1156" s="167" t="s">
        <v>12729</v>
      </c>
      <c r="K1156" s="167">
        <v>41051017</v>
      </c>
      <c r="L1156" s="167">
        <v>24711101</v>
      </c>
    </row>
    <row r="1157" spans="1:13" x14ac:dyDescent="0.2">
      <c r="A1157" s="167" t="s">
        <v>8987</v>
      </c>
      <c r="B1157" s="167" t="s">
        <v>8624</v>
      </c>
      <c r="D1157" s="167" t="s">
        <v>7848</v>
      </c>
      <c r="E1157" s="167" t="s">
        <v>8969</v>
      </c>
      <c r="F1157" s="167" t="s">
        <v>7752</v>
      </c>
      <c r="G1157" s="167" t="s">
        <v>188</v>
      </c>
      <c r="H1157" s="167" t="s">
        <v>13</v>
      </c>
      <c r="I1157" s="167" t="s">
        <v>13036</v>
      </c>
      <c r="J1157" s="167" t="s">
        <v>13287</v>
      </c>
      <c r="K1157" s="167">
        <v>83915091</v>
      </c>
      <c r="L1157" s="167">
        <v>0</v>
      </c>
    </row>
    <row r="1158" spans="1:13" x14ac:dyDescent="0.2">
      <c r="A1158" s="167" t="s">
        <v>186</v>
      </c>
      <c r="B1158" s="167" t="s">
        <v>125</v>
      </c>
      <c r="D1158" s="167" t="s">
        <v>6641</v>
      </c>
      <c r="E1158" s="167" t="s">
        <v>3013</v>
      </c>
      <c r="F1158" s="167" t="s">
        <v>3014</v>
      </c>
      <c r="G1158" s="167" t="s">
        <v>188</v>
      </c>
      <c r="H1158" s="167" t="s">
        <v>3</v>
      </c>
      <c r="I1158" s="167" t="s">
        <v>13036</v>
      </c>
      <c r="J1158" s="167" t="s">
        <v>8235</v>
      </c>
      <c r="K1158" s="167">
        <v>24650778</v>
      </c>
      <c r="L1158" s="167">
        <v>24650778</v>
      </c>
    </row>
    <row r="1159" spans="1:13" x14ac:dyDescent="0.2">
      <c r="A1159" s="167" t="s">
        <v>215</v>
      </c>
      <c r="B1159" s="167" t="s">
        <v>7387</v>
      </c>
      <c r="D1159" s="167" t="s">
        <v>6642</v>
      </c>
      <c r="E1159" s="167" t="s">
        <v>3016</v>
      </c>
      <c r="F1159" s="167" t="s">
        <v>3017</v>
      </c>
      <c r="G1159" s="167" t="s">
        <v>188</v>
      </c>
      <c r="H1159" s="167" t="s">
        <v>13</v>
      </c>
      <c r="I1159" s="167" t="s">
        <v>13036</v>
      </c>
      <c r="J1159" s="167" t="s">
        <v>2999</v>
      </c>
      <c r="K1159" s="167">
        <v>24711678</v>
      </c>
      <c r="L1159" s="167">
        <v>24711678</v>
      </c>
      <c r="M1159" s="43">
        <v>15</v>
      </c>
    </row>
    <row r="1160" spans="1:13" x14ac:dyDescent="0.2">
      <c r="A1160" s="167" t="s">
        <v>8988</v>
      </c>
      <c r="B1160" s="167" t="s">
        <v>893</v>
      </c>
      <c r="D1160" s="167" t="s">
        <v>7026</v>
      </c>
      <c r="E1160" s="167" t="s">
        <v>3018</v>
      </c>
      <c r="F1160" s="167" t="s">
        <v>3019</v>
      </c>
      <c r="G1160" s="167" t="s">
        <v>188</v>
      </c>
      <c r="H1160" s="167" t="s">
        <v>13</v>
      </c>
      <c r="I1160" s="167" t="s">
        <v>13036</v>
      </c>
      <c r="J1160" s="167" t="s">
        <v>13288</v>
      </c>
      <c r="K1160" s="167">
        <v>24713025</v>
      </c>
      <c r="L1160" s="167">
        <v>0</v>
      </c>
    </row>
    <row r="1161" spans="1:13" x14ac:dyDescent="0.2">
      <c r="A1161" s="167" t="s">
        <v>2672</v>
      </c>
      <c r="B1161" s="167" t="s">
        <v>878</v>
      </c>
      <c r="D1161" s="167" t="s">
        <v>7849</v>
      </c>
      <c r="E1161" s="167" t="s">
        <v>9041</v>
      </c>
      <c r="F1161" s="167" t="s">
        <v>10575</v>
      </c>
      <c r="G1161" s="167" t="s">
        <v>169</v>
      </c>
      <c r="H1161" s="167" t="s">
        <v>12</v>
      </c>
      <c r="I1161" s="167" t="s">
        <v>13036</v>
      </c>
      <c r="J1161" s="167" t="s">
        <v>11905</v>
      </c>
      <c r="K1161" s="167">
        <v>41051019</v>
      </c>
      <c r="L1161" s="167">
        <v>0</v>
      </c>
    </row>
    <row r="1162" spans="1:13" x14ac:dyDescent="0.2">
      <c r="A1162" s="167" t="s">
        <v>2667</v>
      </c>
      <c r="B1162" s="167" t="s">
        <v>2666</v>
      </c>
      <c r="D1162" s="167" t="s">
        <v>3022</v>
      </c>
      <c r="E1162" s="167" t="s">
        <v>7773</v>
      </c>
      <c r="F1162" s="167" t="s">
        <v>7774</v>
      </c>
      <c r="G1162" s="167" t="s">
        <v>188</v>
      </c>
      <c r="H1162" s="167" t="s">
        <v>14</v>
      </c>
      <c r="I1162" s="167" t="s">
        <v>13036</v>
      </c>
      <c r="J1162" s="167" t="s">
        <v>10499</v>
      </c>
      <c r="K1162" s="167">
        <v>41051034</v>
      </c>
      <c r="L1162" s="167">
        <v>22064735</v>
      </c>
    </row>
    <row r="1163" spans="1:13" x14ac:dyDescent="0.2">
      <c r="A1163" s="167" t="s">
        <v>2573</v>
      </c>
      <c r="B1163" s="167" t="s">
        <v>2572</v>
      </c>
      <c r="D1163" s="167" t="s">
        <v>3023</v>
      </c>
      <c r="E1163" s="167" t="s">
        <v>3024</v>
      </c>
      <c r="F1163" s="167" t="s">
        <v>3025</v>
      </c>
      <c r="G1163" s="167" t="s">
        <v>188</v>
      </c>
      <c r="H1163" s="167" t="s">
        <v>14</v>
      </c>
      <c r="I1163" s="167" t="s">
        <v>13036</v>
      </c>
      <c r="J1163" s="167" t="s">
        <v>11906</v>
      </c>
      <c r="K1163" s="167">
        <v>24718443</v>
      </c>
      <c r="L1163" s="167">
        <v>24718393</v>
      </c>
    </row>
    <row r="1164" spans="1:13" x14ac:dyDescent="0.2">
      <c r="A1164" s="167" t="s">
        <v>2577</v>
      </c>
      <c r="B1164" s="167" t="s">
        <v>2576</v>
      </c>
      <c r="D1164" s="167" t="s">
        <v>3027</v>
      </c>
      <c r="E1164" s="167" t="s">
        <v>3028</v>
      </c>
      <c r="F1164" s="167" t="s">
        <v>3029</v>
      </c>
      <c r="G1164" s="167" t="s">
        <v>188</v>
      </c>
      <c r="H1164" s="167" t="s">
        <v>14</v>
      </c>
      <c r="I1164" s="167" t="s">
        <v>13036</v>
      </c>
      <c r="J1164" s="167" t="s">
        <v>12377</v>
      </c>
      <c r="K1164" s="167">
        <v>24717058</v>
      </c>
      <c r="L1164" s="167">
        <v>24717058</v>
      </c>
    </row>
    <row r="1165" spans="1:13" x14ac:dyDescent="0.2">
      <c r="A1165" s="167" t="s">
        <v>3076</v>
      </c>
      <c r="B1165" s="167" t="s">
        <v>6645</v>
      </c>
      <c r="D1165" s="167" t="s">
        <v>3031</v>
      </c>
      <c r="E1165" s="167" t="s">
        <v>3032</v>
      </c>
      <c r="F1165" s="167" t="s">
        <v>61</v>
      </c>
      <c r="G1165" s="167" t="s">
        <v>188</v>
      </c>
      <c r="H1165" s="167" t="s">
        <v>14</v>
      </c>
      <c r="I1165" s="167" t="s">
        <v>13036</v>
      </c>
      <c r="J1165" s="167" t="s">
        <v>10573</v>
      </c>
      <c r="K1165" s="167">
        <v>41051028</v>
      </c>
      <c r="L1165" s="167">
        <v>41051028</v>
      </c>
    </row>
    <row r="1166" spans="1:13" x14ac:dyDescent="0.2">
      <c r="A1166" s="167" t="s">
        <v>2605</v>
      </c>
      <c r="B1166" s="167" t="s">
        <v>2604</v>
      </c>
      <c r="D1166" s="167" t="s">
        <v>3034</v>
      </c>
      <c r="E1166" s="167" t="s">
        <v>6855</v>
      </c>
      <c r="F1166" s="167" t="s">
        <v>6857</v>
      </c>
      <c r="G1166" s="167" t="s">
        <v>188</v>
      </c>
      <c r="H1166" s="167" t="s">
        <v>14</v>
      </c>
      <c r="I1166" s="167" t="s">
        <v>13036</v>
      </c>
      <c r="J1166" s="167" t="s">
        <v>13289</v>
      </c>
      <c r="K1166" s="167">
        <v>41051064</v>
      </c>
      <c r="L1166" s="167">
        <v>0</v>
      </c>
    </row>
    <row r="1167" spans="1:13" x14ac:dyDescent="0.2">
      <c r="A1167" s="167" t="s">
        <v>2815</v>
      </c>
      <c r="B1167" s="167" t="s">
        <v>6863</v>
      </c>
      <c r="D1167" s="167" t="s">
        <v>3036</v>
      </c>
      <c r="E1167" s="167" t="s">
        <v>9000</v>
      </c>
      <c r="F1167" s="167" t="s">
        <v>10553</v>
      </c>
      <c r="G1167" s="167" t="s">
        <v>188</v>
      </c>
      <c r="H1167" s="167" t="s">
        <v>14</v>
      </c>
      <c r="I1167" s="167" t="s">
        <v>13036</v>
      </c>
      <c r="J1167" s="167" t="s">
        <v>13290</v>
      </c>
      <c r="K1167" s="167">
        <v>41051030</v>
      </c>
      <c r="L1167" s="167">
        <v>0</v>
      </c>
    </row>
    <row r="1168" spans="1:13" x14ac:dyDescent="0.2">
      <c r="A1168" s="167" t="s">
        <v>2552</v>
      </c>
      <c r="B1168" s="167" t="s">
        <v>2551</v>
      </c>
      <c r="D1168" s="167" t="s">
        <v>3037</v>
      </c>
      <c r="E1168" s="167" t="s">
        <v>3038</v>
      </c>
      <c r="F1168" s="167" t="s">
        <v>3039</v>
      </c>
      <c r="G1168" s="167" t="s">
        <v>188</v>
      </c>
      <c r="H1168" s="167" t="s">
        <v>14</v>
      </c>
      <c r="I1168" s="167" t="s">
        <v>13036</v>
      </c>
      <c r="J1168" s="167" t="s">
        <v>3040</v>
      </c>
      <c r="K1168" s="167">
        <v>24719913</v>
      </c>
      <c r="L1168" s="167">
        <v>24719913</v>
      </c>
    </row>
    <row r="1169" spans="1:12" x14ac:dyDescent="0.2">
      <c r="A1169" s="167" t="s">
        <v>8989</v>
      </c>
      <c r="B1169" s="167" t="s">
        <v>2962</v>
      </c>
      <c r="D1169" s="167" t="s">
        <v>3042</v>
      </c>
      <c r="E1169" s="167" t="s">
        <v>8931</v>
      </c>
      <c r="F1169" s="167" t="s">
        <v>10491</v>
      </c>
      <c r="G1169" s="167" t="s">
        <v>188</v>
      </c>
      <c r="H1169" s="167" t="s">
        <v>14</v>
      </c>
      <c r="I1169" s="167" t="s">
        <v>13036</v>
      </c>
      <c r="J1169" s="167" t="s">
        <v>10492</v>
      </c>
      <c r="K1169" s="167">
        <v>41051029</v>
      </c>
      <c r="L1169" s="167">
        <v>0</v>
      </c>
    </row>
    <row r="1170" spans="1:12" x14ac:dyDescent="0.2">
      <c r="A1170" s="167" t="s">
        <v>2835</v>
      </c>
      <c r="B1170" s="167" t="s">
        <v>2834</v>
      </c>
      <c r="D1170" s="167" t="s">
        <v>3043</v>
      </c>
      <c r="E1170" s="167" t="s">
        <v>9571</v>
      </c>
      <c r="F1170" s="167" t="s">
        <v>1526</v>
      </c>
      <c r="G1170" s="167" t="s">
        <v>11635</v>
      </c>
      <c r="H1170" s="167" t="s">
        <v>5</v>
      </c>
      <c r="I1170" s="167" t="s">
        <v>13036</v>
      </c>
      <c r="J1170" s="167" t="s">
        <v>12390</v>
      </c>
      <c r="K1170" s="167">
        <v>83027722</v>
      </c>
      <c r="L1170" s="167">
        <v>0</v>
      </c>
    </row>
    <row r="1171" spans="1:12" x14ac:dyDescent="0.2">
      <c r="A1171" s="167" t="s">
        <v>8990</v>
      </c>
      <c r="B1171" s="167" t="s">
        <v>499</v>
      </c>
      <c r="D1171" s="167" t="s">
        <v>3044</v>
      </c>
      <c r="E1171" s="167" t="s">
        <v>8955</v>
      </c>
      <c r="F1171" s="167" t="s">
        <v>1999</v>
      </c>
      <c r="G1171" s="167" t="s">
        <v>188</v>
      </c>
      <c r="H1171" s="167" t="s">
        <v>14</v>
      </c>
      <c r="I1171" s="167" t="s">
        <v>13036</v>
      </c>
      <c r="J1171" s="167" t="s">
        <v>11468</v>
      </c>
      <c r="K1171" s="167">
        <v>41051071</v>
      </c>
      <c r="L1171" s="167">
        <v>0</v>
      </c>
    </row>
    <row r="1172" spans="1:12" x14ac:dyDescent="0.2">
      <c r="A1172" s="167" t="s">
        <v>3064</v>
      </c>
      <c r="B1172" s="167" t="s">
        <v>2041</v>
      </c>
      <c r="D1172" s="167" t="s">
        <v>7931</v>
      </c>
      <c r="E1172" s="167" t="s">
        <v>8963</v>
      </c>
      <c r="F1172" s="167" t="s">
        <v>10518</v>
      </c>
      <c r="G1172" s="167" t="s">
        <v>188</v>
      </c>
      <c r="H1172" s="167" t="s">
        <v>14</v>
      </c>
      <c r="I1172" s="167" t="s">
        <v>13036</v>
      </c>
      <c r="J1172" s="167" t="s">
        <v>11465</v>
      </c>
      <c r="K1172" s="167">
        <v>41051138</v>
      </c>
      <c r="L1172" s="167">
        <v>24718393</v>
      </c>
    </row>
    <row r="1173" spans="1:12" x14ac:dyDescent="0.2">
      <c r="A1173" s="167" t="s">
        <v>2787</v>
      </c>
      <c r="B1173" s="167" t="s">
        <v>468</v>
      </c>
      <c r="D1173" s="167" t="s">
        <v>3045</v>
      </c>
      <c r="E1173" s="167" t="s">
        <v>3046</v>
      </c>
      <c r="F1173" s="167" t="s">
        <v>557</v>
      </c>
      <c r="G1173" s="167" t="s">
        <v>188</v>
      </c>
      <c r="H1173" s="167" t="s">
        <v>12</v>
      </c>
      <c r="I1173" s="167" t="s">
        <v>13036</v>
      </c>
      <c r="J1173" s="167" t="s">
        <v>12730</v>
      </c>
      <c r="K1173" s="167">
        <v>24713789</v>
      </c>
      <c r="L1173" s="167">
        <v>24713789</v>
      </c>
    </row>
    <row r="1174" spans="1:12" x14ac:dyDescent="0.2">
      <c r="A1174" s="167" t="s">
        <v>2687</v>
      </c>
      <c r="B1174" s="167" t="s">
        <v>2686</v>
      </c>
      <c r="D1174" s="167" t="s">
        <v>3049</v>
      </c>
      <c r="E1174" s="167" t="s">
        <v>8975</v>
      </c>
      <c r="F1174" s="167" t="s">
        <v>228</v>
      </c>
      <c r="G1174" s="167" t="s">
        <v>188</v>
      </c>
      <c r="H1174" s="167" t="s">
        <v>14</v>
      </c>
      <c r="I1174" s="167" t="s">
        <v>13036</v>
      </c>
      <c r="J1174" s="167" t="s">
        <v>13291</v>
      </c>
      <c r="K1174" s="167">
        <v>41051062</v>
      </c>
      <c r="L1174" s="167">
        <v>0</v>
      </c>
    </row>
    <row r="1175" spans="1:12" x14ac:dyDescent="0.2">
      <c r="A1175" s="167" t="s">
        <v>8991</v>
      </c>
      <c r="B1175" s="167" t="s">
        <v>3059</v>
      </c>
      <c r="D1175" s="167" t="s">
        <v>3051</v>
      </c>
      <c r="E1175" s="167" t="s">
        <v>8945</v>
      </c>
      <c r="F1175" s="167" t="s">
        <v>3052</v>
      </c>
      <c r="G1175" s="167" t="s">
        <v>188</v>
      </c>
      <c r="H1175" s="167" t="s">
        <v>7</v>
      </c>
      <c r="I1175" s="167" t="s">
        <v>13036</v>
      </c>
      <c r="J1175" s="167" t="s">
        <v>12360</v>
      </c>
      <c r="K1175" s="167">
        <v>24734878</v>
      </c>
      <c r="L1175" s="167">
        <v>0</v>
      </c>
    </row>
    <row r="1176" spans="1:12" x14ac:dyDescent="0.2">
      <c r="A1176" s="167" t="s">
        <v>2755</v>
      </c>
      <c r="B1176" s="167" t="s">
        <v>2642</v>
      </c>
      <c r="D1176" s="167" t="s">
        <v>3053</v>
      </c>
      <c r="E1176" s="167" t="s">
        <v>3054</v>
      </c>
      <c r="F1176" s="167" t="s">
        <v>3055</v>
      </c>
      <c r="G1176" s="167" t="s">
        <v>188</v>
      </c>
      <c r="H1176" s="167" t="s">
        <v>14</v>
      </c>
      <c r="I1176" s="167" t="s">
        <v>13036</v>
      </c>
      <c r="J1176" s="167" t="s">
        <v>3056</v>
      </c>
      <c r="K1176" s="167">
        <v>41051126</v>
      </c>
      <c r="L1176" s="167">
        <v>0</v>
      </c>
    </row>
    <row r="1177" spans="1:12" x14ac:dyDescent="0.2">
      <c r="A1177" s="167" t="s">
        <v>2588</v>
      </c>
      <c r="B1177" s="167" t="s">
        <v>7587</v>
      </c>
      <c r="D1177" s="167" t="s">
        <v>3058</v>
      </c>
      <c r="E1177" s="167" t="s">
        <v>9036</v>
      </c>
      <c r="F1177" s="167" t="s">
        <v>1932</v>
      </c>
      <c r="G1177" s="167" t="s">
        <v>188</v>
      </c>
      <c r="H1177" s="167" t="s">
        <v>14</v>
      </c>
      <c r="I1177" s="167" t="s">
        <v>13036</v>
      </c>
      <c r="J1177" s="167" t="s">
        <v>12728</v>
      </c>
      <c r="K1177" s="167">
        <v>41051056</v>
      </c>
      <c r="L1177" s="167">
        <v>0</v>
      </c>
    </row>
    <row r="1178" spans="1:12" x14ac:dyDescent="0.2">
      <c r="A1178" s="167" t="s">
        <v>8992</v>
      </c>
      <c r="B1178" s="167" t="s">
        <v>2481</v>
      </c>
      <c r="D1178" s="167" t="s">
        <v>3059</v>
      </c>
      <c r="E1178" s="167" t="s">
        <v>8991</v>
      </c>
      <c r="F1178" s="167" t="s">
        <v>10545</v>
      </c>
      <c r="G1178" s="167" t="s">
        <v>188</v>
      </c>
      <c r="H1178" s="167" t="s">
        <v>14</v>
      </c>
      <c r="I1178" s="167" t="s">
        <v>13036</v>
      </c>
      <c r="J1178" s="167" t="s">
        <v>10546</v>
      </c>
      <c r="K1178" s="167">
        <v>41051039</v>
      </c>
      <c r="L1178" s="167">
        <v>0</v>
      </c>
    </row>
    <row r="1179" spans="1:12" x14ac:dyDescent="0.2">
      <c r="A1179" s="167" t="s">
        <v>8993</v>
      </c>
      <c r="B1179" s="167" t="s">
        <v>2883</v>
      </c>
      <c r="D1179" s="167" t="s">
        <v>3060</v>
      </c>
      <c r="E1179" s="167" t="s">
        <v>9042</v>
      </c>
      <c r="F1179" s="167" t="s">
        <v>460</v>
      </c>
      <c r="G1179" s="167" t="s">
        <v>188</v>
      </c>
      <c r="H1179" s="167" t="s">
        <v>17</v>
      </c>
      <c r="I1179" s="167" t="s">
        <v>13036</v>
      </c>
      <c r="J1179" s="167" t="s">
        <v>11907</v>
      </c>
      <c r="K1179" s="167">
        <v>24780158</v>
      </c>
      <c r="L1179" s="167">
        <v>0</v>
      </c>
    </row>
    <row r="1180" spans="1:12" x14ac:dyDescent="0.2">
      <c r="A1180" s="167" t="s">
        <v>2757</v>
      </c>
      <c r="B1180" s="167" t="s">
        <v>2648</v>
      </c>
      <c r="D1180" s="167" t="s">
        <v>3061</v>
      </c>
      <c r="E1180" s="167" t="s">
        <v>9030</v>
      </c>
      <c r="F1180" s="167" t="s">
        <v>10571</v>
      </c>
      <c r="G1180" s="167" t="s">
        <v>169</v>
      </c>
      <c r="H1180" s="167" t="s">
        <v>7</v>
      </c>
      <c r="I1180" s="167" t="s">
        <v>13036</v>
      </c>
      <c r="J1180" s="167" t="s">
        <v>10572</v>
      </c>
      <c r="K1180" s="167">
        <v>41051035</v>
      </c>
      <c r="L1180" s="167">
        <v>24640011</v>
      </c>
    </row>
    <row r="1181" spans="1:12" x14ac:dyDescent="0.2">
      <c r="A1181" s="167" t="s">
        <v>3024</v>
      </c>
      <c r="B1181" s="167" t="s">
        <v>3023</v>
      </c>
      <c r="D1181" s="167" t="s">
        <v>7850</v>
      </c>
      <c r="E1181" s="167" t="s">
        <v>9044</v>
      </c>
      <c r="F1181" s="167" t="s">
        <v>358</v>
      </c>
      <c r="G1181" s="167" t="s">
        <v>188</v>
      </c>
      <c r="H1181" s="167" t="s">
        <v>14</v>
      </c>
      <c r="I1181" s="167" t="s">
        <v>13036</v>
      </c>
      <c r="J1181" s="167" t="s">
        <v>10576</v>
      </c>
      <c r="K1181" s="167">
        <v>41051033</v>
      </c>
      <c r="L1181" s="167">
        <v>0</v>
      </c>
    </row>
    <row r="1182" spans="1:12" x14ac:dyDescent="0.2">
      <c r="A1182" s="167" t="s">
        <v>2921</v>
      </c>
      <c r="B1182" s="167" t="s">
        <v>2216</v>
      </c>
      <c r="D1182" s="167" t="s">
        <v>715</v>
      </c>
      <c r="E1182" s="167" t="s">
        <v>8956</v>
      </c>
      <c r="F1182" s="167" t="s">
        <v>10514</v>
      </c>
      <c r="G1182" s="167" t="s">
        <v>169</v>
      </c>
      <c r="H1182" s="167" t="s">
        <v>7</v>
      </c>
      <c r="I1182" s="167" t="s">
        <v>13036</v>
      </c>
      <c r="J1182" s="167" t="s">
        <v>13292</v>
      </c>
      <c r="K1182" s="167">
        <v>41051022</v>
      </c>
      <c r="L1182" s="167">
        <v>0</v>
      </c>
    </row>
    <row r="1183" spans="1:12" x14ac:dyDescent="0.2">
      <c r="A1183" s="167" t="s">
        <v>2979</v>
      </c>
      <c r="B1183" s="167" t="s">
        <v>7318</v>
      </c>
      <c r="D1183" s="167" t="s">
        <v>3062</v>
      </c>
      <c r="E1183" s="167" t="s">
        <v>9046</v>
      </c>
      <c r="F1183" s="167" t="s">
        <v>10578</v>
      </c>
      <c r="G1183" s="167" t="s">
        <v>188</v>
      </c>
      <c r="H1183" s="167" t="s">
        <v>12</v>
      </c>
      <c r="I1183" s="167" t="s">
        <v>13036</v>
      </c>
      <c r="J1183" s="167" t="s">
        <v>11469</v>
      </c>
      <c r="K1183" s="167">
        <v>41051060</v>
      </c>
      <c r="L1183" s="167">
        <v>0</v>
      </c>
    </row>
    <row r="1184" spans="1:12" x14ac:dyDescent="0.2">
      <c r="A1184" s="167" t="s">
        <v>8994</v>
      </c>
      <c r="B1184" s="167" t="s">
        <v>9906</v>
      </c>
      <c r="D1184" s="167" t="s">
        <v>1882</v>
      </c>
      <c r="E1184" s="167" t="s">
        <v>8980</v>
      </c>
      <c r="F1184" s="167" t="s">
        <v>10536</v>
      </c>
      <c r="G1184" s="167" t="s">
        <v>188</v>
      </c>
      <c r="H1184" s="167" t="s">
        <v>12</v>
      </c>
      <c r="I1184" s="167" t="s">
        <v>13036</v>
      </c>
      <c r="J1184" s="167" t="s">
        <v>11908</v>
      </c>
      <c r="K1184" s="167">
        <v>41051130</v>
      </c>
      <c r="L1184" s="167">
        <v>24777082</v>
      </c>
    </row>
    <row r="1185" spans="1:12" x14ac:dyDescent="0.2">
      <c r="A1185" s="167" t="s">
        <v>2523</v>
      </c>
      <c r="B1185" s="167" t="s">
        <v>2241</v>
      </c>
      <c r="D1185" s="167" t="s">
        <v>2039</v>
      </c>
      <c r="E1185" s="167" t="s">
        <v>8999</v>
      </c>
      <c r="F1185" s="167" t="s">
        <v>3063</v>
      </c>
      <c r="G1185" s="167" t="s">
        <v>188</v>
      </c>
      <c r="H1185" s="167" t="s">
        <v>12</v>
      </c>
      <c r="I1185" s="167" t="s">
        <v>13036</v>
      </c>
      <c r="J1185" s="167" t="s">
        <v>13293</v>
      </c>
      <c r="K1185" s="167">
        <v>41051024</v>
      </c>
      <c r="L1185" s="167">
        <v>0</v>
      </c>
    </row>
    <row r="1186" spans="1:12" x14ac:dyDescent="0.2">
      <c r="A1186" s="167" t="s">
        <v>7637</v>
      </c>
      <c r="B1186" s="167" t="s">
        <v>7480</v>
      </c>
      <c r="D1186" s="167" t="s">
        <v>2053</v>
      </c>
      <c r="E1186" s="167" t="s">
        <v>8933</v>
      </c>
      <c r="F1186" s="167" t="s">
        <v>10494</v>
      </c>
      <c r="G1186" s="167" t="s">
        <v>188</v>
      </c>
      <c r="H1186" s="167" t="s">
        <v>17</v>
      </c>
      <c r="I1186" s="167" t="s">
        <v>13036</v>
      </c>
      <c r="J1186" s="167" t="s">
        <v>11583</v>
      </c>
      <c r="K1186" s="167">
        <v>0</v>
      </c>
      <c r="L1186" s="167">
        <v>0</v>
      </c>
    </row>
    <row r="1187" spans="1:12" x14ac:dyDescent="0.2">
      <c r="A1187" s="167" t="s">
        <v>2609</v>
      </c>
      <c r="B1187" s="167" t="s">
        <v>2608</v>
      </c>
      <c r="D1187" s="167" t="s">
        <v>2041</v>
      </c>
      <c r="E1187" s="167" t="s">
        <v>3064</v>
      </c>
      <c r="F1187" s="167" t="s">
        <v>211</v>
      </c>
      <c r="G1187" s="167" t="s">
        <v>188</v>
      </c>
      <c r="H1187" s="167" t="s">
        <v>14</v>
      </c>
      <c r="I1187" s="167" t="s">
        <v>13036</v>
      </c>
      <c r="J1187" s="167" t="s">
        <v>12731</v>
      </c>
      <c r="K1187" s="167">
        <v>24718296</v>
      </c>
      <c r="L1187" s="167">
        <v>0</v>
      </c>
    </row>
    <row r="1188" spans="1:12" x14ac:dyDescent="0.2">
      <c r="A1188" s="167" t="s">
        <v>2722</v>
      </c>
      <c r="B1188" s="167" t="s">
        <v>2721</v>
      </c>
      <c r="D1188" s="167" t="s">
        <v>7105</v>
      </c>
      <c r="E1188" s="167" t="s">
        <v>3066</v>
      </c>
      <c r="F1188" s="167" t="s">
        <v>3067</v>
      </c>
      <c r="G1188" s="167" t="s">
        <v>169</v>
      </c>
      <c r="H1188" s="167" t="s">
        <v>9</v>
      </c>
      <c r="I1188" s="167" t="s">
        <v>13036</v>
      </c>
      <c r="J1188" s="167" t="s">
        <v>13294</v>
      </c>
      <c r="K1188" s="167">
        <v>24022842</v>
      </c>
      <c r="L1188" s="167">
        <v>24022842</v>
      </c>
    </row>
    <row r="1189" spans="1:12" x14ac:dyDescent="0.2">
      <c r="A1189" s="167" t="s">
        <v>6448</v>
      </c>
      <c r="B1189" s="167" t="s">
        <v>7171</v>
      </c>
      <c r="D1189" s="167" t="s">
        <v>6644</v>
      </c>
      <c r="E1189" s="167" t="s">
        <v>3069</v>
      </c>
      <c r="F1189" s="167" t="s">
        <v>3070</v>
      </c>
      <c r="G1189" s="167" t="s">
        <v>169</v>
      </c>
      <c r="H1189" s="167" t="s">
        <v>9</v>
      </c>
      <c r="I1189" s="167" t="s">
        <v>13036</v>
      </c>
      <c r="J1189" s="167" t="s">
        <v>12392</v>
      </c>
      <c r="K1189" s="167">
        <v>24021397</v>
      </c>
      <c r="L1189" s="167">
        <v>24021397</v>
      </c>
    </row>
    <row r="1190" spans="1:12" x14ac:dyDescent="0.2">
      <c r="A1190" s="167" t="s">
        <v>2647</v>
      </c>
      <c r="B1190" s="167" t="s">
        <v>6973</v>
      </c>
      <c r="D1190" s="167" t="s">
        <v>3072</v>
      </c>
      <c r="E1190" s="167" t="s">
        <v>3073</v>
      </c>
      <c r="F1190" s="167" t="s">
        <v>3074</v>
      </c>
      <c r="G1190" s="167" t="s">
        <v>169</v>
      </c>
      <c r="H1190" s="167" t="s">
        <v>9</v>
      </c>
      <c r="I1190" s="167" t="s">
        <v>13036</v>
      </c>
      <c r="J1190" s="167" t="s">
        <v>3075</v>
      </c>
      <c r="K1190" s="167">
        <v>24021157</v>
      </c>
      <c r="L1190" s="167">
        <v>24021157</v>
      </c>
    </row>
    <row r="1191" spans="1:12" x14ac:dyDescent="0.2">
      <c r="A1191" s="167" t="s">
        <v>8995</v>
      </c>
      <c r="B1191" s="167" t="s">
        <v>2395</v>
      </c>
      <c r="D1191" s="167" t="s">
        <v>6645</v>
      </c>
      <c r="E1191" s="167" t="s">
        <v>3076</v>
      </c>
      <c r="F1191" s="167" t="s">
        <v>3077</v>
      </c>
      <c r="G1191" s="167" t="s">
        <v>169</v>
      </c>
      <c r="H1191" s="167" t="s">
        <v>7</v>
      </c>
      <c r="I1191" s="167" t="s">
        <v>13036</v>
      </c>
      <c r="J1191" s="167" t="s">
        <v>3108</v>
      </c>
      <c r="K1191" s="167">
        <v>24641505</v>
      </c>
      <c r="L1191" s="167">
        <v>24641505</v>
      </c>
    </row>
    <row r="1192" spans="1:12" x14ac:dyDescent="0.2">
      <c r="A1192" s="167" t="s">
        <v>2917</v>
      </c>
      <c r="B1192" s="167" t="s">
        <v>2916</v>
      </c>
      <c r="D1192" s="167" t="s">
        <v>3079</v>
      </c>
      <c r="E1192" s="167" t="s">
        <v>3080</v>
      </c>
      <c r="F1192" s="167" t="s">
        <v>3081</v>
      </c>
      <c r="G1192" s="167" t="s">
        <v>169</v>
      </c>
      <c r="H1192" s="167" t="s">
        <v>9</v>
      </c>
      <c r="I1192" s="167" t="s">
        <v>13036</v>
      </c>
      <c r="J1192" s="167" t="s">
        <v>7638</v>
      </c>
      <c r="K1192" s="167">
        <v>24610908</v>
      </c>
      <c r="L1192" s="167">
        <v>24610908</v>
      </c>
    </row>
    <row r="1193" spans="1:12" x14ac:dyDescent="0.2">
      <c r="A1193" s="167" t="s">
        <v>8996</v>
      </c>
      <c r="B1193" s="167" t="s">
        <v>2070</v>
      </c>
      <c r="D1193" s="167" t="s">
        <v>456</v>
      </c>
      <c r="E1193" s="167" t="s">
        <v>9666</v>
      </c>
      <c r="F1193" s="167" t="s">
        <v>11173</v>
      </c>
      <c r="G1193" s="167" t="s">
        <v>169</v>
      </c>
      <c r="H1193" s="167" t="s">
        <v>9</v>
      </c>
      <c r="I1193" s="167" t="s">
        <v>13036</v>
      </c>
      <c r="J1193" s="167" t="s">
        <v>11174</v>
      </c>
      <c r="K1193" s="167">
        <v>41051099</v>
      </c>
      <c r="L1193" s="167">
        <v>0</v>
      </c>
    </row>
    <row r="1194" spans="1:12" x14ac:dyDescent="0.2">
      <c r="A1194" s="167" t="s">
        <v>2964</v>
      </c>
      <c r="B1194" s="167" t="s">
        <v>2963</v>
      </c>
      <c r="D1194" s="167" t="s">
        <v>3084</v>
      </c>
      <c r="E1194" s="167" t="s">
        <v>3085</v>
      </c>
      <c r="F1194" s="167" t="s">
        <v>3086</v>
      </c>
      <c r="G1194" s="167" t="s">
        <v>169</v>
      </c>
      <c r="H1194" s="167" t="s">
        <v>7</v>
      </c>
      <c r="I1194" s="167" t="s">
        <v>13036</v>
      </c>
      <c r="J1194" s="167" t="s">
        <v>13295</v>
      </c>
      <c r="K1194" s="167">
        <v>24641211</v>
      </c>
      <c r="L1194" s="167">
        <v>0</v>
      </c>
    </row>
    <row r="1195" spans="1:12" x14ac:dyDescent="0.2">
      <c r="A1195" s="167" t="s">
        <v>3080</v>
      </c>
      <c r="B1195" s="167" t="s">
        <v>3079</v>
      </c>
      <c r="D1195" s="167" t="s">
        <v>3088</v>
      </c>
      <c r="E1195" s="167" t="s">
        <v>3089</v>
      </c>
      <c r="F1195" s="167" t="s">
        <v>3090</v>
      </c>
      <c r="G1195" s="167" t="s">
        <v>169</v>
      </c>
      <c r="H1195" s="167" t="s">
        <v>9</v>
      </c>
      <c r="I1195" s="167" t="s">
        <v>13036</v>
      </c>
      <c r="J1195" s="167" t="s">
        <v>12263</v>
      </c>
      <c r="K1195" s="167">
        <v>41051123</v>
      </c>
      <c r="L1195" s="167">
        <v>0</v>
      </c>
    </row>
    <row r="1196" spans="1:12" x14ac:dyDescent="0.2">
      <c r="A1196" s="167" t="s">
        <v>8997</v>
      </c>
      <c r="B1196" s="167" t="s">
        <v>2389</v>
      </c>
      <c r="D1196" s="167" t="s">
        <v>414</v>
      </c>
      <c r="E1196" s="167" t="s">
        <v>9002</v>
      </c>
      <c r="F1196" s="167" t="s">
        <v>1363</v>
      </c>
      <c r="G1196" s="167" t="s">
        <v>169</v>
      </c>
      <c r="H1196" s="167" t="s">
        <v>7</v>
      </c>
      <c r="I1196" s="167" t="s">
        <v>13036</v>
      </c>
      <c r="J1196" s="167" t="s">
        <v>10557</v>
      </c>
      <c r="K1196" s="167">
        <v>41051076</v>
      </c>
      <c r="L1196" s="167">
        <v>0</v>
      </c>
    </row>
    <row r="1197" spans="1:12" x14ac:dyDescent="0.2">
      <c r="A1197" s="167" t="s">
        <v>8998</v>
      </c>
      <c r="B1197" s="167" t="s">
        <v>2443</v>
      </c>
      <c r="D1197" s="167" t="s">
        <v>1058</v>
      </c>
      <c r="E1197" s="167" t="s">
        <v>9546</v>
      </c>
      <c r="F1197" s="167" t="s">
        <v>11049</v>
      </c>
      <c r="G1197" s="167" t="s">
        <v>11635</v>
      </c>
      <c r="H1197" s="167" t="s">
        <v>9</v>
      </c>
      <c r="I1197" s="167" t="s">
        <v>13036</v>
      </c>
      <c r="J1197" s="167" t="s">
        <v>12732</v>
      </c>
      <c r="K1197" s="167">
        <v>22001813</v>
      </c>
      <c r="L1197" s="167">
        <v>0</v>
      </c>
    </row>
    <row r="1198" spans="1:12" x14ac:dyDescent="0.2">
      <c r="A1198" s="167" t="s">
        <v>8999</v>
      </c>
      <c r="B1198" s="167" t="s">
        <v>2039</v>
      </c>
      <c r="D1198" s="167" t="s">
        <v>7189</v>
      </c>
      <c r="E1198" s="167" t="s">
        <v>3092</v>
      </c>
      <c r="F1198" s="167" t="s">
        <v>3093</v>
      </c>
      <c r="G1198" s="167" t="s">
        <v>169</v>
      </c>
      <c r="H1198" s="167" t="s">
        <v>9</v>
      </c>
      <c r="I1198" s="167" t="s">
        <v>13036</v>
      </c>
      <c r="J1198" s="167" t="s">
        <v>3094</v>
      </c>
      <c r="K1198" s="167">
        <v>41051119</v>
      </c>
      <c r="L1198" s="167">
        <v>0</v>
      </c>
    </row>
    <row r="1199" spans="1:12" x14ac:dyDescent="0.2">
      <c r="A1199" s="167" t="s">
        <v>3016</v>
      </c>
      <c r="B1199" s="167" t="s">
        <v>6642</v>
      </c>
      <c r="D1199" s="167" t="s">
        <v>1115</v>
      </c>
      <c r="E1199" s="167" t="s">
        <v>9650</v>
      </c>
      <c r="F1199" s="167" t="s">
        <v>10290</v>
      </c>
      <c r="G1199" s="167" t="s">
        <v>169</v>
      </c>
      <c r="H1199" s="167" t="s">
        <v>9</v>
      </c>
      <c r="I1199" s="167" t="s">
        <v>13036</v>
      </c>
      <c r="J1199" s="167" t="s">
        <v>11160</v>
      </c>
      <c r="K1199" s="167">
        <v>85799206</v>
      </c>
      <c r="L1199" s="167">
        <v>24021628</v>
      </c>
    </row>
    <row r="1200" spans="1:12" x14ac:dyDescent="0.2">
      <c r="A1200" s="167" t="s">
        <v>2698</v>
      </c>
      <c r="B1200" s="167" t="s">
        <v>1051</v>
      </c>
      <c r="D1200" s="167" t="s">
        <v>9907</v>
      </c>
      <c r="E1200" s="167" t="s">
        <v>9005</v>
      </c>
      <c r="F1200" s="167" t="s">
        <v>1532</v>
      </c>
      <c r="G1200" s="167" t="s">
        <v>169</v>
      </c>
      <c r="H1200" s="167" t="s">
        <v>7</v>
      </c>
      <c r="I1200" s="167" t="s">
        <v>13036</v>
      </c>
      <c r="J1200" s="167" t="s">
        <v>10557</v>
      </c>
      <c r="K1200" s="167">
        <v>41051076</v>
      </c>
      <c r="L1200" s="167">
        <v>0</v>
      </c>
    </row>
    <row r="1201" spans="1:12" x14ac:dyDescent="0.2">
      <c r="A1201" s="167" t="s">
        <v>3028</v>
      </c>
      <c r="B1201" s="167" t="s">
        <v>3027</v>
      </c>
      <c r="D1201" s="167" t="s">
        <v>3097</v>
      </c>
      <c r="E1201" s="167" t="s">
        <v>3098</v>
      </c>
      <c r="F1201" s="167" t="s">
        <v>7474</v>
      </c>
      <c r="G1201" s="167" t="s">
        <v>11635</v>
      </c>
      <c r="H1201" s="167" t="s">
        <v>7</v>
      </c>
      <c r="I1201" s="167" t="s">
        <v>13036</v>
      </c>
      <c r="J1201" s="167" t="s">
        <v>12733</v>
      </c>
      <c r="K1201" s="167">
        <v>60166018</v>
      </c>
      <c r="L1201" s="167">
        <v>0</v>
      </c>
    </row>
    <row r="1202" spans="1:12" x14ac:dyDescent="0.2">
      <c r="A1202" s="167" t="s">
        <v>2725</v>
      </c>
      <c r="B1202" s="167" t="s">
        <v>2724</v>
      </c>
      <c r="D1202" s="167" t="s">
        <v>3100</v>
      </c>
      <c r="E1202" s="167" t="s">
        <v>8946</v>
      </c>
      <c r="F1202" s="167" t="s">
        <v>10505</v>
      </c>
      <c r="G1202" s="167" t="s">
        <v>188</v>
      </c>
      <c r="H1202" s="167" t="s">
        <v>7</v>
      </c>
      <c r="I1202" s="167" t="s">
        <v>13036</v>
      </c>
      <c r="J1202" s="167" t="s">
        <v>10506</v>
      </c>
      <c r="K1202" s="167">
        <v>0</v>
      </c>
      <c r="L1202" s="167">
        <v>0</v>
      </c>
    </row>
    <row r="1203" spans="1:12" x14ac:dyDescent="0.2">
      <c r="A1203" s="167" t="s">
        <v>2524</v>
      </c>
      <c r="B1203" s="167" t="s">
        <v>6970</v>
      </c>
      <c r="D1203" s="167" t="s">
        <v>1723</v>
      </c>
      <c r="E1203" s="167" t="s">
        <v>8964</v>
      </c>
      <c r="F1203" s="167" t="s">
        <v>147</v>
      </c>
      <c r="G1203" s="167" t="s">
        <v>169</v>
      </c>
      <c r="H1203" s="167" t="s">
        <v>7</v>
      </c>
      <c r="I1203" s="167" t="s">
        <v>13036</v>
      </c>
      <c r="J1203" s="167" t="s">
        <v>12734</v>
      </c>
      <c r="K1203" s="167">
        <v>41051080</v>
      </c>
      <c r="L1203" s="167">
        <v>0</v>
      </c>
    </row>
    <row r="1204" spans="1:12" x14ac:dyDescent="0.2">
      <c r="A1204" s="167" t="s">
        <v>2991</v>
      </c>
      <c r="B1204" s="167" t="s">
        <v>6640</v>
      </c>
      <c r="D1204" s="167" t="s">
        <v>3101</v>
      </c>
      <c r="E1204" s="167" t="s">
        <v>9684</v>
      </c>
      <c r="F1204" s="167" t="s">
        <v>11188</v>
      </c>
      <c r="G1204" s="167" t="s">
        <v>169</v>
      </c>
      <c r="H1204" s="167" t="s">
        <v>9</v>
      </c>
      <c r="I1204" s="167" t="s">
        <v>13036</v>
      </c>
      <c r="J1204" s="167" t="s">
        <v>11189</v>
      </c>
      <c r="K1204" s="167">
        <v>24020015</v>
      </c>
      <c r="L1204" s="167">
        <v>0</v>
      </c>
    </row>
    <row r="1205" spans="1:12" x14ac:dyDescent="0.2">
      <c r="A1205" s="167" t="s">
        <v>8358</v>
      </c>
      <c r="B1205" s="167" t="s">
        <v>1023</v>
      </c>
      <c r="D1205" s="167" t="s">
        <v>1752</v>
      </c>
      <c r="E1205" s="167" t="s">
        <v>3103</v>
      </c>
      <c r="F1205" s="167" t="s">
        <v>3104</v>
      </c>
      <c r="G1205" s="167" t="s">
        <v>5785</v>
      </c>
      <c r="H1205" s="167" t="s">
        <v>5</v>
      </c>
      <c r="I1205" s="167" t="s">
        <v>13036</v>
      </c>
      <c r="J1205" s="167" t="s">
        <v>13296</v>
      </c>
      <c r="K1205" s="167">
        <v>27677009</v>
      </c>
      <c r="L1205" s="167">
        <v>27677009</v>
      </c>
    </row>
    <row r="1206" spans="1:12" x14ac:dyDescent="0.2">
      <c r="A1206" s="167" t="s">
        <v>3144</v>
      </c>
      <c r="B1206" s="167" t="s">
        <v>2485</v>
      </c>
      <c r="D1206" s="167" t="s">
        <v>627</v>
      </c>
      <c r="E1206" s="167" t="s">
        <v>9043</v>
      </c>
      <c r="F1206" s="167" t="s">
        <v>307</v>
      </c>
      <c r="G1206" s="167" t="s">
        <v>169</v>
      </c>
      <c r="H1206" s="167" t="s">
        <v>7</v>
      </c>
      <c r="I1206" s="167" t="s">
        <v>13036</v>
      </c>
      <c r="J1206" s="167" t="s">
        <v>11909</v>
      </c>
      <c r="K1206" s="167">
        <v>85570510</v>
      </c>
      <c r="L1206" s="167">
        <v>0</v>
      </c>
    </row>
    <row r="1207" spans="1:12" x14ac:dyDescent="0.2">
      <c r="A1207" s="167" t="s">
        <v>2907</v>
      </c>
      <c r="B1207" s="167" t="s">
        <v>2906</v>
      </c>
      <c r="D1207" s="167" t="s">
        <v>3105</v>
      </c>
      <c r="E1207" s="167" t="s">
        <v>3106</v>
      </c>
      <c r="F1207" s="167" t="s">
        <v>3107</v>
      </c>
      <c r="G1207" s="167" t="s">
        <v>169</v>
      </c>
      <c r="H1207" s="167" t="s">
        <v>7</v>
      </c>
      <c r="I1207" s="167" t="s">
        <v>13036</v>
      </c>
      <c r="J1207" s="167" t="s">
        <v>13297</v>
      </c>
      <c r="K1207" s="167">
        <v>41051101</v>
      </c>
      <c r="L1207" s="167">
        <v>0</v>
      </c>
    </row>
    <row r="1208" spans="1:12" x14ac:dyDescent="0.2">
      <c r="A1208" s="167" t="s">
        <v>9000</v>
      </c>
      <c r="B1208" s="167" t="s">
        <v>3036</v>
      </c>
      <c r="D1208" s="167" t="s">
        <v>3111</v>
      </c>
      <c r="E1208" s="167" t="s">
        <v>3112</v>
      </c>
      <c r="F1208" s="167" t="s">
        <v>134</v>
      </c>
      <c r="G1208" s="167" t="s">
        <v>169</v>
      </c>
      <c r="H1208" s="167" t="s">
        <v>7</v>
      </c>
      <c r="I1208" s="167" t="s">
        <v>13036</v>
      </c>
      <c r="J1208" s="167" t="s">
        <v>8152</v>
      </c>
      <c r="K1208" s="167">
        <v>24641158</v>
      </c>
      <c r="L1208" s="167">
        <v>24641158</v>
      </c>
    </row>
    <row r="1209" spans="1:12" x14ac:dyDescent="0.2">
      <c r="A1209" s="167" t="s">
        <v>3038</v>
      </c>
      <c r="B1209" s="167" t="s">
        <v>3037</v>
      </c>
      <c r="D1209" s="167" t="s">
        <v>3113</v>
      </c>
      <c r="E1209" s="167" t="s">
        <v>8949</v>
      </c>
      <c r="F1209" s="167" t="s">
        <v>162</v>
      </c>
      <c r="G1209" s="167" t="s">
        <v>169</v>
      </c>
      <c r="H1209" s="167" t="s">
        <v>7</v>
      </c>
      <c r="I1209" s="167" t="s">
        <v>13036</v>
      </c>
      <c r="J1209" s="167" t="s">
        <v>11910</v>
      </c>
      <c r="K1209" s="167">
        <v>41051106</v>
      </c>
      <c r="L1209" s="167">
        <v>0</v>
      </c>
    </row>
    <row r="1210" spans="1:12" x14ac:dyDescent="0.2">
      <c r="A1210" s="167" t="s">
        <v>2982</v>
      </c>
      <c r="B1210" s="167" t="s">
        <v>2575</v>
      </c>
      <c r="D1210" s="167" t="s">
        <v>663</v>
      </c>
      <c r="E1210" s="167" t="s">
        <v>3115</v>
      </c>
      <c r="F1210" s="167" t="s">
        <v>3116</v>
      </c>
      <c r="G1210" s="167" t="s">
        <v>169</v>
      </c>
      <c r="H1210" s="167" t="s">
        <v>9</v>
      </c>
      <c r="I1210" s="167" t="s">
        <v>13036</v>
      </c>
      <c r="J1210" s="167" t="s">
        <v>8080</v>
      </c>
      <c r="K1210" s="167">
        <v>24021067</v>
      </c>
      <c r="L1210" s="167">
        <v>24021067</v>
      </c>
    </row>
    <row r="1211" spans="1:12" x14ac:dyDescent="0.2">
      <c r="A1211" s="167" t="s">
        <v>3106</v>
      </c>
      <c r="B1211" s="167" t="s">
        <v>3105</v>
      </c>
      <c r="D1211" s="167" t="s">
        <v>704</v>
      </c>
      <c r="E1211" s="167" t="s">
        <v>8968</v>
      </c>
      <c r="F1211" s="167" t="s">
        <v>10523</v>
      </c>
      <c r="G1211" s="167" t="s">
        <v>169</v>
      </c>
      <c r="H1211" s="167" t="s">
        <v>9</v>
      </c>
      <c r="I1211" s="167" t="s">
        <v>13036</v>
      </c>
      <c r="J1211" s="167" t="s">
        <v>10524</v>
      </c>
      <c r="K1211" s="167">
        <v>41051115</v>
      </c>
      <c r="L1211" s="167">
        <v>0</v>
      </c>
    </row>
    <row r="1212" spans="1:12" x14ac:dyDescent="0.2">
      <c r="A1212" s="167" t="s">
        <v>9001</v>
      </c>
      <c r="B1212" s="167" t="s">
        <v>1772</v>
      </c>
      <c r="D1212" s="167" t="s">
        <v>3118</v>
      </c>
      <c r="E1212" s="167" t="s">
        <v>8356</v>
      </c>
      <c r="F1212" s="167" t="s">
        <v>8532</v>
      </c>
      <c r="G1212" s="167" t="s">
        <v>169</v>
      </c>
      <c r="H1212" s="167" t="s">
        <v>7</v>
      </c>
      <c r="I1212" s="167" t="s">
        <v>13036</v>
      </c>
      <c r="J1212" s="167" t="s">
        <v>12735</v>
      </c>
      <c r="K1212" s="167">
        <v>41051124</v>
      </c>
      <c r="L1212" s="167">
        <v>24641251</v>
      </c>
    </row>
    <row r="1213" spans="1:12" x14ac:dyDescent="0.2">
      <c r="A1213" s="167" t="s">
        <v>2836</v>
      </c>
      <c r="B1213" s="167" t="s">
        <v>1114</v>
      </c>
      <c r="D1213" s="167" t="s">
        <v>1251</v>
      </c>
      <c r="E1213" s="167" t="s">
        <v>3119</v>
      </c>
      <c r="F1213" s="167" t="s">
        <v>29</v>
      </c>
      <c r="G1213" s="167" t="s">
        <v>169</v>
      </c>
      <c r="H1213" s="167" t="s">
        <v>9</v>
      </c>
      <c r="I1213" s="167" t="s">
        <v>13036</v>
      </c>
      <c r="J1213" s="167" t="s">
        <v>11905</v>
      </c>
      <c r="K1213" s="167">
        <v>41051116</v>
      </c>
      <c r="L1213" s="167">
        <v>0</v>
      </c>
    </row>
    <row r="1214" spans="1:12" x14ac:dyDescent="0.2">
      <c r="A1214" s="167" t="s">
        <v>2937</v>
      </c>
      <c r="B1214" s="167" t="s">
        <v>2936</v>
      </c>
      <c r="D1214" s="167" t="s">
        <v>2246</v>
      </c>
      <c r="E1214" s="167" t="s">
        <v>3121</v>
      </c>
      <c r="F1214" s="167" t="s">
        <v>3122</v>
      </c>
      <c r="G1214" s="167" t="s">
        <v>188</v>
      </c>
      <c r="H1214" s="167" t="s">
        <v>17</v>
      </c>
      <c r="I1214" s="167" t="s">
        <v>13036</v>
      </c>
      <c r="J1214" s="167" t="s">
        <v>12391</v>
      </c>
      <c r="K1214" s="167">
        <v>24788067</v>
      </c>
      <c r="L1214" s="167">
        <v>24788067</v>
      </c>
    </row>
    <row r="1215" spans="1:12" x14ac:dyDescent="0.2">
      <c r="A1215" s="167" t="s">
        <v>9002</v>
      </c>
      <c r="B1215" s="167" t="s">
        <v>414</v>
      </c>
      <c r="D1215" s="167" t="s">
        <v>31</v>
      </c>
      <c r="E1215" s="167" t="s">
        <v>9751</v>
      </c>
      <c r="F1215" s="167" t="s">
        <v>1033</v>
      </c>
      <c r="G1215" s="167" t="s">
        <v>188</v>
      </c>
      <c r="H1215" s="167" t="s">
        <v>17</v>
      </c>
      <c r="I1215" s="167" t="s">
        <v>13036</v>
      </c>
      <c r="J1215" s="167" t="s">
        <v>11251</v>
      </c>
      <c r="K1215" s="167">
        <v>24780521</v>
      </c>
      <c r="L1215" s="167">
        <v>0</v>
      </c>
    </row>
    <row r="1216" spans="1:12" x14ac:dyDescent="0.2">
      <c r="A1216" s="167" t="s">
        <v>9003</v>
      </c>
      <c r="B1216" s="167" t="s">
        <v>236</v>
      </c>
      <c r="D1216" s="167" t="s">
        <v>2297</v>
      </c>
      <c r="E1216" s="167" t="s">
        <v>9016</v>
      </c>
      <c r="F1216" s="167" t="s">
        <v>45</v>
      </c>
      <c r="G1216" s="167" t="s">
        <v>188</v>
      </c>
      <c r="H1216" s="167" t="s">
        <v>17</v>
      </c>
      <c r="I1216" s="167" t="s">
        <v>13036</v>
      </c>
      <c r="J1216" s="167" t="s">
        <v>10564</v>
      </c>
      <c r="K1216" s="167">
        <v>24780631</v>
      </c>
      <c r="L1216" s="167">
        <v>0</v>
      </c>
    </row>
    <row r="1217" spans="1:12" x14ac:dyDescent="0.2">
      <c r="A1217" s="167" t="s">
        <v>9004</v>
      </c>
      <c r="B1217" s="167" t="s">
        <v>2405</v>
      </c>
      <c r="D1217" s="167" t="s">
        <v>339</v>
      </c>
      <c r="E1217" s="167" t="s">
        <v>3125</v>
      </c>
      <c r="F1217" s="167" t="s">
        <v>3126</v>
      </c>
      <c r="G1217" s="167" t="s">
        <v>188</v>
      </c>
      <c r="H1217" s="167" t="s">
        <v>17</v>
      </c>
      <c r="I1217" s="167" t="s">
        <v>13036</v>
      </c>
      <c r="J1217" s="167" t="s">
        <v>6449</v>
      </c>
      <c r="K1217" s="167">
        <v>24780175</v>
      </c>
      <c r="L1217" s="167">
        <v>24780175</v>
      </c>
    </row>
    <row r="1218" spans="1:12" x14ac:dyDescent="0.2">
      <c r="A1218" s="167" t="s">
        <v>9005</v>
      </c>
      <c r="B1218" s="167" t="s">
        <v>9907</v>
      </c>
      <c r="D1218" s="167" t="s">
        <v>317</v>
      </c>
      <c r="E1218" s="167" t="s">
        <v>9592</v>
      </c>
      <c r="F1218" s="167" t="s">
        <v>11104</v>
      </c>
      <c r="G1218" s="167" t="s">
        <v>11639</v>
      </c>
      <c r="H1218" s="167" t="s">
        <v>7</v>
      </c>
      <c r="I1218" s="167" t="s">
        <v>13036</v>
      </c>
      <c r="J1218" s="167" t="s">
        <v>12736</v>
      </c>
      <c r="K1218" s="167">
        <v>83269554</v>
      </c>
      <c r="L1218" s="167">
        <v>0</v>
      </c>
    </row>
    <row r="1219" spans="1:12" x14ac:dyDescent="0.2">
      <c r="A1219" s="167" t="s">
        <v>9006</v>
      </c>
      <c r="B1219" s="167" t="s">
        <v>9908</v>
      </c>
      <c r="D1219" s="167" t="s">
        <v>2304</v>
      </c>
      <c r="E1219" s="167" t="s">
        <v>7947</v>
      </c>
      <c r="F1219" s="167" t="s">
        <v>8081</v>
      </c>
      <c r="G1219" s="167" t="s">
        <v>188</v>
      </c>
      <c r="H1219" s="167" t="s">
        <v>17</v>
      </c>
      <c r="I1219" s="167" t="s">
        <v>13036</v>
      </c>
      <c r="J1219" s="167" t="s">
        <v>12737</v>
      </c>
      <c r="K1219" s="167">
        <v>24780607</v>
      </c>
      <c r="L1219" s="167">
        <v>0</v>
      </c>
    </row>
    <row r="1220" spans="1:12" x14ac:dyDescent="0.2">
      <c r="A1220" s="167" t="s">
        <v>2784</v>
      </c>
      <c r="B1220" s="167" t="s">
        <v>208</v>
      </c>
      <c r="D1220" s="167" t="s">
        <v>295</v>
      </c>
      <c r="E1220" s="167" t="s">
        <v>8954</v>
      </c>
      <c r="F1220" s="167" t="s">
        <v>10513</v>
      </c>
      <c r="G1220" s="167" t="s">
        <v>169</v>
      </c>
      <c r="H1220" s="167" t="s">
        <v>7</v>
      </c>
      <c r="I1220" s="167" t="s">
        <v>13036</v>
      </c>
      <c r="J1220" s="167" t="s">
        <v>13298</v>
      </c>
      <c r="K1220" s="167">
        <v>24640036</v>
      </c>
      <c r="L1220" s="167">
        <v>0</v>
      </c>
    </row>
    <row r="1221" spans="1:12" x14ac:dyDescent="0.2">
      <c r="A1221" s="167" t="s">
        <v>2596</v>
      </c>
      <c r="B1221" s="167" t="s">
        <v>2595</v>
      </c>
      <c r="D1221" s="167" t="s">
        <v>567</v>
      </c>
      <c r="E1221" s="167" t="s">
        <v>3128</v>
      </c>
      <c r="F1221" s="167" t="s">
        <v>2998</v>
      </c>
      <c r="G1221" s="167" t="s">
        <v>5785</v>
      </c>
      <c r="H1221" s="167" t="s">
        <v>9</v>
      </c>
      <c r="I1221" s="167" t="s">
        <v>13036</v>
      </c>
      <c r="J1221" s="167" t="s">
        <v>13299</v>
      </c>
      <c r="K1221" s="167">
        <v>44025595</v>
      </c>
      <c r="L1221" s="167">
        <v>27677382</v>
      </c>
    </row>
    <row r="1222" spans="1:12" x14ac:dyDescent="0.2">
      <c r="A1222" s="167" t="s">
        <v>2986</v>
      </c>
      <c r="B1222" s="167" t="s">
        <v>2985</v>
      </c>
      <c r="D1222" s="167" t="s">
        <v>2353</v>
      </c>
      <c r="E1222" s="167" t="s">
        <v>9023</v>
      </c>
      <c r="F1222" s="167" t="s">
        <v>3052</v>
      </c>
      <c r="G1222" s="167" t="s">
        <v>188</v>
      </c>
      <c r="H1222" s="167" t="s">
        <v>17</v>
      </c>
      <c r="I1222" s="167" t="s">
        <v>13036</v>
      </c>
      <c r="J1222" s="167" t="s">
        <v>10568</v>
      </c>
      <c r="K1222" s="167">
        <v>24780158</v>
      </c>
      <c r="L1222" s="167">
        <v>0</v>
      </c>
    </row>
    <row r="1223" spans="1:12" x14ac:dyDescent="0.2">
      <c r="A1223" s="167" t="s">
        <v>6354</v>
      </c>
      <c r="B1223" s="167" t="s">
        <v>7152</v>
      </c>
      <c r="D1223" s="167" t="s">
        <v>2363</v>
      </c>
      <c r="E1223" s="167" t="s">
        <v>3131</v>
      </c>
      <c r="F1223" s="167" t="s">
        <v>3132</v>
      </c>
      <c r="G1223" s="167" t="s">
        <v>169</v>
      </c>
      <c r="H1223" s="167" t="s">
        <v>7</v>
      </c>
      <c r="I1223" s="167" t="s">
        <v>13036</v>
      </c>
      <c r="J1223" s="167" t="s">
        <v>12241</v>
      </c>
      <c r="K1223" s="167">
        <v>41051111</v>
      </c>
      <c r="L1223" s="167">
        <v>0</v>
      </c>
    </row>
    <row r="1224" spans="1:12" x14ac:dyDescent="0.2">
      <c r="A1224" s="167" t="s">
        <v>2700</v>
      </c>
      <c r="B1224" s="167" t="s">
        <v>1013</v>
      </c>
      <c r="D1224" s="167" t="s">
        <v>3134</v>
      </c>
      <c r="E1224" s="167" t="s">
        <v>7948</v>
      </c>
      <c r="F1224" s="167" t="s">
        <v>2735</v>
      </c>
      <c r="G1224" s="167" t="s">
        <v>169</v>
      </c>
      <c r="H1224" s="167" t="s">
        <v>7</v>
      </c>
      <c r="I1224" s="167" t="s">
        <v>13036</v>
      </c>
      <c r="J1224" s="167" t="s">
        <v>13300</v>
      </c>
      <c r="K1224" s="167">
        <v>22065048</v>
      </c>
      <c r="L1224" s="167">
        <v>22065048</v>
      </c>
    </row>
    <row r="1225" spans="1:12" x14ac:dyDescent="0.2">
      <c r="A1225" s="167" t="s">
        <v>3773</v>
      </c>
      <c r="B1225" s="167" t="s">
        <v>7384</v>
      </c>
      <c r="D1225" s="167" t="s">
        <v>3135</v>
      </c>
      <c r="E1225" s="167" t="s">
        <v>8983</v>
      </c>
      <c r="F1225" s="167" t="s">
        <v>10369</v>
      </c>
      <c r="G1225" s="167" t="s">
        <v>169</v>
      </c>
      <c r="H1225" s="167" t="s">
        <v>7</v>
      </c>
      <c r="I1225" s="167" t="s">
        <v>13036</v>
      </c>
      <c r="J1225" s="167" t="s">
        <v>13301</v>
      </c>
      <c r="K1225" s="167">
        <v>41051125</v>
      </c>
      <c r="L1225" s="167">
        <v>0</v>
      </c>
    </row>
    <row r="1226" spans="1:12" x14ac:dyDescent="0.2">
      <c r="A1226" s="167" t="s">
        <v>2661</v>
      </c>
      <c r="B1226" s="167" t="s">
        <v>2660</v>
      </c>
      <c r="D1226" s="167" t="s">
        <v>3136</v>
      </c>
      <c r="E1226" s="167" t="s">
        <v>9037</v>
      </c>
      <c r="F1226" s="167" t="s">
        <v>63</v>
      </c>
      <c r="G1226" s="167" t="s">
        <v>169</v>
      </c>
      <c r="H1226" s="167" t="s">
        <v>7</v>
      </c>
      <c r="I1226" s="167" t="s">
        <v>13036</v>
      </c>
      <c r="J1226" s="167" t="s">
        <v>8079</v>
      </c>
      <c r="K1226" s="167">
        <v>41051121</v>
      </c>
      <c r="L1226" s="167">
        <v>0</v>
      </c>
    </row>
    <row r="1227" spans="1:12" x14ac:dyDescent="0.2">
      <c r="A1227" s="167" t="s">
        <v>2730</v>
      </c>
      <c r="B1227" s="167" t="s">
        <v>2729</v>
      </c>
      <c r="D1227" s="167" t="s">
        <v>2395</v>
      </c>
      <c r="E1227" s="167" t="s">
        <v>8995</v>
      </c>
      <c r="F1227" s="167" t="s">
        <v>692</v>
      </c>
      <c r="G1227" s="167" t="s">
        <v>188</v>
      </c>
      <c r="H1227" s="167" t="s">
        <v>17</v>
      </c>
      <c r="I1227" s="167" t="s">
        <v>13036</v>
      </c>
      <c r="J1227" s="167" t="s">
        <v>13302</v>
      </c>
      <c r="K1227" s="167">
        <v>24788907</v>
      </c>
      <c r="L1227" s="167">
        <v>0</v>
      </c>
    </row>
    <row r="1228" spans="1:12" x14ac:dyDescent="0.2">
      <c r="A1228" s="167" t="s">
        <v>2627</v>
      </c>
      <c r="B1228" s="167" t="s">
        <v>2626</v>
      </c>
      <c r="D1228" s="167" t="s">
        <v>2420</v>
      </c>
      <c r="E1228" s="167" t="s">
        <v>3137</v>
      </c>
      <c r="F1228" s="167" t="s">
        <v>3138</v>
      </c>
      <c r="G1228" s="167" t="s">
        <v>169</v>
      </c>
      <c r="H1228" s="167" t="s">
        <v>7</v>
      </c>
      <c r="I1228" s="167" t="s">
        <v>13036</v>
      </c>
      <c r="J1228" s="167" t="s">
        <v>13303</v>
      </c>
      <c r="K1228" s="167">
        <v>41051118</v>
      </c>
      <c r="L1228" s="167">
        <v>0</v>
      </c>
    </row>
    <row r="1229" spans="1:12" x14ac:dyDescent="0.2">
      <c r="A1229" s="167" t="s">
        <v>9007</v>
      </c>
      <c r="B1229" s="167" t="s">
        <v>3146</v>
      </c>
      <c r="D1229" s="167" t="s">
        <v>2405</v>
      </c>
      <c r="E1229" s="167" t="s">
        <v>9004</v>
      </c>
      <c r="F1229" s="167" t="s">
        <v>10556</v>
      </c>
      <c r="G1229" s="167" t="s">
        <v>169</v>
      </c>
      <c r="H1229" s="167" t="s">
        <v>7</v>
      </c>
      <c r="I1229" s="167" t="s">
        <v>13036</v>
      </c>
      <c r="J1229" s="167" t="s">
        <v>10515</v>
      </c>
      <c r="K1229" s="167">
        <v>41051075</v>
      </c>
      <c r="L1229" s="167">
        <v>0</v>
      </c>
    </row>
    <row r="1230" spans="1:12" x14ac:dyDescent="0.2">
      <c r="A1230" s="167" t="s">
        <v>2994</v>
      </c>
      <c r="B1230" s="167" t="s">
        <v>1510</v>
      </c>
      <c r="D1230" s="167" t="s">
        <v>2422</v>
      </c>
      <c r="E1230" s="167" t="s">
        <v>9010</v>
      </c>
      <c r="F1230" s="167" t="s">
        <v>3140</v>
      </c>
      <c r="G1230" s="167" t="s">
        <v>188</v>
      </c>
      <c r="H1230" s="167" t="s">
        <v>17</v>
      </c>
      <c r="I1230" s="167" t="s">
        <v>13036</v>
      </c>
      <c r="J1230" s="167" t="s">
        <v>13304</v>
      </c>
      <c r="K1230" s="167">
        <v>24781901</v>
      </c>
      <c r="L1230" s="167">
        <v>0</v>
      </c>
    </row>
    <row r="1231" spans="1:12" x14ac:dyDescent="0.2">
      <c r="A1231" s="167" t="s">
        <v>9008</v>
      </c>
      <c r="B1231" s="167" t="s">
        <v>9909</v>
      </c>
      <c r="D1231" s="167" t="s">
        <v>2440</v>
      </c>
      <c r="E1231" s="167" t="s">
        <v>3141</v>
      </c>
      <c r="F1231" s="167" t="s">
        <v>211</v>
      </c>
      <c r="G1231" s="167" t="s">
        <v>188</v>
      </c>
      <c r="H1231" s="167" t="s">
        <v>17</v>
      </c>
      <c r="I1231" s="167" t="s">
        <v>13036</v>
      </c>
      <c r="J1231" s="167" t="s">
        <v>12394</v>
      </c>
      <c r="K1231" s="167">
        <v>24780469</v>
      </c>
      <c r="L1231" s="167">
        <v>24780469</v>
      </c>
    </row>
    <row r="1232" spans="1:12" x14ac:dyDescent="0.2">
      <c r="A1232" s="167" t="s">
        <v>2775</v>
      </c>
      <c r="B1232" s="167" t="s">
        <v>2774</v>
      </c>
      <c r="D1232" s="167" t="s">
        <v>2284</v>
      </c>
      <c r="E1232" s="167" t="s">
        <v>9015</v>
      </c>
      <c r="F1232" s="167" t="s">
        <v>147</v>
      </c>
      <c r="G1232" s="167" t="s">
        <v>188</v>
      </c>
      <c r="H1232" s="167" t="s">
        <v>17</v>
      </c>
      <c r="I1232" s="167" t="s">
        <v>13036</v>
      </c>
      <c r="J1232" s="167" t="s">
        <v>13305</v>
      </c>
      <c r="K1232" s="167">
        <v>0</v>
      </c>
      <c r="L1232" s="167">
        <v>0</v>
      </c>
    </row>
    <row r="1233" spans="1:12" x14ac:dyDescent="0.2">
      <c r="A1233" s="167" t="s">
        <v>2527</v>
      </c>
      <c r="B1233" s="167" t="s">
        <v>2423</v>
      </c>
      <c r="D1233" s="167" t="s">
        <v>2474</v>
      </c>
      <c r="E1233" s="167" t="s">
        <v>9022</v>
      </c>
      <c r="F1233" s="167" t="s">
        <v>2215</v>
      </c>
      <c r="G1233" s="167" t="s">
        <v>188</v>
      </c>
      <c r="H1233" s="167" t="s">
        <v>17</v>
      </c>
      <c r="I1233" s="167" t="s">
        <v>13036</v>
      </c>
      <c r="J1233" s="167" t="s">
        <v>11911</v>
      </c>
      <c r="K1233" s="167">
        <v>24780620</v>
      </c>
      <c r="L1233" s="167">
        <v>0</v>
      </c>
    </row>
    <row r="1234" spans="1:12" x14ac:dyDescent="0.2">
      <c r="A1234" s="167" t="s">
        <v>9009</v>
      </c>
      <c r="B1234" s="167" t="s">
        <v>2885</v>
      </c>
      <c r="D1234" s="167" t="s">
        <v>2104</v>
      </c>
      <c r="E1234" s="167" t="s">
        <v>8972</v>
      </c>
      <c r="F1234" s="167" t="s">
        <v>2553</v>
      </c>
      <c r="G1234" s="167" t="s">
        <v>169</v>
      </c>
      <c r="H1234" s="167" t="s">
        <v>7</v>
      </c>
      <c r="I1234" s="167" t="s">
        <v>13036</v>
      </c>
      <c r="J1234" s="167" t="s">
        <v>12395</v>
      </c>
      <c r="K1234" s="167">
        <v>41051108</v>
      </c>
      <c r="L1234" s="167">
        <v>24610011</v>
      </c>
    </row>
    <row r="1235" spans="1:12" x14ac:dyDescent="0.2">
      <c r="A1235" s="167" t="s">
        <v>2530</v>
      </c>
      <c r="B1235" s="167" t="s">
        <v>2452</v>
      </c>
      <c r="D1235" s="167" t="s">
        <v>700</v>
      </c>
      <c r="E1235" s="167" t="s">
        <v>8974</v>
      </c>
      <c r="F1235" s="167" t="s">
        <v>3143</v>
      </c>
      <c r="G1235" s="167" t="s">
        <v>169</v>
      </c>
      <c r="H1235" s="167" t="s">
        <v>7</v>
      </c>
      <c r="I1235" s="167" t="s">
        <v>13036</v>
      </c>
      <c r="J1235" s="167" t="s">
        <v>11912</v>
      </c>
      <c r="K1235" s="167">
        <v>41051102</v>
      </c>
      <c r="L1235" s="167">
        <v>0</v>
      </c>
    </row>
    <row r="1236" spans="1:12" x14ac:dyDescent="0.2">
      <c r="A1236" s="167" t="s">
        <v>2816</v>
      </c>
      <c r="B1236" s="167" t="s">
        <v>180</v>
      </c>
      <c r="D1236" s="167" t="s">
        <v>2481</v>
      </c>
      <c r="E1236" s="167" t="s">
        <v>8992</v>
      </c>
      <c r="F1236" s="167" t="s">
        <v>2589</v>
      </c>
      <c r="G1236" s="167" t="s">
        <v>188</v>
      </c>
      <c r="H1236" s="167" t="s">
        <v>17</v>
      </c>
      <c r="I1236" s="167" t="s">
        <v>13036</v>
      </c>
      <c r="J1236" s="167" t="s">
        <v>11913</v>
      </c>
      <c r="K1236" s="167">
        <v>24788136</v>
      </c>
      <c r="L1236" s="167">
        <v>24788136</v>
      </c>
    </row>
    <row r="1237" spans="1:12" x14ac:dyDescent="0.2">
      <c r="A1237" s="167" t="s">
        <v>2534</v>
      </c>
      <c r="B1237" s="167" t="s">
        <v>1330</v>
      </c>
      <c r="D1237" s="167" t="s">
        <v>2485</v>
      </c>
      <c r="E1237" s="167" t="s">
        <v>3144</v>
      </c>
      <c r="F1237" s="167" t="s">
        <v>282</v>
      </c>
      <c r="G1237" s="167" t="s">
        <v>188</v>
      </c>
      <c r="H1237" s="167" t="s">
        <v>17</v>
      </c>
      <c r="I1237" s="167" t="s">
        <v>13036</v>
      </c>
      <c r="J1237" s="167" t="s">
        <v>11914</v>
      </c>
      <c r="K1237" s="167">
        <v>24780248</v>
      </c>
      <c r="L1237" s="167">
        <v>0</v>
      </c>
    </row>
    <row r="1238" spans="1:12" x14ac:dyDescent="0.2">
      <c r="A1238" s="167" t="s">
        <v>2612</v>
      </c>
      <c r="B1238" s="167" t="s">
        <v>2611</v>
      </c>
      <c r="D1238" s="167" t="s">
        <v>3146</v>
      </c>
      <c r="E1238" s="167" t="s">
        <v>9007</v>
      </c>
      <c r="F1238" s="167" t="s">
        <v>10559</v>
      </c>
      <c r="G1238" s="167" t="s">
        <v>188</v>
      </c>
      <c r="H1238" s="167" t="s">
        <v>17</v>
      </c>
      <c r="I1238" s="167" t="s">
        <v>13036</v>
      </c>
      <c r="J1238" s="167" t="s">
        <v>11313</v>
      </c>
      <c r="K1238" s="167">
        <v>44039447</v>
      </c>
      <c r="L1238" s="167">
        <v>0</v>
      </c>
    </row>
    <row r="1239" spans="1:12" x14ac:dyDescent="0.2">
      <c r="A1239" s="167" t="s">
        <v>9010</v>
      </c>
      <c r="B1239" s="167" t="s">
        <v>2422</v>
      </c>
      <c r="D1239" s="167" t="s">
        <v>3147</v>
      </c>
      <c r="E1239" s="167" t="s">
        <v>3148</v>
      </c>
      <c r="F1239" s="167" t="s">
        <v>1000</v>
      </c>
      <c r="G1239" s="167" t="s">
        <v>495</v>
      </c>
      <c r="H1239" s="167" t="s">
        <v>3</v>
      </c>
      <c r="I1239" s="167" t="s">
        <v>13036</v>
      </c>
      <c r="J1239" s="167" t="s">
        <v>13306</v>
      </c>
      <c r="K1239" s="167">
        <v>25467707</v>
      </c>
      <c r="L1239" s="167">
        <v>25467707</v>
      </c>
    </row>
    <row r="1240" spans="1:12" x14ac:dyDescent="0.2">
      <c r="A1240" s="167" t="s">
        <v>9011</v>
      </c>
      <c r="B1240" s="167" t="s">
        <v>7843</v>
      </c>
      <c r="D1240" s="167" t="s">
        <v>3149</v>
      </c>
      <c r="E1240" s="167" t="s">
        <v>3150</v>
      </c>
      <c r="F1240" s="167" t="s">
        <v>540</v>
      </c>
      <c r="G1240" s="167" t="s">
        <v>495</v>
      </c>
      <c r="H1240" s="167" t="s">
        <v>3</v>
      </c>
      <c r="I1240" s="167" t="s">
        <v>13036</v>
      </c>
      <c r="J1240" s="167" t="s">
        <v>11915</v>
      </c>
      <c r="K1240" s="167">
        <v>25466008</v>
      </c>
      <c r="L1240" s="167">
        <v>25464030</v>
      </c>
    </row>
    <row r="1241" spans="1:12" x14ac:dyDescent="0.2">
      <c r="A1241" s="167" t="s">
        <v>6035</v>
      </c>
      <c r="B1241" s="167" t="s">
        <v>7231</v>
      </c>
      <c r="D1241" s="167" t="s">
        <v>3151</v>
      </c>
      <c r="E1241" s="167" t="s">
        <v>3152</v>
      </c>
      <c r="F1241" s="167" t="s">
        <v>188</v>
      </c>
      <c r="G1241" s="167" t="s">
        <v>495</v>
      </c>
      <c r="H1241" s="167" t="s">
        <v>3</v>
      </c>
      <c r="I1241" s="167" t="s">
        <v>13036</v>
      </c>
      <c r="J1241" s="167" t="s">
        <v>12398</v>
      </c>
      <c r="K1241" s="167">
        <v>25463203</v>
      </c>
      <c r="L1241" s="167">
        <v>25463202</v>
      </c>
    </row>
    <row r="1242" spans="1:12" x14ac:dyDescent="0.2">
      <c r="A1242" s="167" t="s">
        <v>5964</v>
      </c>
      <c r="B1242" s="167" t="s">
        <v>6838</v>
      </c>
      <c r="D1242" s="167" t="s">
        <v>3154</v>
      </c>
      <c r="E1242" s="167" t="s">
        <v>3155</v>
      </c>
      <c r="F1242" s="167" t="s">
        <v>376</v>
      </c>
      <c r="G1242" s="167" t="s">
        <v>495</v>
      </c>
      <c r="H1242" s="167" t="s">
        <v>3</v>
      </c>
      <c r="I1242" s="167" t="s">
        <v>13036</v>
      </c>
      <c r="J1242" s="167" t="s">
        <v>8550</v>
      </c>
      <c r="K1242" s="167">
        <v>25461741</v>
      </c>
      <c r="L1242" s="167">
        <v>0</v>
      </c>
    </row>
    <row r="1243" spans="1:12" x14ac:dyDescent="0.2">
      <c r="A1243" s="167" t="s">
        <v>3141</v>
      </c>
      <c r="B1243" s="167" t="s">
        <v>2440</v>
      </c>
      <c r="D1243" s="167" t="s">
        <v>3157</v>
      </c>
      <c r="E1243" s="167" t="s">
        <v>3158</v>
      </c>
      <c r="F1243" s="167" t="s">
        <v>590</v>
      </c>
      <c r="G1243" s="167" t="s">
        <v>495</v>
      </c>
      <c r="H1243" s="167" t="s">
        <v>3</v>
      </c>
      <c r="I1243" s="167" t="s">
        <v>13036</v>
      </c>
      <c r="J1243" s="167" t="s">
        <v>12399</v>
      </c>
      <c r="K1243" s="167">
        <v>25463132</v>
      </c>
      <c r="L1243" s="167">
        <v>25463132</v>
      </c>
    </row>
    <row r="1244" spans="1:12" x14ac:dyDescent="0.2">
      <c r="A1244" s="167" t="s">
        <v>9012</v>
      </c>
      <c r="B1244" s="167" t="s">
        <v>9910</v>
      </c>
      <c r="D1244" s="167" t="s">
        <v>3160</v>
      </c>
      <c r="E1244" s="167" t="s">
        <v>3161</v>
      </c>
      <c r="F1244" s="167" t="s">
        <v>1272</v>
      </c>
      <c r="G1244" s="167" t="s">
        <v>495</v>
      </c>
      <c r="H1244" s="167" t="s">
        <v>3</v>
      </c>
      <c r="I1244" s="167" t="s">
        <v>13036</v>
      </c>
      <c r="J1244" s="167" t="s">
        <v>3225</v>
      </c>
      <c r="K1244" s="167">
        <v>25466034</v>
      </c>
      <c r="L1244" s="167">
        <v>25466034</v>
      </c>
    </row>
    <row r="1245" spans="1:12" x14ac:dyDescent="0.2">
      <c r="A1245" s="167" t="s">
        <v>9013</v>
      </c>
      <c r="B1245" s="167" t="s">
        <v>89</v>
      </c>
      <c r="D1245" s="167" t="s">
        <v>3162</v>
      </c>
      <c r="E1245" s="167" t="s">
        <v>3163</v>
      </c>
      <c r="F1245" s="167" t="s">
        <v>1854</v>
      </c>
      <c r="G1245" s="167" t="s">
        <v>495</v>
      </c>
      <c r="H1245" s="167" t="s">
        <v>3</v>
      </c>
      <c r="I1245" s="167" t="s">
        <v>13036</v>
      </c>
      <c r="J1245" s="167" t="s">
        <v>12738</v>
      </c>
      <c r="K1245" s="167">
        <v>25466184</v>
      </c>
      <c r="L1245" s="167">
        <v>25466184</v>
      </c>
    </row>
    <row r="1246" spans="1:12" x14ac:dyDescent="0.2">
      <c r="A1246" s="167" t="s">
        <v>2840</v>
      </c>
      <c r="B1246" s="167" t="s">
        <v>7170</v>
      </c>
      <c r="D1246" s="167" t="s">
        <v>3164</v>
      </c>
      <c r="E1246" s="167" t="s">
        <v>3165</v>
      </c>
      <c r="F1246" s="167" t="s">
        <v>3166</v>
      </c>
      <c r="G1246" s="167" t="s">
        <v>495</v>
      </c>
      <c r="H1246" s="167" t="s">
        <v>3</v>
      </c>
      <c r="I1246" s="167" t="s">
        <v>13036</v>
      </c>
      <c r="J1246" s="167" t="s">
        <v>12739</v>
      </c>
      <c r="K1246" s="167">
        <v>25461843</v>
      </c>
      <c r="L1246" s="167">
        <v>25461843</v>
      </c>
    </row>
    <row r="1247" spans="1:12" x14ac:dyDescent="0.2">
      <c r="A1247" s="167" t="s">
        <v>2630</v>
      </c>
      <c r="B1247" s="167" t="s">
        <v>1077</v>
      </c>
      <c r="D1247" s="167" t="s">
        <v>3168</v>
      </c>
      <c r="E1247" s="167" t="s">
        <v>9056</v>
      </c>
      <c r="F1247" s="167" t="s">
        <v>3169</v>
      </c>
      <c r="G1247" s="167" t="s">
        <v>495</v>
      </c>
      <c r="H1247" s="167" t="s">
        <v>3</v>
      </c>
      <c r="I1247" s="167" t="s">
        <v>13036</v>
      </c>
      <c r="J1247" s="167" t="s">
        <v>10590</v>
      </c>
      <c r="K1247" s="167">
        <v>25464300</v>
      </c>
      <c r="L1247" s="167">
        <v>0</v>
      </c>
    </row>
    <row r="1248" spans="1:12" x14ac:dyDescent="0.2">
      <c r="A1248" s="167" t="s">
        <v>2702</v>
      </c>
      <c r="B1248" s="167" t="s">
        <v>1017</v>
      </c>
      <c r="D1248" s="167" t="s">
        <v>3170</v>
      </c>
      <c r="E1248" s="167" t="s">
        <v>9058</v>
      </c>
      <c r="F1248" s="167" t="s">
        <v>10592</v>
      </c>
      <c r="G1248" s="167" t="s">
        <v>495</v>
      </c>
      <c r="H1248" s="167" t="s">
        <v>3</v>
      </c>
      <c r="I1248" s="167" t="s">
        <v>13036</v>
      </c>
      <c r="J1248" s="167" t="s">
        <v>13307</v>
      </c>
      <c r="K1248" s="167">
        <v>22005021</v>
      </c>
      <c r="L1248" s="167">
        <v>0</v>
      </c>
    </row>
    <row r="1249" spans="1:12" x14ac:dyDescent="0.2">
      <c r="A1249" s="167" t="s">
        <v>2890</v>
      </c>
      <c r="B1249" s="167" t="s">
        <v>1844</v>
      </c>
      <c r="D1249" s="167" t="s">
        <v>3171</v>
      </c>
      <c r="E1249" s="167" t="s">
        <v>9062</v>
      </c>
      <c r="F1249" s="167" t="s">
        <v>10597</v>
      </c>
      <c r="G1249" s="167" t="s">
        <v>495</v>
      </c>
      <c r="H1249" s="167" t="s">
        <v>3</v>
      </c>
      <c r="I1249" s="167" t="s">
        <v>13036</v>
      </c>
      <c r="J1249" s="167" t="s">
        <v>13308</v>
      </c>
      <c r="K1249" s="167">
        <v>25463887</v>
      </c>
      <c r="L1249" s="167">
        <v>0</v>
      </c>
    </row>
    <row r="1250" spans="1:12" x14ac:dyDescent="0.2">
      <c r="A1250" s="167" t="s">
        <v>2649</v>
      </c>
      <c r="B1250" s="167" t="s">
        <v>831</v>
      </c>
      <c r="D1250" s="167" t="s">
        <v>3172</v>
      </c>
      <c r="E1250" s="167" t="s">
        <v>9078</v>
      </c>
      <c r="F1250" s="167" t="s">
        <v>75</v>
      </c>
      <c r="G1250" s="167" t="s">
        <v>495</v>
      </c>
      <c r="H1250" s="167" t="s">
        <v>3</v>
      </c>
      <c r="I1250" s="167" t="s">
        <v>13036</v>
      </c>
      <c r="J1250" s="167" t="s">
        <v>11917</v>
      </c>
      <c r="K1250" s="167">
        <v>22064201</v>
      </c>
      <c r="L1250" s="167">
        <v>0</v>
      </c>
    </row>
    <row r="1251" spans="1:12" x14ac:dyDescent="0.2">
      <c r="A1251" s="167" t="s">
        <v>2820</v>
      </c>
      <c r="B1251" s="167" t="s">
        <v>2819</v>
      </c>
      <c r="D1251" s="167" t="s">
        <v>3173</v>
      </c>
      <c r="E1251" s="167" t="s">
        <v>9067</v>
      </c>
      <c r="F1251" s="167" t="s">
        <v>10602</v>
      </c>
      <c r="G1251" s="167" t="s">
        <v>495</v>
      </c>
      <c r="H1251" s="167" t="s">
        <v>3</v>
      </c>
      <c r="I1251" s="167" t="s">
        <v>13036</v>
      </c>
      <c r="J1251" s="167" t="s">
        <v>11403</v>
      </c>
      <c r="K1251" s="167">
        <v>25465671</v>
      </c>
      <c r="L1251" s="167">
        <v>25465671</v>
      </c>
    </row>
    <row r="1252" spans="1:12" x14ac:dyDescent="0.2">
      <c r="A1252" s="167" t="s">
        <v>2601</v>
      </c>
      <c r="B1252" s="167" t="s">
        <v>2600</v>
      </c>
      <c r="D1252" s="167" t="s">
        <v>3174</v>
      </c>
      <c r="E1252" s="167" t="s">
        <v>3175</v>
      </c>
      <c r="F1252" s="167" t="s">
        <v>3176</v>
      </c>
      <c r="G1252" s="167" t="s">
        <v>495</v>
      </c>
      <c r="H1252" s="167" t="s">
        <v>3</v>
      </c>
      <c r="I1252" s="167" t="s">
        <v>13036</v>
      </c>
      <c r="J1252" s="167" t="s">
        <v>13309</v>
      </c>
      <c r="K1252" s="167">
        <v>25462032</v>
      </c>
      <c r="L1252" s="167">
        <v>24352970</v>
      </c>
    </row>
    <row r="1253" spans="1:12" x14ac:dyDescent="0.2">
      <c r="A1253" s="167" t="s">
        <v>9014</v>
      </c>
      <c r="B1253" s="167" t="s">
        <v>9911</v>
      </c>
      <c r="D1253" s="167" t="s">
        <v>3178</v>
      </c>
      <c r="E1253" s="167" t="s">
        <v>9070</v>
      </c>
      <c r="F1253" s="167" t="s">
        <v>10605</v>
      </c>
      <c r="G1253" s="167" t="s">
        <v>495</v>
      </c>
      <c r="H1253" s="167" t="s">
        <v>3</v>
      </c>
      <c r="I1253" s="167" t="s">
        <v>13036</v>
      </c>
      <c r="J1253" s="167" t="s">
        <v>13310</v>
      </c>
      <c r="K1253" s="167">
        <v>25462950</v>
      </c>
      <c r="L1253" s="167">
        <v>25462950</v>
      </c>
    </row>
    <row r="1254" spans="1:12" x14ac:dyDescent="0.2">
      <c r="A1254" s="167" t="s">
        <v>2824</v>
      </c>
      <c r="B1254" s="167" t="s">
        <v>2823</v>
      </c>
      <c r="D1254" s="167" t="s">
        <v>3179</v>
      </c>
      <c r="E1254" s="167" t="s">
        <v>9074</v>
      </c>
      <c r="F1254" s="167" t="s">
        <v>10609</v>
      </c>
      <c r="G1254" s="167" t="s">
        <v>495</v>
      </c>
      <c r="H1254" s="167" t="s">
        <v>3</v>
      </c>
      <c r="I1254" s="167" t="s">
        <v>13036</v>
      </c>
      <c r="J1254" s="167" t="s">
        <v>11919</v>
      </c>
      <c r="K1254" s="167">
        <v>83329662</v>
      </c>
      <c r="L1254" s="167">
        <v>0</v>
      </c>
    </row>
    <row r="1255" spans="1:12" x14ac:dyDescent="0.2">
      <c r="A1255" s="167" t="s">
        <v>2581</v>
      </c>
      <c r="B1255" s="167" t="s">
        <v>2580</v>
      </c>
      <c r="D1255" s="167" t="s">
        <v>469</v>
      </c>
      <c r="E1255" s="167" t="s">
        <v>9068</v>
      </c>
      <c r="F1255" s="167" t="s">
        <v>661</v>
      </c>
      <c r="G1255" s="167" t="s">
        <v>495</v>
      </c>
      <c r="H1255" s="167" t="s">
        <v>3</v>
      </c>
      <c r="I1255" s="167" t="s">
        <v>13036</v>
      </c>
      <c r="J1255" s="167" t="s">
        <v>13311</v>
      </c>
      <c r="K1255" s="167">
        <v>25462555</v>
      </c>
      <c r="L1255" s="167">
        <v>0</v>
      </c>
    </row>
    <row r="1256" spans="1:12" x14ac:dyDescent="0.2">
      <c r="A1256" s="167" t="s">
        <v>2652</v>
      </c>
      <c r="B1256" s="167" t="s">
        <v>828</v>
      </c>
      <c r="D1256" s="167" t="s">
        <v>3180</v>
      </c>
      <c r="E1256" s="167" t="s">
        <v>8360</v>
      </c>
      <c r="F1256" s="167" t="s">
        <v>8619</v>
      </c>
      <c r="G1256" s="167" t="s">
        <v>495</v>
      </c>
      <c r="H1256" s="167" t="s">
        <v>3</v>
      </c>
      <c r="I1256" s="167" t="s">
        <v>13036</v>
      </c>
      <c r="J1256" s="167" t="s">
        <v>12396</v>
      </c>
      <c r="K1256" s="167">
        <v>25463638</v>
      </c>
      <c r="L1256" s="167">
        <v>25463638</v>
      </c>
    </row>
    <row r="1257" spans="1:12" x14ac:dyDescent="0.2">
      <c r="A1257" s="167" t="s">
        <v>9015</v>
      </c>
      <c r="B1257" s="167" t="s">
        <v>2284</v>
      </c>
      <c r="D1257" s="167" t="s">
        <v>472</v>
      </c>
      <c r="E1257" s="167" t="s">
        <v>7954</v>
      </c>
      <c r="F1257" s="167" t="s">
        <v>1460</v>
      </c>
      <c r="G1257" s="167" t="s">
        <v>495</v>
      </c>
      <c r="H1257" s="167" t="s">
        <v>3</v>
      </c>
      <c r="I1257" s="167" t="s">
        <v>13036</v>
      </c>
      <c r="J1257" s="167" t="s">
        <v>10616</v>
      </c>
      <c r="K1257" s="167">
        <v>0</v>
      </c>
      <c r="L1257" s="167">
        <v>88898255</v>
      </c>
    </row>
    <row r="1258" spans="1:12" x14ac:dyDescent="0.2">
      <c r="A1258" s="167" t="s">
        <v>7946</v>
      </c>
      <c r="B1258" s="167" t="s">
        <v>1762</v>
      </c>
      <c r="D1258" s="167" t="s">
        <v>3181</v>
      </c>
      <c r="E1258" s="167" t="s">
        <v>9694</v>
      </c>
      <c r="F1258" s="167" t="s">
        <v>228</v>
      </c>
      <c r="G1258" s="167" t="s">
        <v>495</v>
      </c>
      <c r="H1258" s="167" t="s">
        <v>3</v>
      </c>
      <c r="I1258" s="167" t="s">
        <v>13036</v>
      </c>
      <c r="J1258" s="167" t="s">
        <v>11473</v>
      </c>
      <c r="K1258" s="167">
        <v>86121034</v>
      </c>
      <c r="L1258" s="167">
        <v>0</v>
      </c>
    </row>
    <row r="1259" spans="1:12" x14ac:dyDescent="0.2">
      <c r="A1259" s="167" t="s">
        <v>2665</v>
      </c>
      <c r="B1259" s="167" t="s">
        <v>839</v>
      </c>
      <c r="D1259" s="167" t="s">
        <v>647</v>
      </c>
      <c r="E1259" s="167" t="s">
        <v>3182</v>
      </c>
      <c r="F1259" s="167" t="s">
        <v>1262</v>
      </c>
      <c r="G1259" s="167" t="s">
        <v>495</v>
      </c>
      <c r="H1259" s="167" t="s">
        <v>4</v>
      </c>
      <c r="I1259" s="167" t="s">
        <v>13036</v>
      </c>
      <c r="J1259" s="167" t="s">
        <v>12537</v>
      </c>
      <c r="K1259" s="167">
        <v>25711022</v>
      </c>
      <c r="L1259" s="167">
        <v>25711022</v>
      </c>
    </row>
    <row r="1260" spans="1:12" x14ac:dyDescent="0.2">
      <c r="A1260" s="167" t="s">
        <v>3004</v>
      </c>
      <c r="B1260" s="167" t="s">
        <v>3003</v>
      </c>
      <c r="D1260" s="167" t="s">
        <v>3184</v>
      </c>
      <c r="E1260" s="167" t="s">
        <v>3185</v>
      </c>
      <c r="F1260" s="167" t="s">
        <v>1445</v>
      </c>
      <c r="G1260" s="167" t="s">
        <v>495</v>
      </c>
      <c r="H1260" s="167" t="s">
        <v>4</v>
      </c>
      <c r="I1260" s="167" t="s">
        <v>13036</v>
      </c>
      <c r="J1260" s="167" t="s">
        <v>11474</v>
      </c>
      <c r="K1260" s="167">
        <v>25712344</v>
      </c>
      <c r="L1260" s="167">
        <v>25712344</v>
      </c>
    </row>
    <row r="1261" spans="1:12" x14ac:dyDescent="0.2">
      <c r="A1261" s="167" t="s">
        <v>9016</v>
      </c>
      <c r="B1261" s="167" t="s">
        <v>2297</v>
      </c>
      <c r="D1261" s="167" t="s">
        <v>1067</v>
      </c>
      <c r="E1261" s="167" t="s">
        <v>3187</v>
      </c>
      <c r="F1261" s="167" t="s">
        <v>3188</v>
      </c>
      <c r="G1261" s="167" t="s">
        <v>495</v>
      </c>
      <c r="H1261" s="167" t="s">
        <v>4</v>
      </c>
      <c r="I1261" s="167" t="s">
        <v>13036</v>
      </c>
      <c r="J1261" s="167" t="s">
        <v>11924</v>
      </c>
      <c r="K1261" s="167">
        <v>25413000</v>
      </c>
      <c r="L1261" s="167">
        <v>0</v>
      </c>
    </row>
    <row r="1262" spans="1:12" x14ac:dyDescent="0.2">
      <c r="A1262" s="167" t="s">
        <v>9017</v>
      </c>
      <c r="B1262" s="167" t="s">
        <v>9912</v>
      </c>
      <c r="D1262" s="167" t="s">
        <v>6649</v>
      </c>
      <c r="E1262" s="167" t="s">
        <v>3190</v>
      </c>
      <c r="F1262" s="167" t="s">
        <v>3191</v>
      </c>
      <c r="G1262" s="167" t="s">
        <v>495</v>
      </c>
      <c r="H1262" s="167" t="s">
        <v>4</v>
      </c>
      <c r="I1262" s="167" t="s">
        <v>13036</v>
      </c>
      <c r="J1262" s="167" t="s">
        <v>13312</v>
      </c>
      <c r="K1262" s="167">
        <v>25712289</v>
      </c>
      <c r="L1262" s="167">
        <v>25712113</v>
      </c>
    </row>
    <row r="1263" spans="1:12" x14ac:dyDescent="0.2">
      <c r="A1263" s="167" t="s">
        <v>9018</v>
      </c>
      <c r="B1263" s="167" t="s">
        <v>573</v>
      </c>
      <c r="D1263" s="167" t="s">
        <v>682</v>
      </c>
      <c r="E1263" s="167" t="s">
        <v>3193</v>
      </c>
      <c r="F1263" s="167" t="s">
        <v>433</v>
      </c>
      <c r="G1263" s="167" t="s">
        <v>495</v>
      </c>
      <c r="H1263" s="167" t="s">
        <v>4</v>
      </c>
      <c r="I1263" s="167" t="s">
        <v>13036</v>
      </c>
      <c r="J1263" s="167" t="s">
        <v>13313</v>
      </c>
      <c r="K1263" s="167">
        <v>25712008</v>
      </c>
      <c r="L1263" s="167">
        <v>0</v>
      </c>
    </row>
    <row r="1264" spans="1:12" x14ac:dyDescent="0.2">
      <c r="A1264" s="167" t="s">
        <v>2886</v>
      </c>
      <c r="B1264" s="167" t="s">
        <v>7353</v>
      </c>
      <c r="D1264" s="167" t="s">
        <v>419</v>
      </c>
      <c r="E1264" s="167" t="s">
        <v>3195</v>
      </c>
      <c r="F1264" s="167" t="s">
        <v>11372</v>
      </c>
      <c r="G1264" s="167" t="s">
        <v>495</v>
      </c>
      <c r="H1264" s="167" t="s">
        <v>4</v>
      </c>
      <c r="I1264" s="167" t="s">
        <v>13036</v>
      </c>
      <c r="J1264" s="167" t="s">
        <v>11470</v>
      </c>
      <c r="K1264" s="167">
        <v>25712102</v>
      </c>
      <c r="L1264" s="167">
        <v>25712102</v>
      </c>
    </row>
    <row r="1265" spans="1:12" x14ac:dyDescent="0.2">
      <c r="A1265" s="167" t="s">
        <v>9019</v>
      </c>
      <c r="B1265" s="167" t="s">
        <v>595</v>
      </c>
      <c r="D1265" s="167" t="s">
        <v>3196</v>
      </c>
      <c r="E1265" s="167" t="s">
        <v>9048</v>
      </c>
      <c r="F1265" s="167" t="s">
        <v>10581</v>
      </c>
      <c r="G1265" s="167" t="s">
        <v>495</v>
      </c>
      <c r="H1265" s="167" t="s">
        <v>4</v>
      </c>
      <c r="I1265" s="167" t="s">
        <v>13036</v>
      </c>
      <c r="J1265" s="167" t="s">
        <v>8050</v>
      </c>
      <c r="K1265" s="167">
        <v>0</v>
      </c>
      <c r="L1265" s="167">
        <v>0</v>
      </c>
    </row>
    <row r="1266" spans="1:12" x14ac:dyDescent="0.2">
      <c r="A1266" s="167" t="s">
        <v>9020</v>
      </c>
      <c r="B1266" s="167" t="s">
        <v>1046</v>
      </c>
      <c r="D1266" s="167" t="s">
        <v>3197</v>
      </c>
      <c r="E1266" s="167" t="s">
        <v>3198</v>
      </c>
      <c r="F1266" s="167" t="s">
        <v>661</v>
      </c>
      <c r="G1266" s="167" t="s">
        <v>495</v>
      </c>
      <c r="H1266" s="167" t="s">
        <v>4</v>
      </c>
      <c r="I1266" s="167" t="s">
        <v>13036</v>
      </c>
      <c r="J1266" s="167" t="s">
        <v>13314</v>
      </c>
      <c r="K1266" s="167">
        <v>25711503</v>
      </c>
      <c r="L1266" s="167">
        <v>25711503</v>
      </c>
    </row>
    <row r="1267" spans="1:12" x14ac:dyDescent="0.2">
      <c r="A1267" s="167" t="s">
        <v>2673</v>
      </c>
      <c r="B1267" s="167" t="s">
        <v>865</v>
      </c>
      <c r="D1267" s="167" t="s">
        <v>3200</v>
      </c>
      <c r="E1267" s="167" t="s">
        <v>3201</v>
      </c>
      <c r="F1267" s="167" t="s">
        <v>2744</v>
      </c>
      <c r="G1267" s="167" t="s">
        <v>495</v>
      </c>
      <c r="H1267" s="167" t="s">
        <v>4</v>
      </c>
      <c r="I1267" s="167" t="s">
        <v>13036</v>
      </c>
      <c r="J1267" s="167" t="s">
        <v>3202</v>
      </c>
      <c r="K1267" s="167">
        <v>25712349</v>
      </c>
      <c r="L1267" s="167">
        <v>25712349</v>
      </c>
    </row>
    <row r="1268" spans="1:12" x14ac:dyDescent="0.2">
      <c r="A1268" s="167" t="s">
        <v>9021</v>
      </c>
      <c r="B1268" s="167" t="s">
        <v>9913</v>
      </c>
      <c r="D1268" s="167" t="s">
        <v>3204</v>
      </c>
      <c r="E1268" s="167" t="s">
        <v>3205</v>
      </c>
      <c r="F1268" s="167" t="s">
        <v>3206</v>
      </c>
      <c r="G1268" s="167" t="s">
        <v>495</v>
      </c>
      <c r="H1268" s="167" t="s">
        <v>4</v>
      </c>
      <c r="I1268" s="167" t="s">
        <v>13036</v>
      </c>
      <c r="J1268" s="167" t="s">
        <v>12397</v>
      </c>
      <c r="K1268" s="167">
        <v>22064107</v>
      </c>
      <c r="L1268" s="167">
        <v>0</v>
      </c>
    </row>
    <row r="1269" spans="1:12" x14ac:dyDescent="0.2">
      <c r="A1269" s="167" t="s">
        <v>2584</v>
      </c>
      <c r="B1269" s="167" t="s">
        <v>2583</v>
      </c>
      <c r="D1269" s="167" t="s">
        <v>6864</v>
      </c>
      <c r="E1269" s="167" t="s">
        <v>3208</v>
      </c>
      <c r="F1269" s="167" t="s">
        <v>3209</v>
      </c>
      <c r="G1269" s="167" t="s">
        <v>495</v>
      </c>
      <c r="H1269" s="167" t="s">
        <v>4</v>
      </c>
      <c r="I1269" s="167" t="s">
        <v>13036</v>
      </c>
      <c r="J1269" s="167" t="s">
        <v>8083</v>
      </c>
      <c r="K1269" s="167">
        <v>25411101</v>
      </c>
      <c r="L1269" s="167">
        <v>25411101</v>
      </c>
    </row>
    <row r="1270" spans="1:12" x14ac:dyDescent="0.2">
      <c r="A1270" s="167" t="s">
        <v>9022</v>
      </c>
      <c r="B1270" s="167" t="s">
        <v>2474</v>
      </c>
      <c r="D1270" s="167" t="s">
        <v>3210</v>
      </c>
      <c r="E1270" s="167" t="s">
        <v>3211</v>
      </c>
      <c r="F1270" s="167" t="s">
        <v>279</v>
      </c>
      <c r="G1270" s="167" t="s">
        <v>495</v>
      </c>
      <c r="H1270" s="167" t="s">
        <v>4</v>
      </c>
      <c r="I1270" s="167" t="s">
        <v>13036</v>
      </c>
      <c r="J1270" s="167" t="s">
        <v>12741</v>
      </c>
      <c r="K1270" s="167">
        <v>25712011</v>
      </c>
      <c r="L1270" s="167">
        <v>0</v>
      </c>
    </row>
    <row r="1271" spans="1:12" x14ac:dyDescent="0.2">
      <c r="A1271" s="167" t="s">
        <v>2734</v>
      </c>
      <c r="B1271" s="167" t="s">
        <v>2733</v>
      </c>
      <c r="D1271" s="167" t="s">
        <v>3213</v>
      </c>
      <c r="E1271" s="167" t="s">
        <v>3214</v>
      </c>
      <c r="F1271" s="167" t="s">
        <v>3215</v>
      </c>
      <c r="G1271" s="167" t="s">
        <v>495</v>
      </c>
      <c r="H1271" s="167" t="s">
        <v>4</v>
      </c>
      <c r="I1271" s="167" t="s">
        <v>13036</v>
      </c>
      <c r="J1271" s="167" t="s">
        <v>7645</v>
      </c>
      <c r="K1271" s="167">
        <v>25411800</v>
      </c>
      <c r="L1271" s="167">
        <v>0</v>
      </c>
    </row>
    <row r="1272" spans="1:12" x14ac:dyDescent="0.2">
      <c r="A1272" s="167" t="s">
        <v>9023</v>
      </c>
      <c r="B1272" s="167" t="s">
        <v>2353</v>
      </c>
      <c r="D1272" s="167" t="s">
        <v>3078</v>
      </c>
      <c r="E1272" s="167" t="s">
        <v>3218</v>
      </c>
      <c r="F1272" s="167" t="s">
        <v>837</v>
      </c>
      <c r="G1272" s="167" t="s">
        <v>495</v>
      </c>
      <c r="H1272" s="167" t="s">
        <v>4</v>
      </c>
      <c r="I1272" s="167" t="s">
        <v>13036</v>
      </c>
      <c r="J1272" s="167" t="s">
        <v>13315</v>
      </c>
      <c r="K1272" s="167">
        <v>25711307</v>
      </c>
      <c r="L1272" s="167">
        <v>25711307</v>
      </c>
    </row>
    <row r="1273" spans="1:12" x14ac:dyDescent="0.2">
      <c r="A1273" s="167" t="s">
        <v>2593</v>
      </c>
      <c r="B1273" s="167" t="s">
        <v>2592</v>
      </c>
      <c r="D1273" s="167" t="s">
        <v>3109</v>
      </c>
      <c r="E1273" s="167" t="s">
        <v>3220</v>
      </c>
      <c r="F1273" s="167" t="s">
        <v>3221</v>
      </c>
      <c r="G1273" s="167" t="s">
        <v>495</v>
      </c>
      <c r="H1273" s="167" t="s">
        <v>4</v>
      </c>
      <c r="I1273" s="167" t="s">
        <v>13036</v>
      </c>
      <c r="J1273" s="167" t="s">
        <v>12283</v>
      </c>
      <c r="K1273" s="167">
        <v>27401056</v>
      </c>
      <c r="L1273" s="167">
        <v>27401056</v>
      </c>
    </row>
    <row r="1274" spans="1:12" x14ac:dyDescent="0.2">
      <c r="A1274" s="167" t="s">
        <v>9024</v>
      </c>
      <c r="B1274" s="167" t="s">
        <v>9914</v>
      </c>
      <c r="D1274" s="167" t="s">
        <v>3223</v>
      </c>
      <c r="E1274" s="167" t="s">
        <v>3224</v>
      </c>
      <c r="F1274" s="167" t="s">
        <v>1847</v>
      </c>
      <c r="G1274" s="167" t="s">
        <v>495</v>
      </c>
      <c r="H1274" s="167" t="s">
        <v>5</v>
      </c>
      <c r="I1274" s="167" t="s">
        <v>13036</v>
      </c>
      <c r="J1274" s="167" t="s">
        <v>11922</v>
      </c>
      <c r="K1274" s="167">
        <v>25466152</v>
      </c>
      <c r="L1274" s="167">
        <v>25466152</v>
      </c>
    </row>
    <row r="1275" spans="1:12" x14ac:dyDescent="0.2">
      <c r="A1275" s="167" t="s">
        <v>2546</v>
      </c>
      <c r="B1275" s="167" t="s">
        <v>2456</v>
      </c>
      <c r="D1275" s="167" t="s">
        <v>3228</v>
      </c>
      <c r="E1275" s="167" t="s">
        <v>3229</v>
      </c>
      <c r="F1275" s="167" t="s">
        <v>858</v>
      </c>
      <c r="G1275" s="167" t="s">
        <v>495</v>
      </c>
      <c r="H1275" s="167" t="s">
        <v>5</v>
      </c>
      <c r="I1275" s="167" t="s">
        <v>13036</v>
      </c>
      <c r="J1275" s="167" t="s">
        <v>12971</v>
      </c>
      <c r="K1275" s="167">
        <v>25440733</v>
      </c>
      <c r="L1275" s="167">
        <v>25440733</v>
      </c>
    </row>
    <row r="1276" spans="1:12" x14ac:dyDescent="0.2">
      <c r="A1276" s="167" t="s">
        <v>2632</v>
      </c>
      <c r="B1276" s="167" t="s">
        <v>1722</v>
      </c>
      <c r="D1276" s="167" t="s">
        <v>2663</v>
      </c>
      <c r="E1276" s="167" t="s">
        <v>3231</v>
      </c>
      <c r="F1276" s="167" t="s">
        <v>406</v>
      </c>
      <c r="G1276" s="167" t="s">
        <v>495</v>
      </c>
      <c r="H1276" s="167" t="s">
        <v>5</v>
      </c>
      <c r="I1276" s="167" t="s">
        <v>13036</v>
      </c>
      <c r="J1276" s="167" t="s">
        <v>11923</v>
      </c>
      <c r="K1276" s="167">
        <v>25467671</v>
      </c>
      <c r="L1276" s="167">
        <v>25467671</v>
      </c>
    </row>
    <row r="1277" spans="1:12" x14ac:dyDescent="0.2">
      <c r="A1277" s="167" t="s">
        <v>2760</v>
      </c>
      <c r="B1277" s="167" t="s">
        <v>2347</v>
      </c>
      <c r="D1277" s="167" t="s">
        <v>3232</v>
      </c>
      <c r="E1277" s="167" t="s">
        <v>3233</v>
      </c>
      <c r="F1277" s="167" t="s">
        <v>2882</v>
      </c>
      <c r="G1277" s="167" t="s">
        <v>495</v>
      </c>
      <c r="H1277" s="167" t="s">
        <v>5</v>
      </c>
      <c r="I1277" s="167" t="s">
        <v>13036</v>
      </c>
      <c r="J1277" s="167" t="s">
        <v>13316</v>
      </c>
      <c r="K1277" s="167">
        <v>25440535</v>
      </c>
      <c r="L1277" s="167">
        <v>25440535</v>
      </c>
    </row>
    <row r="1278" spans="1:12" x14ac:dyDescent="0.2">
      <c r="A1278" s="167" t="s">
        <v>3112</v>
      </c>
      <c r="B1278" s="167" t="s">
        <v>3111</v>
      </c>
      <c r="D1278" s="167" t="s">
        <v>802</v>
      </c>
      <c r="E1278" s="167" t="s">
        <v>9082</v>
      </c>
      <c r="F1278" s="167" t="s">
        <v>3235</v>
      </c>
      <c r="G1278" s="167" t="s">
        <v>495</v>
      </c>
      <c r="H1278" s="167" t="s">
        <v>5</v>
      </c>
      <c r="I1278" s="167" t="s">
        <v>13036</v>
      </c>
      <c r="J1278" s="167" t="s">
        <v>13317</v>
      </c>
      <c r="K1278" s="167">
        <v>87523845</v>
      </c>
      <c r="L1278" s="167">
        <v>0</v>
      </c>
    </row>
    <row r="1279" spans="1:12" x14ac:dyDescent="0.2">
      <c r="A1279" s="167" t="s">
        <v>2762</v>
      </c>
      <c r="B1279" s="167" t="s">
        <v>2321</v>
      </c>
      <c r="D1279" s="167" t="s">
        <v>2690</v>
      </c>
      <c r="E1279" s="167" t="s">
        <v>9055</v>
      </c>
      <c r="F1279" s="167" t="s">
        <v>10589</v>
      </c>
      <c r="G1279" s="167" t="s">
        <v>495</v>
      </c>
      <c r="H1279" s="167" t="s">
        <v>5</v>
      </c>
      <c r="I1279" s="167" t="s">
        <v>13036</v>
      </c>
      <c r="J1279" s="167" t="s">
        <v>13318</v>
      </c>
      <c r="K1279" s="167">
        <v>25464532</v>
      </c>
      <c r="L1279" s="167">
        <v>25464532</v>
      </c>
    </row>
    <row r="1280" spans="1:12" x14ac:dyDescent="0.2">
      <c r="A1280" s="167" t="s">
        <v>2831</v>
      </c>
      <c r="B1280" s="167" t="s">
        <v>113</v>
      </c>
      <c r="D1280" s="167" t="s">
        <v>2727</v>
      </c>
      <c r="E1280" s="167" t="s">
        <v>3236</v>
      </c>
      <c r="F1280" s="167" t="s">
        <v>276</v>
      </c>
      <c r="G1280" s="167" t="s">
        <v>495</v>
      </c>
      <c r="H1280" s="167" t="s">
        <v>5</v>
      </c>
      <c r="I1280" s="167" t="s">
        <v>13036</v>
      </c>
      <c r="J1280" s="167" t="s">
        <v>13319</v>
      </c>
      <c r="K1280" s="167">
        <v>25462786</v>
      </c>
      <c r="L1280" s="167">
        <v>25467911</v>
      </c>
    </row>
    <row r="1281" spans="1:12" x14ac:dyDescent="0.2">
      <c r="A1281" s="167" t="s">
        <v>2765</v>
      </c>
      <c r="B1281" s="167" t="s">
        <v>2343</v>
      </c>
      <c r="D1281" s="167" t="s">
        <v>844</v>
      </c>
      <c r="E1281" s="167" t="s">
        <v>9059</v>
      </c>
      <c r="F1281" s="167" t="s">
        <v>10593</v>
      </c>
      <c r="G1281" s="167" t="s">
        <v>495</v>
      </c>
      <c r="H1281" s="167" t="s">
        <v>5</v>
      </c>
      <c r="I1281" s="167" t="s">
        <v>13036</v>
      </c>
      <c r="J1281" s="167" t="s">
        <v>10594</v>
      </c>
      <c r="K1281" s="167">
        <v>22005570</v>
      </c>
      <c r="L1281" s="167">
        <v>22005570</v>
      </c>
    </row>
    <row r="1282" spans="1:12" x14ac:dyDescent="0.2">
      <c r="A1282" s="167" t="s">
        <v>2790</v>
      </c>
      <c r="B1282" s="167" t="s">
        <v>6630</v>
      </c>
      <c r="D1282" s="167" t="s">
        <v>2704</v>
      </c>
      <c r="E1282" s="167" t="s">
        <v>3237</v>
      </c>
      <c r="F1282" s="167" t="s">
        <v>211</v>
      </c>
      <c r="G1282" s="167" t="s">
        <v>495</v>
      </c>
      <c r="H1282" s="167" t="s">
        <v>5</v>
      </c>
      <c r="I1282" s="167" t="s">
        <v>13036</v>
      </c>
      <c r="J1282" s="167" t="s">
        <v>13320</v>
      </c>
      <c r="K1282" s="167">
        <v>25463570</v>
      </c>
      <c r="L1282" s="167">
        <v>25443570</v>
      </c>
    </row>
    <row r="1283" spans="1:12" x14ac:dyDescent="0.2">
      <c r="A1283" s="167" t="s">
        <v>2928</v>
      </c>
      <c r="B1283" s="167" t="s">
        <v>2927</v>
      </c>
      <c r="D1283" s="167" t="s">
        <v>2736</v>
      </c>
      <c r="E1283" s="167" t="s">
        <v>9052</v>
      </c>
      <c r="F1283" s="167" t="s">
        <v>10584</v>
      </c>
      <c r="G1283" s="167" t="s">
        <v>495</v>
      </c>
      <c r="H1283" s="167" t="s">
        <v>5</v>
      </c>
      <c r="I1283" s="167" t="s">
        <v>13036</v>
      </c>
      <c r="J1283" s="167" t="s">
        <v>10585</v>
      </c>
      <c r="K1283" s="167">
        <v>86519948</v>
      </c>
      <c r="L1283" s="167">
        <v>25467360</v>
      </c>
    </row>
    <row r="1284" spans="1:12" x14ac:dyDescent="0.2">
      <c r="A1284" s="167" t="s">
        <v>2707</v>
      </c>
      <c r="B1284" s="167" t="s">
        <v>1041</v>
      </c>
      <c r="D1284" s="167" t="s">
        <v>915</v>
      </c>
      <c r="E1284" s="167" t="s">
        <v>9053</v>
      </c>
      <c r="F1284" s="167" t="s">
        <v>10586</v>
      </c>
      <c r="G1284" s="167" t="s">
        <v>495</v>
      </c>
      <c r="H1284" s="167" t="s">
        <v>5</v>
      </c>
      <c r="I1284" s="167" t="s">
        <v>13036</v>
      </c>
      <c r="J1284" s="167" t="s">
        <v>10587</v>
      </c>
      <c r="K1284" s="167">
        <v>87614292</v>
      </c>
      <c r="L1284" s="167">
        <v>0</v>
      </c>
    </row>
    <row r="1285" spans="1:12" x14ac:dyDescent="0.2">
      <c r="A1285" s="167" t="s">
        <v>8314</v>
      </c>
      <c r="B1285" s="167" t="s">
        <v>2498</v>
      </c>
      <c r="D1285" s="167" t="s">
        <v>891</v>
      </c>
      <c r="E1285" s="167" t="s">
        <v>3238</v>
      </c>
      <c r="F1285" s="167" t="s">
        <v>3239</v>
      </c>
      <c r="G1285" s="167" t="s">
        <v>495</v>
      </c>
      <c r="H1285" s="167" t="s">
        <v>5</v>
      </c>
      <c r="I1285" s="167" t="s">
        <v>13036</v>
      </c>
      <c r="J1285" s="167" t="s">
        <v>10612</v>
      </c>
      <c r="K1285" s="167">
        <v>25441671</v>
      </c>
      <c r="L1285" s="167">
        <v>25441671</v>
      </c>
    </row>
    <row r="1286" spans="1:12" x14ac:dyDescent="0.2">
      <c r="A1286" s="167" t="s">
        <v>3125</v>
      </c>
      <c r="B1286" s="167" t="s">
        <v>339</v>
      </c>
      <c r="D1286" s="167" t="s">
        <v>2265</v>
      </c>
      <c r="E1286" s="167" t="s">
        <v>3240</v>
      </c>
      <c r="F1286" s="167" t="s">
        <v>3241</v>
      </c>
      <c r="G1286" s="167" t="s">
        <v>495</v>
      </c>
      <c r="H1286" s="167" t="s">
        <v>5</v>
      </c>
      <c r="I1286" s="167" t="s">
        <v>13036</v>
      </c>
      <c r="J1286" s="167" t="s">
        <v>11920</v>
      </c>
      <c r="K1286" s="167">
        <v>89398954</v>
      </c>
      <c r="L1286" s="167">
        <v>25466076</v>
      </c>
    </row>
    <row r="1287" spans="1:12" x14ac:dyDescent="0.2">
      <c r="A1287" s="167" t="s">
        <v>3131</v>
      </c>
      <c r="B1287" s="167" t="s">
        <v>2363</v>
      </c>
      <c r="D1287" s="167" t="s">
        <v>2708</v>
      </c>
      <c r="E1287" s="167" t="s">
        <v>3242</v>
      </c>
      <c r="F1287" s="167" t="s">
        <v>1209</v>
      </c>
      <c r="G1287" s="167" t="s">
        <v>495</v>
      </c>
      <c r="H1287" s="167" t="s">
        <v>5</v>
      </c>
      <c r="I1287" s="167" t="s">
        <v>13036</v>
      </c>
      <c r="J1287" s="167" t="s">
        <v>13321</v>
      </c>
      <c r="K1287" s="167">
        <v>25442520</v>
      </c>
      <c r="L1287" s="167">
        <v>0</v>
      </c>
    </row>
    <row r="1288" spans="1:12" x14ac:dyDescent="0.2">
      <c r="A1288" s="167" t="s">
        <v>8303</v>
      </c>
      <c r="B1288" s="167" t="s">
        <v>8327</v>
      </c>
      <c r="D1288" s="167" t="s">
        <v>3244</v>
      </c>
      <c r="E1288" s="167" t="s">
        <v>3245</v>
      </c>
      <c r="F1288" s="167" t="s">
        <v>3246</v>
      </c>
      <c r="G1288" s="167" t="s">
        <v>495</v>
      </c>
      <c r="H1288" s="167" t="s">
        <v>5</v>
      </c>
      <c r="I1288" s="167" t="s">
        <v>13036</v>
      </c>
      <c r="J1288" s="167" t="s">
        <v>12740</v>
      </c>
      <c r="K1288" s="167">
        <v>25463501</v>
      </c>
      <c r="L1288" s="167">
        <v>25463501</v>
      </c>
    </row>
    <row r="1289" spans="1:12" x14ac:dyDescent="0.2">
      <c r="A1289" s="167" t="s">
        <v>9025</v>
      </c>
      <c r="B1289" s="167" t="s">
        <v>1027</v>
      </c>
      <c r="D1289" s="167" t="s">
        <v>3248</v>
      </c>
      <c r="E1289" s="167" t="s">
        <v>3249</v>
      </c>
      <c r="F1289" s="167" t="s">
        <v>3250</v>
      </c>
      <c r="G1289" s="167" t="s">
        <v>495</v>
      </c>
      <c r="H1289" s="167" t="s">
        <v>5</v>
      </c>
      <c r="I1289" s="167" t="s">
        <v>13036</v>
      </c>
      <c r="J1289" s="167" t="s">
        <v>12401</v>
      </c>
      <c r="K1289" s="167">
        <v>87026547</v>
      </c>
      <c r="L1289" s="167">
        <v>0</v>
      </c>
    </row>
    <row r="1290" spans="1:12" x14ac:dyDescent="0.2">
      <c r="A1290" s="167" t="s">
        <v>2540</v>
      </c>
      <c r="B1290" s="167" t="s">
        <v>207</v>
      </c>
      <c r="D1290" s="167" t="s">
        <v>6653</v>
      </c>
      <c r="E1290" s="167" t="s">
        <v>9079</v>
      </c>
      <c r="F1290" s="167" t="s">
        <v>463</v>
      </c>
      <c r="G1290" s="167" t="s">
        <v>495</v>
      </c>
      <c r="H1290" s="167" t="s">
        <v>5</v>
      </c>
      <c r="I1290" s="167" t="s">
        <v>13036</v>
      </c>
      <c r="J1290" s="167" t="s">
        <v>13322</v>
      </c>
      <c r="K1290" s="167">
        <v>25461483</v>
      </c>
      <c r="L1290" s="167">
        <v>0</v>
      </c>
    </row>
    <row r="1291" spans="1:12" x14ac:dyDescent="0.2">
      <c r="A1291" s="167" t="s">
        <v>2772</v>
      </c>
      <c r="B1291" s="167" t="s">
        <v>2771</v>
      </c>
      <c r="D1291" s="167" t="s">
        <v>3252</v>
      </c>
      <c r="E1291" s="167" t="s">
        <v>3253</v>
      </c>
      <c r="F1291" s="167" t="s">
        <v>228</v>
      </c>
      <c r="G1291" s="167" t="s">
        <v>495</v>
      </c>
      <c r="H1291" s="167" t="s">
        <v>5</v>
      </c>
      <c r="I1291" s="167" t="s">
        <v>13036</v>
      </c>
      <c r="J1291" s="167" t="s">
        <v>8082</v>
      </c>
      <c r="K1291" s="167">
        <v>25466129</v>
      </c>
      <c r="L1291" s="167">
        <v>25464748</v>
      </c>
    </row>
    <row r="1292" spans="1:12" x14ac:dyDescent="0.2">
      <c r="A1292" s="167" t="s">
        <v>2989</v>
      </c>
      <c r="B1292" s="167" t="s">
        <v>2988</v>
      </c>
      <c r="D1292" s="167" t="s">
        <v>2753</v>
      </c>
      <c r="E1292" s="167" t="s">
        <v>3254</v>
      </c>
      <c r="F1292" s="167" t="s">
        <v>3255</v>
      </c>
      <c r="G1292" s="167" t="s">
        <v>204</v>
      </c>
      <c r="H1292" s="167" t="s">
        <v>3</v>
      </c>
      <c r="I1292" s="167" t="s">
        <v>13036</v>
      </c>
      <c r="J1292" s="167" t="s">
        <v>3379</v>
      </c>
      <c r="K1292" s="167">
        <v>25519049</v>
      </c>
      <c r="L1292" s="167">
        <v>25519049</v>
      </c>
    </row>
    <row r="1293" spans="1:12" x14ac:dyDescent="0.2">
      <c r="A1293" s="167" t="s">
        <v>9026</v>
      </c>
      <c r="B1293" s="167" t="s">
        <v>9915</v>
      </c>
      <c r="D1293" s="167" t="s">
        <v>2526</v>
      </c>
      <c r="E1293" s="167" t="s">
        <v>3256</v>
      </c>
      <c r="F1293" s="167" t="s">
        <v>3257</v>
      </c>
      <c r="G1293" s="167" t="s">
        <v>204</v>
      </c>
      <c r="H1293" s="167" t="s">
        <v>3</v>
      </c>
      <c r="I1293" s="167" t="s">
        <v>13036</v>
      </c>
      <c r="J1293" s="167" t="s">
        <v>13323</v>
      </c>
      <c r="K1293" s="167">
        <v>25510565</v>
      </c>
      <c r="L1293" s="167">
        <v>25510565</v>
      </c>
    </row>
    <row r="1294" spans="1:12" x14ac:dyDescent="0.2">
      <c r="A1294" s="167" t="s">
        <v>2826</v>
      </c>
      <c r="B1294" s="167" t="s">
        <v>2174</v>
      </c>
      <c r="D1294" s="167" t="s">
        <v>3258</v>
      </c>
      <c r="E1294" s="167" t="s">
        <v>3259</v>
      </c>
      <c r="F1294" s="167" t="s">
        <v>3260</v>
      </c>
      <c r="G1294" s="167" t="s">
        <v>204</v>
      </c>
      <c r="H1294" s="167" t="s">
        <v>3</v>
      </c>
      <c r="I1294" s="167" t="s">
        <v>13036</v>
      </c>
      <c r="J1294" s="167" t="s">
        <v>3420</v>
      </c>
      <c r="K1294" s="167">
        <v>25527420</v>
      </c>
      <c r="L1294" s="167">
        <v>25527420</v>
      </c>
    </row>
    <row r="1295" spans="1:12" x14ac:dyDescent="0.2">
      <c r="A1295" s="167" t="s">
        <v>2635</v>
      </c>
      <c r="B1295" s="167" t="s">
        <v>1878</v>
      </c>
      <c r="D1295" s="167" t="s">
        <v>2793</v>
      </c>
      <c r="E1295" s="167" t="s">
        <v>3261</v>
      </c>
      <c r="F1295" s="167" t="s">
        <v>63</v>
      </c>
      <c r="G1295" s="167" t="s">
        <v>204</v>
      </c>
      <c r="H1295" s="167" t="s">
        <v>3</v>
      </c>
      <c r="I1295" s="167" t="s">
        <v>13036</v>
      </c>
      <c r="J1295" s="167" t="s">
        <v>11941</v>
      </c>
      <c r="K1295" s="167">
        <v>25510665</v>
      </c>
      <c r="L1295" s="167">
        <v>25510665</v>
      </c>
    </row>
    <row r="1296" spans="1:12" x14ac:dyDescent="0.2">
      <c r="A1296" s="167" t="s">
        <v>9027</v>
      </c>
      <c r="B1296" s="167" t="s">
        <v>7845</v>
      </c>
      <c r="D1296" s="167" t="s">
        <v>2591</v>
      </c>
      <c r="E1296" s="167" t="s">
        <v>3262</v>
      </c>
      <c r="F1296" s="167" t="s">
        <v>607</v>
      </c>
      <c r="G1296" s="167" t="s">
        <v>204</v>
      </c>
      <c r="H1296" s="167" t="s">
        <v>3</v>
      </c>
      <c r="I1296" s="167" t="s">
        <v>13036</v>
      </c>
      <c r="J1296" s="167" t="s">
        <v>3508</v>
      </c>
      <c r="K1296" s="167">
        <v>25523565</v>
      </c>
      <c r="L1296" s="167">
        <v>25523565</v>
      </c>
    </row>
    <row r="1297" spans="1:12" x14ac:dyDescent="0.2">
      <c r="A1297" s="167" t="s">
        <v>3046</v>
      </c>
      <c r="B1297" s="167" t="s">
        <v>3045</v>
      </c>
      <c r="D1297" s="167" t="s">
        <v>3263</v>
      </c>
      <c r="E1297" s="167" t="s">
        <v>3264</v>
      </c>
      <c r="F1297" s="167" t="s">
        <v>8406</v>
      </c>
      <c r="G1297" s="167" t="s">
        <v>204</v>
      </c>
      <c r="H1297" s="167" t="s">
        <v>3</v>
      </c>
      <c r="I1297" s="167" t="s">
        <v>13036</v>
      </c>
      <c r="J1297" s="167" t="s">
        <v>3265</v>
      </c>
      <c r="K1297" s="167">
        <v>25520428</v>
      </c>
      <c r="L1297" s="167">
        <v>25520428</v>
      </c>
    </row>
    <row r="1298" spans="1:12" x14ac:dyDescent="0.2">
      <c r="A1298" s="167" t="s">
        <v>9028</v>
      </c>
      <c r="B1298" s="167" t="s">
        <v>9916</v>
      </c>
      <c r="D1298" s="167" t="s">
        <v>2716</v>
      </c>
      <c r="E1298" s="167" t="s">
        <v>3266</v>
      </c>
      <c r="F1298" s="167" t="s">
        <v>3267</v>
      </c>
      <c r="G1298" s="167" t="s">
        <v>204</v>
      </c>
      <c r="H1298" s="167" t="s">
        <v>3</v>
      </c>
      <c r="I1298" s="167" t="s">
        <v>13036</v>
      </c>
      <c r="J1298" s="167" t="s">
        <v>11475</v>
      </c>
      <c r="K1298" s="167">
        <v>25914272</v>
      </c>
      <c r="L1298" s="167">
        <v>25914272</v>
      </c>
    </row>
    <row r="1299" spans="1:12" x14ac:dyDescent="0.2">
      <c r="A1299" s="167" t="s">
        <v>9029</v>
      </c>
      <c r="B1299" s="167" t="s">
        <v>9917</v>
      </c>
      <c r="D1299" s="167" t="s">
        <v>2709</v>
      </c>
      <c r="E1299" s="167" t="s">
        <v>9063</v>
      </c>
      <c r="F1299" s="167" t="s">
        <v>1861</v>
      </c>
      <c r="G1299" s="167" t="s">
        <v>204</v>
      </c>
      <c r="H1299" s="167" t="s">
        <v>3</v>
      </c>
      <c r="I1299" s="167" t="s">
        <v>13036</v>
      </c>
      <c r="J1299" s="167" t="s">
        <v>12257</v>
      </c>
      <c r="K1299" s="167">
        <v>25510442</v>
      </c>
      <c r="L1299" s="167">
        <v>25510442</v>
      </c>
    </row>
    <row r="1300" spans="1:12" x14ac:dyDescent="0.2">
      <c r="A1300" s="167" t="s">
        <v>2538</v>
      </c>
      <c r="B1300" s="167" t="s">
        <v>2537</v>
      </c>
      <c r="D1300" s="167" t="s">
        <v>2691</v>
      </c>
      <c r="E1300" s="167" t="s">
        <v>9066</v>
      </c>
      <c r="F1300" s="167" t="s">
        <v>10601</v>
      </c>
      <c r="G1300" s="167" t="s">
        <v>204</v>
      </c>
      <c r="H1300" s="167" t="s">
        <v>3</v>
      </c>
      <c r="I1300" s="167" t="s">
        <v>13036</v>
      </c>
      <c r="J1300" s="167" t="s">
        <v>12743</v>
      </c>
      <c r="K1300" s="167">
        <v>25524742</v>
      </c>
      <c r="L1300" s="167">
        <v>25524742</v>
      </c>
    </row>
    <row r="1301" spans="1:12" x14ac:dyDescent="0.2">
      <c r="A1301" s="167" t="s">
        <v>3032</v>
      </c>
      <c r="B1301" s="167" t="s">
        <v>3031</v>
      </c>
      <c r="D1301" s="167" t="s">
        <v>3268</v>
      </c>
      <c r="E1301" s="167" t="s">
        <v>3269</v>
      </c>
      <c r="F1301" s="167" t="s">
        <v>3270</v>
      </c>
      <c r="G1301" s="167" t="s">
        <v>204</v>
      </c>
      <c r="H1301" s="167" t="s">
        <v>10</v>
      </c>
      <c r="I1301" s="167" t="s">
        <v>13036</v>
      </c>
      <c r="J1301" s="167" t="s">
        <v>12746</v>
      </c>
      <c r="K1301" s="167">
        <v>25734285</v>
      </c>
      <c r="L1301" s="167">
        <v>25734285</v>
      </c>
    </row>
    <row r="1302" spans="1:12" x14ac:dyDescent="0.2">
      <c r="A1302" s="167" t="s">
        <v>6855</v>
      </c>
      <c r="B1302" s="167" t="s">
        <v>3034</v>
      </c>
      <c r="D1302" s="167" t="s">
        <v>3272</v>
      </c>
      <c r="E1302" s="167" t="s">
        <v>3273</v>
      </c>
      <c r="F1302" s="167" t="s">
        <v>3274</v>
      </c>
      <c r="G1302" s="167" t="s">
        <v>204</v>
      </c>
      <c r="H1302" s="167" t="s">
        <v>4</v>
      </c>
      <c r="I1302" s="167" t="s">
        <v>13036</v>
      </c>
      <c r="J1302" s="167" t="s">
        <v>12744</v>
      </c>
      <c r="K1302" s="167">
        <v>25374939</v>
      </c>
      <c r="L1302" s="167">
        <v>25374939</v>
      </c>
    </row>
    <row r="1303" spans="1:12" x14ac:dyDescent="0.2">
      <c r="A1303" s="167" t="s">
        <v>9030</v>
      </c>
      <c r="B1303" s="167" t="s">
        <v>3061</v>
      </c>
      <c r="D1303" s="167" t="s">
        <v>3275</v>
      </c>
      <c r="E1303" s="167" t="s">
        <v>3276</v>
      </c>
      <c r="F1303" s="167" t="s">
        <v>1262</v>
      </c>
      <c r="G1303" s="167" t="s">
        <v>204</v>
      </c>
      <c r="H1303" s="167" t="s">
        <v>10</v>
      </c>
      <c r="I1303" s="167" t="s">
        <v>13036</v>
      </c>
      <c r="J1303" s="167" t="s">
        <v>13324</v>
      </c>
      <c r="K1303" s="167">
        <v>25489152</v>
      </c>
      <c r="L1303" s="167">
        <v>25489152</v>
      </c>
    </row>
    <row r="1304" spans="1:12" x14ac:dyDescent="0.2">
      <c r="A1304" s="167" t="s">
        <v>8359</v>
      </c>
      <c r="B1304" s="167" t="s">
        <v>7846</v>
      </c>
      <c r="D1304" s="167" t="s">
        <v>3277</v>
      </c>
      <c r="E1304" s="167" t="s">
        <v>3278</v>
      </c>
      <c r="F1304" s="167" t="s">
        <v>3279</v>
      </c>
      <c r="G1304" s="167" t="s">
        <v>204</v>
      </c>
      <c r="H1304" s="167" t="s">
        <v>4</v>
      </c>
      <c r="I1304" s="167" t="s">
        <v>13036</v>
      </c>
      <c r="J1304" s="167" t="s">
        <v>8087</v>
      </c>
      <c r="K1304" s="167">
        <v>25371476</v>
      </c>
      <c r="L1304" s="167">
        <v>25371476</v>
      </c>
    </row>
    <row r="1305" spans="1:12" x14ac:dyDescent="0.2">
      <c r="A1305" s="167" t="s">
        <v>9031</v>
      </c>
      <c r="B1305" s="167" t="s">
        <v>7847</v>
      </c>
      <c r="D1305" s="167" t="s">
        <v>3281</v>
      </c>
      <c r="E1305" s="167" t="s">
        <v>3282</v>
      </c>
      <c r="F1305" s="167" t="s">
        <v>3283</v>
      </c>
      <c r="G1305" s="167" t="s">
        <v>204</v>
      </c>
      <c r="H1305" s="167" t="s">
        <v>10</v>
      </c>
      <c r="I1305" s="167" t="s">
        <v>13036</v>
      </c>
      <c r="J1305" s="167" t="s">
        <v>12974</v>
      </c>
      <c r="K1305" s="167">
        <v>25733467</v>
      </c>
      <c r="L1305" s="167">
        <v>25733467</v>
      </c>
    </row>
    <row r="1306" spans="1:12" x14ac:dyDescent="0.2">
      <c r="A1306" s="167" t="s">
        <v>2791</v>
      </c>
      <c r="B1306" s="167" t="s">
        <v>568</v>
      </c>
      <c r="D1306" s="167" t="s">
        <v>3284</v>
      </c>
      <c r="E1306" s="167" t="s">
        <v>3285</v>
      </c>
      <c r="F1306" s="167" t="s">
        <v>3286</v>
      </c>
      <c r="G1306" s="167" t="s">
        <v>204</v>
      </c>
      <c r="H1306" s="167" t="s">
        <v>4</v>
      </c>
      <c r="I1306" s="167" t="s">
        <v>13036</v>
      </c>
      <c r="J1306" s="167" t="s">
        <v>11939</v>
      </c>
      <c r="K1306" s="167">
        <v>25373061</v>
      </c>
      <c r="L1306" s="167">
        <v>25373061</v>
      </c>
    </row>
    <row r="1307" spans="1:12" x14ac:dyDescent="0.2">
      <c r="A1307" s="167" t="s">
        <v>2829</v>
      </c>
      <c r="B1307" s="167" t="s">
        <v>764</v>
      </c>
      <c r="D1307" s="167" t="s">
        <v>2613</v>
      </c>
      <c r="E1307" s="167" t="s">
        <v>3287</v>
      </c>
      <c r="F1307" s="167" t="s">
        <v>3288</v>
      </c>
      <c r="G1307" s="167" t="s">
        <v>204</v>
      </c>
      <c r="H1307" s="167" t="s">
        <v>10</v>
      </c>
      <c r="I1307" s="167" t="s">
        <v>13036</v>
      </c>
      <c r="J1307" s="167" t="s">
        <v>12761</v>
      </c>
      <c r="K1307" s="167">
        <v>25910118</v>
      </c>
      <c r="L1307" s="167">
        <v>87230353</v>
      </c>
    </row>
    <row r="1308" spans="1:12" x14ac:dyDescent="0.2">
      <c r="A1308" s="167" t="s">
        <v>9032</v>
      </c>
      <c r="B1308" s="167" t="s">
        <v>2162</v>
      </c>
      <c r="D1308" s="167" t="s">
        <v>3290</v>
      </c>
      <c r="E1308" s="167" t="s">
        <v>9064</v>
      </c>
      <c r="F1308" s="167" t="s">
        <v>10598</v>
      </c>
      <c r="G1308" s="167" t="s">
        <v>204</v>
      </c>
      <c r="H1308" s="167" t="s">
        <v>4</v>
      </c>
      <c r="I1308" s="167" t="s">
        <v>13036</v>
      </c>
      <c r="J1308" s="167" t="s">
        <v>10600</v>
      </c>
      <c r="K1308" s="167">
        <v>25917531</v>
      </c>
      <c r="L1308" s="167">
        <v>25917531</v>
      </c>
    </row>
    <row r="1309" spans="1:12" x14ac:dyDescent="0.2">
      <c r="A1309" s="167" t="s">
        <v>2997</v>
      </c>
      <c r="B1309" s="167" t="s">
        <v>6944</v>
      </c>
      <c r="D1309" s="167" t="s">
        <v>3291</v>
      </c>
      <c r="E1309" s="167" t="s">
        <v>3292</v>
      </c>
      <c r="F1309" s="167" t="s">
        <v>3293</v>
      </c>
      <c r="G1309" s="167" t="s">
        <v>204</v>
      </c>
      <c r="H1309" s="167" t="s">
        <v>4</v>
      </c>
      <c r="I1309" s="167" t="s">
        <v>13036</v>
      </c>
      <c r="J1309" s="167" t="s">
        <v>13325</v>
      </c>
      <c r="K1309" s="167">
        <v>25518602</v>
      </c>
      <c r="L1309" s="167">
        <v>25518602</v>
      </c>
    </row>
    <row r="1310" spans="1:12" x14ac:dyDescent="0.2">
      <c r="A1310" s="167" t="s">
        <v>2862</v>
      </c>
      <c r="B1310" s="167" t="s">
        <v>6635</v>
      </c>
      <c r="D1310" s="167" t="s">
        <v>3295</v>
      </c>
      <c r="E1310" s="167" t="s">
        <v>9065</v>
      </c>
      <c r="F1310" s="167" t="s">
        <v>10599</v>
      </c>
      <c r="G1310" s="167" t="s">
        <v>204</v>
      </c>
      <c r="H1310" s="167" t="s">
        <v>10</v>
      </c>
      <c r="I1310" s="167" t="s">
        <v>13036</v>
      </c>
      <c r="J1310" s="167" t="s">
        <v>11926</v>
      </c>
      <c r="K1310" s="167">
        <v>25526102</v>
      </c>
      <c r="L1310" s="167">
        <v>25526102</v>
      </c>
    </row>
    <row r="1311" spans="1:12" x14ac:dyDescent="0.2">
      <c r="A1311" s="167" t="s">
        <v>2615</v>
      </c>
      <c r="B1311" s="167" t="s">
        <v>2614</v>
      </c>
      <c r="D1311" s="167" t="s">
        <v>3296</v>
      </c>
      <c r="E1311" s="167" t="s">
        <v>3297</v>
      </c>
      <c r="F1311" s="167" t="s">
        <v>3298</v>
      </c>
      <c r="G1311" s="167" t="s">
        <v>204</v>
      </c>
      <c r="H1311" s="167" t="s">
        <v>10</v>
      </c>
      <c r="I1311" s="167" t="s">
        <v>13036</v>
      </c>
      <c r="J1311" s="167" t="s">
        <v>11476</v>
      </c>
      <c r="K1311" s="167">
        <v>25513501</v>
      </c>
      <c r="L1311" s="167">
        <v>25513501</v>
      </c>
    </row>
    <row r="1312" spans="1:12" x14ac:dyDescent="0.2">
      <c r="A1312" s="167" t="s">
        <v>9033</v>
      </c>
      <c r="B1312" s="167" t="s">
        <v>9918</v>
      </c>
      <c r="D1312" s="167" t="s">
        <v>3299</v>
      </c>
      <c r="E1312" s="167" t="s">
        <v>9076</v>
      </c>
      <c r="F1312" s="167" t="s">
        <v>10611</v>
      </c>
      <c r="G1312" s="167" t="s">
        <v>204</v>
      </c>
      <c r="H1312" s="167" t="s">
        <v>4</v>
      </c>
      <c r="I1312" s="167" t="s">
        <v>13036</v>
      </c>
      <c r="J1312" s="167" t="s">
        <v>6168</v>
      </c>
      <c r="K1312" s="167">
        <v>25373019</v>
      </c>
      <c r="L1312" s="167">
        <v>25373019</v>
      </c>
    </row>
    <row r="1313" spans="1:12" x14ac:dyDescent="0.2">
      <c r="A1313" s="167" t="s">
        <v>9034</v>
      </c>
      <c r="B1313" s="167" t="s">
        <v>9919</v>
      </c>
      <c r="D1313" s="167" t="s">
        <v>6655</v>
      </c>
      <c r="E1313" s="167" t="s">
        <v>3300</v>
      </c>
      <c r="F1313" s="167" t="s">
        <v>3271</v>
      </c>
      <c r="G1313" s="167" t="s">
        <v>204</v>
      </c>
      <c r="H1313" s="167" t="s">
        <v>10</v>
      </c>
      <c r="I1313" s="167" t="s">
        <v>13036</v>
      </c>
      <c r="J1313" s="167" t="s">
        <v>11482</v>
      </c>
      <c r="K1313" s="167">
        <v>25737003</v>
      </c>
      <c r="L1313" s="167">
        <v>87117407</v>
      </c>
    </row>
    <row r="1314" spans="1:12" x14ac:dyDescent="0.2">
      <c r="A1314" s="167" t="s">
        <v>2843</v>
      </c>
      <c r="B1314" s="167" t="s">
        <v>2842</v>
      </c>
      <c r="D1314" s="167" t="s">
        <v>6865</v>
      </c>
      <c r="E1314" s="167" t="s">
        <v>3301</v>
      </c>
      <c r="F1314" s="167" t="s">
        <v>6528</v>
      </c>
      <c r="G1314" s="167" t="s">
        <v>204</v>
      </c>
      <c r="H1314" s="167" t="s">
        <v>4</v>
      </c>
      <c r="I1314" s="167" t="s">
        <v>13036</v>
      </c>
      <c r="J1314" s="167" t="s">
        <v>8407</v>
      </c>
      <c r="K1314" s="167">
        <v>25513898</v>
      </c>
      <c r="L1314" s="167">
        <v>25922461</v>
      </c>
    </row>
    <row r="1315" spans="1:12" x14ac:dyDescent="0.2">
      <c r="A1315" s="167" t="s">
        <v>9035</v>
      </c>
      <c r="B1315" s="167" t="s">
        <v>2769</v>
      </c>
      <c r="D1315" s="167" t="s">
        <v>87</v>
      </c>
      <c r="E1315" s="167" t="s">
        <v>9061</v>
      </c>
      <c r="F1315" s="167" t="s">
        <v>10596</v>
      </c>
      <c r="G1315" s="167" t="s">
        <v>204</v>
      </c>
      <c r="H1315" s="167" t="s">
        <v>10</v>
      </c>
      <c r="I1315" s="167" t="s">
        <v>13036</v>
      </c>
      <c r="J1315" s="167" t="s">
        <v>11927</v>
      </c>
      <c r="K1315" s="167">
        <v>85078271</v>
      </c>
      <c r="L1315" s="167">
        <v>83559591</v>
      </c>
    </row>
    <row r="1316" spans="1:12" x14ac:dyDescent="0.2">
      <c r="A1316" s="167" t="s">
        <v>2864</v>
      </c>
      <c r="B1316" s="167" t="s">
        <v>2493</v>
      </c>
      <c r="D1316" s="167" t="s">
        <v>122</v>
      </c>
      <c r="E1316" s="167" t="s">
        <v>3302</v>
      </c>
      <c r="F1316" s="167" t="s">
        <v>3303</v>
      </c>
      <c r="G1316" s="167" t="s">
        <v>204</v>
      </c>
      <c r="H1316" s="167" t="s">
        <v>10</v>
      </c>
      <c r="I1316" s="167" t="s">
        <v>13036</v>
      </c>
      <c r="J1316" s="167" t="s">
        <v>11601</v>
      </c>
      <c r="K1316" s="167">
        <v>25481370</v>
      </c>
      <c r="L1316" s="167">
        <v>84417303</v>
      </c>
    </row>
    <row r="1317" spans="1:12" x14ac:dyDescent="0.2">
      <c r="A1317" s="167" t="s">
        <v>9036</v>
      </c>
      <c r="B1317" s="167" t="s">
        <v>3058</v>
      </c>
      <c r="D1317" s="167" t="s">
        <v>158</v>
      </c>
      <c r="E1317" s="167" t="s">
        <v>3304</v>
      </c>
      <c r="F1317" s="167" t="s">
        <v>3305</v>
      </c>
      <c r="G1317" s="167" t="s">
        <v>204</v>
      </c>
      <c r="H1317" s="167" t="s">
        <v>12</v>
      </c>
      <c r="I1317" s="167" t="s">
        <v>13036</v>
      </c>
      <c r="J1317" s="167" t="s">
        <v>13326</v>
      </c>
      <c r="K1317" s="167">
        <v>25331105</v>
      </c>
      <c r="L1317" s="167">
        <v>85269147</v>
      </c>
    </row>
    <row r="1318" spans="1:12" x14ac:dyDescent="0.2">
      <c r="A1318" s="167" t="s">
        <v>9037</v>
      </c>
      <c r="B1318" s="167" t="s">
        <v>3136</v>
      </c>
      <c r="D1318" s="167" t="s">
        <v>2777</v>
      </c>
      <c r="E1318" s="167" t="s">
        <v>3307</v>
      </c>
      <c r="F1318" s="167" t="s">
        <v>397</v>
      </c>
      <c r="G1318" s="167" t="s">
        <v>204</v>
      </c>
      <c r="H1318" s="167" t="s">
        <v>10</v>
      </c>
      <c r="I1318" s="167" t="s">
        <v>13036</v>
      </c>
      <c r="J1318" s="167" t="s">
        <v>3375</v>
      </c>
      <c r="K1318" s="167">
        <v>25489259</v>
      </c>
      <c r="L1318" s="167">
        <v>25489264</v>
      </c>
    </row>
    <row r="1319" spans="1:12" x14ac:dyDescent="0.2">
      <c r="A1319" s="167" t="s">
        <v>3137</v>
      </c>
      <c r="B1319" s="167" t="s">
        <v>2420</v>
      </c>
      <c r="D1319" s="167" t="s">
        <v>131</v>
      </c>
      <c r="E1319" s="167" t="s">
        <v>3308</v>
      </c>
      <c r="F1319" s="167" t="s">
        <v>50</v>
      </c>
      <c r="G1319" s="167" t="s">
        <v>204</v>
      </c>
      <c r="H1319" s="167" t="s">
        <v>4</v>
      </c>
      <c r="I1319" s="167" t="s">
        <v>13036</v>
      </c>
      <c r="J1319" s="167" t="s">
        <v>13327</v>
      </c>
      <c r="K1319" s="167">
        <v>25521767</v>
      </c>
      <c r="L1319" s="167">
        <v>25521767</v>
      </c>
    </row>
    <row r="1320" spans="1:12" x14ac:dyDescent="0.2">
      <c r="A1320" s="167" t="s">
        <v>2854</v>
      </c>
      <c r="B1320" s="167" t="s">
        <v>2283</v>
      </c>
      <c r="D1320" s="167" t="s">
        <v>2866</v>
      </c>
      <c r="E1320" s="167" t="s">
        <v>3309</v>
      </c>
      <c r="F1320" s="167" t="s">
        <v>3310</v>
      </c>
      <c r="G1320" s="167" t="s">
        <v>204</v>
      </c>
      <c r="H1320" s="167" t="s">
        <v>10</v>
      </c>
      <c r="I1320" s="167" t="s">
        <v>13036</v>
      </c>
      <c r="J1320" s="167" t="s">
        <v>11944</v>
      </c>
      <c r="K1320" s="167">
        <v>25489147</v>
      </c>
      <c r="L1320" s="167">
        <v>25489147</v>
      </c>
    </row>
    <row r="1321" spans="1:12" x14ac:dyDescent="0.2">
      <c r="A1321" s="167" t="s">
        <v>9038</v>
      </c>
      <c r="B1321" s="167" t="s">
        <v>1872</v>
      </c>
      <c r="D1321" s="167" t="s">
        <v>3311</v>
      </c>
      <c r="E1321" s="167" t="s">
        <v>3312</v>
      </c>
      <c r="F1321" s="167" t="s">
        <v>3313</v>
      </c>
      <c r="G1321" s="167" t="s">
        <v>204</v>
      </c>
      <c r="H1321" s="167" t="s">
        <v>10</v>
      </c>
      <c r="I1321" s="167" t="s">
        <v>13036</v>
      </c>
      <c r="J1321" s="167" t="s">
        <v>11479</v>
      </c>
      <c r="K1321" s="167">
        <v>25525275</v>
      </c>
      <c r="L1321" s="167">
        <v>25525275</v>
      </c>
    </row>
    <row r="1322" spans="1:12" x14ac:dyDescent="0.2">
      <c r="A1322" s="167" t="s">
        <v>9039</v>
      </c>
      <c r="B1322" s="167" t="s">
        <v>2833</v>
      </c>
      <c r="D1322" s="167" t="s">
        <v>2902</v>
      </c>
      <c r="E1322" s="167" t="s">
        <v>3314</v>
      </c>
      <c r="F1322" s="167" t="s">
        <v>3315</v>
      </c>
      <c r="G1322" s="167" t="s">
        <v>204</v>
      </c>
      <c r="H1322" s="167" t="s">
        <v>10</v>
      </c>
      <c r="I1322" s="167" t="s">
        <v>13036</v>
      </c>
      <c r="J1322" s="167" t="s">
        <v>6137</v>
      </c>
      <c r="K1322" s="167">
        <v>25480036</v>
      </c>
      <c r="L1322" s="167">
        <v>25480036</v>
      </c>
    </row>
    <row r="1323" spans="1:12" x14ac:dyDescent="0.2">
      <c r="A1323" s="167" t="s">
        <v>9040</v>
      </c>
      <c r="B1323" s="167" t="s">
        <v>5526</v>
      </c>
      <c r="D1323" s="167" t="s">
        <v>2913</v>
      </c>
      <c r="E1323" s="167" t="s">
        <v>3316</v>
      </c>
      <c r="F1323" s="167" t="s">
        <v>392</v>
      </c>
      <c r="G1323" s="167" t="s">
        <v>204</v>
      </c>
      <c r="H1323" s="167" t="s">
        <v>5</v>
      </c>
      <c r="I1323" s="167" t="s">
        <v>13036</v>
      </c>
      <c r="J1323" s="167" t="s">
        <v>12747</v>
      </c>
      <c r="K1323" s="167">
        <v>25711115</v>
      </c>
      <c r="L1323" s="167">
        <v>0</v>
      </c>
    </row>
    <row r="1324" spans="1:12" x14ac:dyDescent="0.2">
      <c r="A1324" s="167" t="s">
        <v>2897</v>
      </c>
      <c r="B1324" s="167" t="s">
        <v>7386</v>
      </c>
      <c r="D1324" s="167" t="s">
        <v>2925</v>
      </c>
      <c r="E1324" s="167" t="s">
        <v>3318</v>
      </c>
      <c r="F1324" s="167" t="s">
        <v>669</v>
      </c>
      <c r="G1324" s="167" t="s">
        <v>204</v>
      </c>
      <c r="H1324" s="167" t="s">
        <v>5</v>
      </c>
      <c r="I1324" s="167" t="s">
        <v>13036</v>
      </c>
      <c r="J1324" s="167" t="s">
        <v>13328</v>
      </c>
      <c r="K1324" s="167">
        <v>25481951</v>
      </c>
      <c r="L1324" s="167">
        <v>25481951</v>
      </c>
    </row>
    <row r="1325" spans="1:12" x14ac:dyDescent="0.2">
      <c r="A1325" s="167" t="s">
        <v>2738</v>
      </c>
      <c r="B1325" s="167" t="s">
        <v>2737</v>
      </c>
      <c r="D1325" s="167" t="s">
        <v>6656</v>
      </c>
      <c r="E1325" s="167" t="s">
        <v>3320</v>
      </c>
      <c r="F1325" s="167" t="s">
        <v>3321</v>
      </c>
      <c r="G1325" s="167" t="s">
        <v>204</v>
      </c>
      <c r="H1325" s="167" t="s">
        <v>5</v>
      </c>
      <c r="I1325" s="167" t="s">
        <v>13036</v>
      </c>
      <c r="J1325" s="167" t="s">
        <v>13329</v>
      </c>
      <c r="K1325" s="167">
        <v>25720057</v>
      </c>
      <c r="L1325" s="167">
        <v>25720057</v>
      </c>
    </row>
    <row r="1326" spans="1:12" x14ac:dyDescent="0.2">
      <c r="A1326" s="167" t="s">
        <v>9041</v>
      </c>
      <c r="B1326" s="167" t="s">
        <v>7849</v>
      </c>
      <c r="D1326" s="167" t="s">
        <v>7035</v>
      </c>
      <c r="E1326" s="167" t="s">
        <v>3322</v>
      </c>
      <c r="F1326" s="167" t="s">
        <v>3323</v>
      </c>
      <c r="G1326" s="167" t="s">
        <v>204</v>
      </c>
      <c r="H1326" s="167" t="s">
        <v>5</v>
      </c>
      <c r="I1326" s="167" t="s">
        <v>13036</v>
      </c>
      <c r="J1326" s="167" t="s">
        <v>13330</v>
      </c>
      <c r="K1326" s="167">
        <v>25482797</v>
      </c>
      <c r="L1326" s="167">
        <v>84739001</v>
      </c>
    </row>
    <row r="1327" spans="1:12" x14ac:dyDescent="0.2">
      <c r="A1327" s="167" t="s">
        <v>5962</v>
      </c>
      <c r="B1327" s="167" t="s">
        <v>1152</v>
      </c>
      <c r="D1327" s="167" t="s">
        <v>185</v>
      </c>
      <c r="E1327" s="167" t="s">
        <v>3325</v>
      </c>
      <c r="F1327" s="167" t="s">
        <v>8085</v>
      </c>
      <c r="G1327" s="167" t="s">
        <v>204</v>
      </c>
      <c r="H1327" s="167" t="s">
        <v>5</v>
      </c>
      <c r="I1327" s="167" t="s">
        <v>13036</v>
      </c>
      <c r="J1327" s="167" t="s">
        <v>11929</v>
      </c>
      <c r="K1327" s="167">
        <v>25735604</v>
      </c>
      <c r="L1327" s="167">
        <v>25735604</v>
      </c>
    </row>
    <row r="1328" spans="1:12" x14ac:dyDescent="0.2">
      <c r="A1328" s="167" t="s">
        <v>2656</v>
      </c>
      <c r="B1328" s="167" t="s">
        <v>819</v>
      </c>
      <c r="D1328" s="167" t="s">
        <v>3021</v>
      </c>
      <c r="E1328" s="167" t="s">
        <v>3327</v>
      </c>
      <c r="F1328" s="167" t="s">
        <v>3328</v>
      </c>
      <c r="G1328" s="167" t="s">
        <v>204</v>
      </c>
      <c r="H1328" s="167" t="s">
        <v>5</v>
      </c>
      <c r="I1328" s="167" t="s">
        <v>13036</v>
      </c>
      <c r="J1328" s="167" t="s">
        <v>10603</v>
      </c>
      <c r="K1328" s="167">
        <v>25711148</v>
      </c>
      <c r="L1328" s="167">
        <v>25711148</v>
      </c>
    </row>
    <row r="1329" spans="1:12" x14ac:dyDescent="0.2">
      <c r="A1329" s="167" t="s">
        <v>9042</v>
      </c>
      <c r="B1329" s="167" t="s">
        <v>3060</v>
      </c>
      <c r="D1329" s="167" t="s">
        <v>2987</v>
      </c>
      <c r="E1329" s="167" t="s">
        <v>9069</v>
      </c>
      <c r="F1329" s="167" t="s">
        <v>172</v>
      </c>
      <c r="G1329" s="167" t="s">
        <v>204</v>
      </c>
      <c r="H1329" s="167" t="s">
        <v>5</v>
      </c>
      <c r="I1329" s="167" t="s">
        <v>13036</v>
      </c>
      <c r="J1329" s="167" t="s">
        <v>10607</v>
      </c>
      <c r="K1329" s="167">
        <v>25711532</v>
      </c>
      <c r="L1329" s="167">
        <v>25711532</v>
      </c>
    </row>
    <row r="1330" spans="1:12" x14ac:dyDescent="0.2">
      <c r="A1330" s="167" t="s">
        <v>2899</v>
      </c>
      <c r="B1330" s="167" t="s">
        <v>6636</v>
      </c>
      <c r="D1330" s="167" t="s">
        <v>6657</v>
      </c>
      <c r="E1330" s="167" t="s">
        <v>3330</v>
      </c>
      <c r="F1330" s="167" t="s">
        <v>3331</v>
      </c>
      <c r="G1330" s="167" t="s">
        <v>204</v>
      </c>
      <c r="H1330" s="167" t="s">
        <v>5</v>
      </c>
      <c r="I1330" s="167" t="s">
        <v>13036</v>
      </c>
      <c r="J1330" s="167" t="s">
        <v>12748</v>
      </c>
      <c r="K1330" s="167">
        <v>25711162</v>
      </c>
      <c r="L1330" s="167">
        <v>25711162</v>
      </c>
    </row>
    <row r="1331" spans="1:12" x14ac:dyDescent="0.2">
      <c r="A1331" s="167" t="s">
        <v>2670</v>
      </c>
      <c r="B1331" s="167" t="s">
        <v>2669</v>
      </c>
      <c r="D1331" s="167" t="s">
        <v>2977</v>
      </c>
      <c r="E1331" s="167" t="s">
        <v>3333</v>
      </c>
      <c r="F1331" s="167" t="s">
        <v>3334</v>
      </c>
      <c r="G1331" s="167" t="s">
        <v>204</v>
      </c>
      <c r="H1331" s="167" t="s">
        <v>5</v>
      </c>
      <c r="I1331" s="167" t="s">
        <v>13036</v>
      </c>
      <c r="J1331" s="167" t="s">
        <v>3335</v>
      </c>
      <c r="K1331" s="167">
        <v>25712124</v>
      </c>
      <c r="L1331" s="167">
        <v>25712124</v>
      </c>
    </row>
    <row r="1332" spans="1:12" x14ac:dyDescent="0.2">
      <c r="A1332" s="167" t="s">
        <v>9043</v>
      </c>
      <c r="B1332" s="167" t="s">
        <v>627</v>
      </c>
      <c r="D1332" s="167" t="s">
        <v>2905</v>
      </c>
      <c r="E1332" s="167" t="s">
        <v>9072</v>
      </c>
      <c r="F1332" s="167" t="s">
        <v>571</v>
      </c>
      <c r="G1332" s="167" t="s">
        <v>204</v>
      </c>
      <c r="H1332" s="167" t="s">
        <v>5</v>
      </c>
      <c r="I1332" s="167" t="s">
        <v>13036</v>
      </c>
      <c r="J1332" s="167" t="s">
        <v>11930</v>
      </c>
      <c r="K1332" s="167">
        <v>83617029</v>
      </c>
      <c r="L1332" s="167">
        <v>71039664</v>
      </c>
    </row>
    <row r="1333" spans="1:12" x14ac:dyDescent="0.2">
      <c r="A1333" s="167" t="s">
        <v>9044</v>
      </c>
      <c r="B1333" s="167" t="s">
        <v>7850</v>
      </c>
      <c r="D1333" s="167" t="s">
        <v>6658</v>
      </c>
      <c r="E1333" s="167" t="s">
        <v>3337</v>
      </c>
      <c r="F1333" s="167" t="s">
        <v>173</v>
      </c>
      <c r="G1333" s="167" t="s">
        <v>204</v>
      </c>
      <c r="H1333" s="167" t="s">
        <v>5</v>
      </c>
      <c r="I1333" s="167" t="s">
        <v>13036</v>
      </c>
      <c r="J1333" s="167" t="s">
        <v>3447</v>
      </c>
      <c r="K1333" s="167">
        <v>25738680</v>
      </c>
      <c r="L1333" s="167">
        <v>25730349</v>
      </c>
    </row>
    <row r="1334" spans="1:12" x14ac:dyDescent="0.2">
      <c r="A1334" s="167" t="s">
        <v>2856</v>
      </c>
      <c r="B1334" s="167" t="s">
        <v>2262</v>
      </c>
      <c r="D1334" s="167" t="s">
        <v>3338</v>
      </c>
      <c r="E1334" s="167" t="s">
        <v>3339</v>
      </c>
      <c r="F1334" s="167" t="s">
        <v>3340</v>
      </c>
      <c r="G1334" s="167" t="s">
        <v>204</v>
      </c>
      <c r="H1334" s="167" t="s">
        <v>5</v>
      </c>
      <c r="I1334" s="167" t="s">
        <v>13036</v>
      </c>
      <c r="J1334" s="167" t="s">
        <v>11478</v>
      </c>
      <c r="K1334" s="167">
        <v>25720159</v>
      </c>
      <c r="L1334" s="167">
        <v>25720159</v>
      </c>
    </row>
    <row r="1335" spans="1:12" x14ac:dyDescent="0.2">
      <c r="A1335" s="167" t="s">
        <v>9045</v>
      </c>
      <c r="B1335" s="167" t="s">
        <v>2957</v>
      </c>
      <c r="D1335" s="167" t="s">
        <v>3341</v>
      </c>
      <c r="E1335" s="167" t="s">
        <v>3342</v>
      </c>
      <c r="F1335" s="167" t="s">
        <v>3343</v>
      </c>
      <c r="G1335" s="167" t="s">
        <v>204</v>
      </c>
      <c r="H1335" s="167" t="s">
        <v>5</v>
      </c>
      <c r="I1335" s="167" t="s">
        <v>13036</v>
      </c>
      <c r="J1335" s="167" t="s">
        <v>13331</v>
      </c>
      <c r="K1335" s="167">
        <v>25712348</v>
      </c>
      <c r="L1335" s="167">
        <v>25712348</v>
      </c>
    </row>
    <row r="1336" spans="1:12" x14ac:dyDescent="0.2">
      <c r="A1336" s="167" t="s">
        <v>9046</v>
      </c>
      <c r="B1336" s="167" t="s">
        <v>3062</v>
      </c>
      <c r="D1336" s="167" t="s">
        <v>1110</v>
      </c>
      <c r="E1336" s="167" t="s">
        <v>3345</v>
      </c>
      <c r="F1336" s="167" t="s">
        <v>3346</v>
      </c>
      <c r="G1336" s="167" t="s">
        <v>204</v>
      </c>
      <c r="H1336" s="167" t="s">
        <v>5</v>
      </c>
      <c r="I1336" s="167" t="s">
        <v>13036</v>
      </c>
      <c r="J1336" s="167" t="s">
        <v>12798</v>
      </c>
      <c r="K1336" s="167">
        <v>25736062</v>
      </c>
      <c r="L1336" s="167">
        <v>85848722</v>
      </c>
    </row>
    <row r="1337" spans="1:12" x14ac:dyDescent="0.2">
      <c r="A1337" s="167" t="s">
        <v>9047</v>
      </c>
      <c r="B1337" s="167" t="s">
        <v>862</v>
      </c>
      <c r="D1337" s="167" t="s">
        <v>3348</v>
      </c>
      <c r="E1337" s="167" t="s">
        <v>9084</v>
      </c>
      <c r="F1337" s="167" t="s">
        <v>837</v>
      </c>
      <c r="G1337" s="167" t="s">
        <v>204</v>
      </c>
      <c r="H1337" s="167" t="s">
        <v>5</v>
      </c>
      <c r="I1337" s="167" t="s">
        <v>13036</v>
      </c>
      <c r="J1337" s="167" t="s">
        <v>12749</v>
      </c>
      <c r="K1337" s="167">
        <v>88929543</v>
      </c>
      <c r="L1337" s="167">
        <v>0</v>
      </c>
    </row>
    <row r="1338" spans="1:12" x14ac:dyDescent="0.2">
      <c r="A1338" s="167" t="s">
        <v>2912</v>
      </c>
      <c r="B1338" s="167" t="s">
        <v>1978</v>
      </c>
      <c r="D1338" s="167" t="s">
        <v>3349</v>
      </c>
      <c r="E1338" s="167" t="s">
        <v>3350</v>
      </c>
      <c r="F1338" s="167" t="s">
        <v>3351</v>
      </c>
      <c r="G1338" s="167" t="s">
        <v>204</v>
      </c>
      <c r="H1338" s="167" t="s">
        <v>5</v>
      </c>
      <c r="I1338" s="167" t="s">
        <v>13036</v>
      </c>
      <c r="J1338" s="167" t="s">
        <v>12750</v>
      </c>
      <c r="K1338" s="167">
        <v>25720169</v>
      </c>
      <c r="L1338" s="167">
        <v>88346277</v>
      </c>
    </row>
    <row r="1339" spans="1:12" x14ac:dyDescent="0.2">
      <c r="A1339" s="167" t="s">
        <v>2923</v>
      </c>
      <c r="B1339" s="167" t="s">
        <v>2134</v>
      </c>
      <c r="D1339" s="167" t="s">
        <v>3352</v>
      </c>
      <c r="E1339" s="167" t="s">
        <v>9593</v>
      </c>
      <c r="F1339" s="167" t="s">
        <v>1526</v>
      </c>
      <c r="G1339" s="167" t="s">
        <v>5785</v>
      </c>
      <c r="H1339" s="167" t="s">
        <v>7</v>
      </c>
      <c r="I1339" s="167" t="s">
        <v>13036</v>
      </c>
      <c r="J1339" s="167" t="s">
        <v>11931</v>
      </c>
      <c r="K1339" s="167">
        <v>22004501</v>
      </c>
      <c r="L1339" s="167">
        <v>0</v>
      </c>
    </row>
    <row r="1340" spans="1:12" x14ac:dyDescent="0.2">
      <c r="A1340" s="167" t="s">
        <v>3254</v>
      </c>
      <c r="B1340" s="167" t="s">
        <v>2753</v>
      </c>
      <c r="D1340" s="167" t="s">
        <v>3354</v>
      </c>
      <c r="E1340" s="167" t="s">
        <v>3355</v>
      </c>
      <c r="F1340" s="167" t="s">
        <v>2338</v>
      </c>
      <c r="G1340" s="167" t="s">
        <v>204</v>
      </c>
      <c r="H1340" s="167" t="s">
        <v>5</v>
      </c>
      <c r="I1340" s="167" t="s">
        <v>13036</v>
      </c>
      <c r="J1340" s="167" t="s">
        <v>11309</v>
      </c>
      <c r="K1340" s="167">
        <v>25711833</v>
      </c>
      <c r="L1340" s="167">
        <v>25712347</v>
      </c>
    </row>
    <row r="1341" spans="1:12" x14ac:dyDescent="0.2">
      <c r="A1341" s="167" t="s">
        <v>3259</v>
      </c>
      <c r="B1341" s="167" t="s">
        <v>3258</v>
      </c>
      <c r="D1341" s="167" t="s">
        <v>1171</v>
      </c>
      <c r="E1341" s="167" t="s">
        <v>3357</v>
      </c>
      <c r="F1341" s="167" t="s">
        <v>3358</v>
      </c>
      <c r="G1341" s="167" t="s">
        <v>204</v>
      </c>
      <c r="H1341" s="167" t="s">
        <v>5</v>
      </c>
      <c r="I1341" s="167" t="s">
        <v>13036</v>
      </c>
      <c r="J1341" s="167" t="s">
        <v>13332</v>
      </c>
      <c r="K1341" s="167">
        <v>25712235</v>
      </c>
      <c r="L1341" s="167">
        <v>25712235</v>
      </c>
    </row>
    <row r="1342" spans="1:12" x14ac:dyDescent="0.2">
      <c r="A1342" s="167" t="s">
        <v>3491</v>
      </c>
      <c r="B1342" s="167" t="s">
        <v>2097</v>
      </c>
      <c r="D1342" s="167" t="s">
        <v>1175</v>
      </c>
      <c r="E1342" s="167" t="s">
        <v>3359</v>
      </c>
      <c r="F1342" s="167" t="s">
        <v>3360</v>
      </c>
      <c r="G1342" s="167" t="s">
        <v>204</v>
      </c>
      <c r="H1342" s="167" t="s">
        <v>5</v>
      </c>
      <c r="I1342" s="167" t="s">
        <v>13036</v>
      </c>
      <c r="J1342" s="167" t="s">
        <v>8084</v>
      </c>
      <c r="K1342" s="167">
        <v>25733306</v>
      </c>
      <c r="L1342" s="167">
        <v>25733306</v>
      </c>
    </row>
    <row r="1343" spans="1:12" x14ac:dyDescent="0.2">
      <c r="A1343" s="167" t="s">
        <v>5998</v>
      </c>
      <c r="B1343" s="167" t="s">
        <v>6853</v>
      </c>
      <c r="D1343" s="167" t="s">
        <v>2061</v>
      </c>
      <c r="E1343" s="167" t="s">
        <v>3361</v>
      </c>
      <c r="F1343" s="167" t="s">
        <v>3362</v>
      </c>
      <c r="G1343" s="167" t="s">
        <v>204</v>
      </c>
      <c r="H1343" s="167" t="s">
        <v>5</v>
      </c>
      <c r="I1343" s="167" t="s">
        <v>13036</v>
      </c>
      <c r="J1343" s="167" t="s">
        <v>13333</v>
      </c>
      <c r="K1343" s="167">
        <v>25910522</v>
      </c>
      <c r="L1343" s="167">
        <v>25517258</v>
      </c>
    </row>
    <row r="1344" spans="1:12" x14ac:dyDescent="0.2">
      <c r="A1344" s="167" t="s">
        <v>6077</v>
      </c>
      <c r="B1344" s="167" t="s">
        <v>6906</v>
      </c>
      <c r="D1344" s="167" t="s">
        <v>1230</v>
      </c>
      <c r="E1344" s="167" t="s">
        <v>3363</v>
      </c>
      <c r="F1344" s="167" t="s">
        <v>1531</v>
      </c>
      <c r="G1344" s="167" t="s">
        <v>204</v>
      </c>
      <c r="H1344" s="167" t="s">
        <v>5</v>
      </c>
      <c r="I1344" s="167" t="s">
        <v>13036</v>
      </c>
      <c r="J1344" s="167" t="s">
        <v>3364</v>
      </c>
      <c r="K1344" s="167">
        <v>25736615</v>
      </c>
      <c r="L1344" s="167">
        <v>60446043</v>
      </c>
    </row>
    <row r="1345" spans="1:12" x14ac:dyDescent="0.2">
      <c r="A1345" s="167" t="s">
        <v>3439</v>
      </c>
      <c r="B1345" s="167" t="s">
        <v>3324</v>
      </c>
      <c r="D1345" s="167" t="s">
        <v>3365</v>
      </c>
      <c r="E1345" s="167" t="s">
        <v>3366</v>
      </c>
      <c r="F1345" s="167" t="s">
        <v>3367</v>
      </c>
      <c r="G1345" s="167" t="s">
        <v>204</v>
      </c>
      <c r="H1345" s="167" t="s">
        <v>5</v>
      </c>
      <c r="I1345" s="167" t="s">
        <v>13036</v>
      </c>
      <c r="J1345" s="167" t="s">
        <v>6322</v>
      </c>
      <c r="K1345" s="167">
        <v>25738313</v>
      </c>
      <c r="L1345" s="167">
        <v>25738313</v>
      </c>
    </row>
    <row r="1346" spans="1:12" x14ac:dyDescent="0.2">
      <c r="A1346" s="167" t="s">
        <v>3479</v>
      </c>
      <c r="B1346" s="167" t="s">
        <v>1757</v>
      </c>
      <c r="D1346" s="167" t="s">
        <v>3368</v>
      </c>
      <c r="E1346" s="167" t="s">
        <v>9080</v>
      </c>
      <c r="F1346" s="167" t="s">
        <v>7602</v>
      </c>
      <c r="G1346" s="167" t="s">
        <v>204</v>
      </c>
      <c r="H1346" s="167" t="s">
        <v>5</v>
      </c>
      <c r="I1346" s="167" t="s">
        <v>13036</v>
      </c>
      <c r="J1346" s="167" t="s">
        <v>10613</v>
      </c>
      <c r="K1346" s="167">
        <v>25510804</v>
      </c>
      <c r="L1346" s="167">
        <v>25510804</v>
      </c>
    </row>
    <row r="1347" spans="1:12" x14ac:dyDescent="0.2">
      <c r="A1347" s="167" t="s">
        <v>6182</v>
      </c>
      <c r="B1347" s="167" t="s">
        <v>7227</v>
      </c>
      <c r="D1347" s="167" t="s">
        <v>6866</v>
      </c>
      <c r="E1347" s="167" t="s">
        <v>3369</v>
      </c>
      <c r="F1347" s="167" t="s">
        <v>3370</v>
      </c>
      <c r="G1347" s="167" t="s">
        <v>204</v>
      </c>
      <c r="H1347" s="167" t="s">
        <v>6</v>
      </c>
      <c r="I1347" s="167" t="s">
        <v>13036</v>
      </c>
      <c r="J1347" s="167" t="s">
        <v>3371</v>
      </c>
      <c r="K1347" s="167">
        <v>25341664</v>
      </c>
      <c r="L1347" s="167">
        <v>25341664</v>
      </c>
    </row>
    <row r="1348" spans="1:12" x14ac:dyDescent="0.2">
      <c r="A1348" s="167" t="s">
        <v>6075</v>
      </c>
      <c r="B1348" s="167" t="s">
        <v>7121</v>
      </c>
      <c r="D1348" s="167" t="s">
        <v>3372</v>
      </c>
      <c r="E1348" s="167" t="s">
        <v>3373</v>
      </c>
      <c r="F1348" s="167" t="s">
        <v>3374</v>
      </c>
      <c r="G1348" s="167" t="s">
        <v>204</v>
      </c>
      <c r="H1348" s="167" t="s">
        <v>6</v>
      </c>
      <c r="I1348" s="167" t="s">
        <v>13036</v>
      </c>
      <c r="J1348" s="167" t="s">
        <v>12752</v>
      </c>
      <c r="K1348" s="167">
        <v>25341087</v>
      </c>
      <c r="L1348" s="167">
        <v>25341087</v>
      </c>
    </row>
    <row r="1349" spans="1:12" x14ac:dyDescent="0.2">
      <c r="A1349" s="167" t="s">
        <v>6073</v>
      </c>
      <c r="B1349" s="167" t="s">
        <v>6968</v>
      </c>
      <c r="D1349" s="167" t="s">
        <v>3376</v>
      </c>
      <c r="E1349" s="167" t="s">
        <v>3377</v>
      </c>
      <c r="F1349" s="167" t="s">
        <v>3378</v>
      </c>
      <c r="G1349" s="167" t="s">
        <v>204</v>
      </c>
      <c r="H1349" s="167" t="s">
        <v>6</v>
      </c>
      <c r="I1349" s="167" t="s">
        <v>13036</v>
      </c>
      <c r="J1349" s="167" t="s">
        <v>12753</v>
      </c>
      <c r="K1349" s="167">
        <v>25340296</v>
      </c>
      <c r="L1349" s="167">
        <v>25340296</v>
      </c>
    </row>
    <row r="1350" spans="1:12" x14ac:dyDescent="0.2">
      <c r="A1350" s="167" t="s">
        <v>9048</v>
      </c>
      <c r="B1350" s="167" t="s">
        <v>3196</v>
      </c>
      <c r="D1350" s="167" t="s">
        <v>3381</v>
      </c>
      <c r="E1350" s="167" t="s">
        <v>3382</v>
      </c>
      <c r="F1350" s="167" t="s">
        <v>3383</v>
      </c>
      <c r="G1350" s="167" t="s">
        <v>204</v>
      </c>
      <c r="H1350" s="167" t="s">
        <v>6</v>
      </c>
      <c r="I1350" s="167" t="s">
        <v>13036</v>
      </c>
      <c r="J1350" s="167" t="s">
        <v>12754</v>
      </c>
      <c r="K1350" s="167">
        <v>25367671</v>
      </c>
      <c r="L1350" s="167">
        <v>25367671</v>
      </c>
    </row>
    <row r="1351" spans="1:12" x14ac:dyDescent="0.2">
      <c r="A1351" s="167" t="s">
        <v>9049</v>
      </c>
      <c r="B1351" s="167" t="s">
        <v>9920</v>
      </c>
      <c r="D1351" s="167" t="s">
        <v>3385</v>
      </c>
      <c r="E1351" s="167" t="s">
        <v>3386</v>
      </c>
      <c r="F1351" s="167" t="s">
        <v>3387</v>
      </c>
      <c r="G1351" s="167" t="s">
        <v>204</v>
      </c>
      <c r="H1351" s="167" t="s">
        <v>6</v>
      </c>
      <c r="I1351" s="167" t="s">
        <v>13036</v>
      </c>
      <c r="J1351" s="167" t="s">
        <v>11925</v>
      </c>
      <c r="K1351" s="167">
        <v>25300284</v>
      </c>
      <c r="L1351" s="167">
        <v>88435439</v>
      </c>
    </row>
    <row r="1352" spans="1:12" x14ac:dyDescent="0.2">
      <c r="A1352" s="167" t="s">
        <v>9050</v>
      </c>
      <c r="B1352" s="167" t="s">
        <v>9921</v>
      </c>
      <c r="D1352" s="167" t="s">
        <v>3388</v>
      </c>
      <c r="E1352" s="167" t="s">
        <v>3389</v>
      </c>
      <c r="F1352" s="167" t="s">
        <v>1526</v>
      </c>
      <c r="G1352" s="167" t="s">
        <v>204</v>
      </c>
      <c r="H1352" s="167" t="s">
        <v>6</v>
      </c>
      <c r="I1352" s="167" t="s">
        <v>13036</v>
      </c>
      <c r="J1352" s="167" t="s">
        <v>12755</v>
      </c>
      <c r="K1352" s="167">
        <v>25344526</v>
      </c>
      <c r="L1352" s="167">
        <v>25344526</v>
      </c>
    </row>
    <row r="1353" spans="1:12" x14ac:dyDescent="0.2">
      <c r="A1353" s="167" t="s">
        <v>6136</v>
      </c>
      <c r="B1353" s="167" t="s">
        <v>6916</v>
      </c>
      <c r="D1353" s="167" t="s">
        <v>1223</v>
      </c>
      <c r="E1353" s="167" t="s">
        <v>3392</v>
      </c>
      <c r="F1353" s="167" t="s">
        <v>1345</v>
      </c>
      <c r="G1353" s="167" t="s">
        <v>204</v>
      </c>
      <c r="H1353" s="167" t="s">
        <v>6</v>
      </c>
      <c r="I1353" s="167" t="s">
        <v>13036</v>
      </c>
      <c r="J1353" s="167" t="s">
        <v>12756</v>
      </c>
      <c r="K1353" s="167">
        <v>25366348</v>
      </c>
      <c r="L1353" s="167">
        <v>0</v>
      </c>
    </row>
    <row r="1354" spans="1:12" x14ac:dyDescent="0.2">
      <c r="A1354" s="167" t="s">
        <v>6135</v>
      </c>
      <c r="B1354" s="167" t="s">
        <v>6930</v>
      </c>
      <c r="D1354" s="167" t="s">
        <v>3394</v>
      </c>
      <c r="E1354" s="167" t="s">
        <v>3395</v>
      </c>
      <c r="F1354" s="167" t="s">
        <v>3396</v>
      </c>
      <c r="G1354" s="167" t="s">
        <v>204</v>
      </c>
      <c r="H1354" s="167" t="s">
        <v>6</v>
      </c>
      <c r="I1354" s="167" t="s">
        <v>13036</v>
      </c>
      <c r="J1354" s="167" t="s">
        <v>11934</v>
      </c>
      <c r="K1354" s="167">
        <v>25308012</v>
      </c>
      <c r="L1354" s="167">
        <v>89904813</v>
      </c>
    </row>
    <row r="1355" spans="1:12" x14ac:dyDescent="0.2">
      <c r="A1355" s="167" t="s">
        <v>3430</v>
      </c>
      <c r="B1355" s="167" t="s">
        <v>1774</v>
      </c>
      <c r="D1355" s="167" t="s">
        <v>3398</v>
      </c>
      <c r="E1355" s="167" t="s">
        <v>3399</v>
      </c>
      <c r="F1355" s="167" t="s">
        <v>981</v>
      </c>
      <c r="G1355" s="167" t="s">
        <v>204</v>
      </c>
      <c r="H1355" s="167" t="s">
        <v>6</v>
      </c>
      <c r="I1355" s="167" t="s">
        <v>13036</v>
      </c>
      <c r="J1355" s="167" t="s">
        <v>11477</v>
      </c>
      <c r="K1355" s="167">
        <v>25366795</v>
      </c>
      <c r="L1355" s="167">
        <v>25366795</v>
      </c>
    </row>
    <row r="1356" spans="1:12" x14ac:dyDescent="0.2">
      <c r="A1356" s="167" t="s">
        <v>202</v>
      </c>
      <c r="B1356" s="167" t="s">
        <v>201</v>
      </c>
      <c r="D1356" s="167" t="s">
        <v>3401</v>
      </c>
      <c r="E1356" s="167" t="s">
        <v>3402</v>
      </c>
      <c r="F1356" s="167" t="s">
        <v>3403</v>
      </c>
      <c r="G1356" s="167" t="s">
        <v>204</v>
      </c>
      <c r="H1356" s="167" t="s">
        <v>6</v>
      </c>
      <c r="I1356" s="167" t="s">
        <v>13036</v>
      </c>
      <c r="J1356" s="167" t="s">
        <v>12745</v>
      </c>
      <c r="K1356" s="167">
        <v>25367011</v>
      </c>
      <c r="L1356" s="167">
        <v>25367011</v>
      </c>
    </row>
    <row r="1357" spans="1:12" x14ac:dyDescent="0.2">
      <c r="A1357" s="167" t="s">
        <v>9051</v>
      </c>
      <c r="B1357" s="167" t="s">
        <v>9922</v>
      </c>
      <c r="D1357" s="167" t="s">
        <v>1302</v>
      </c>
      <c r="E1357" s="167" t="s">
        <v>9057</v>
      </c>
      <c r="F1357" s="167" t="s">
        <v>10591</v>
      </c>
      <c r="G1357" s="167" t="s">
        <v>204</v>
      </c>
      <c r="H1357" s="167" t="s">
        <v>6</v>
      </c>
      <c r="I1357" s="167" t="s">
        <v>13036</v>
      </c>
      <c r="J1357" s="167" t="s">
        <v>12757</v>
      </c>
      <c r="K1357" s="167">
        <v>22064115</v>
      </c>
      <c r="L1357" s="167">
        <v>0</v>
      </c>
    </row>
    <row r="1358" spans="1:12" x14ac:dyDescent="0.2">
      <c r="A1358" s="167" t="s">
        <v>6138</v>
      </c>
      <c r="B1358" s="167" t="s">
        <v>7266</v>
      </c>
      <c r="D1358" s="167" t="s">
        <v>1376</v>
      </c>
      <c r="E1358" s="167" t="s">
        <v>9083</v>
      </c>
      <c r="F1358" s="167" t="s">
        <v>1354</v>
      </c>
      <c r="G1358" s="167" t="s">
        <v>204</v>
      </c>
      <c r="H1358" s="167" t="s">
        <v>6</v>
      </c>
      <c r="I1358" s="167" t="s">
        <v>13036</v>
      </c>
      <c r="J1358" s="167" t="s">
        <v>13334</v>
      </c>
      <c r="K1358" s="167">
        <v>84327000</v>
      </c>
      <c r="L1358" s="167">
        <v>22005174</v>
      </c>
    </row>
    <row r="1359" spans="1:12" x14ac:dyDescent="0.2">
      <c r="A1359" s="167" t="s">
        <v>3411</v>
      </c>
      <c r="B1359" s="167" t="s">
        <v>1433</v>
      </c>
      <c r="D1359" s="167" t="s">
        <v>1381</v>
      </c>
      <c r="E1359" s="167" t="s">
        <v>3404</v>
      </c>
      <c r="F1359" s="167" t="s">
        <v>837</v>
      </c>
      <c r="G1359" s="167" t="s">
        <v>204</v>
      </c>
      <c r="H1359" s="167" t="s">
        <v>6</v>
      </c>
      <c r="I1359" s="167" t="s">
        <v>13036</v>
      </c>
      <c r="J1359" s="167" t="s">
        <v>12758</v>
      </c>
      <c r="K1359" s="167">
        <v>25367697</v>
      </c>
      <c r="L1359" s="167">
        <v>25367697</v>
      </c>
    </row>
    <row r="1360" spans="1:12" x14ac:dyDescent="0.2">
      <c r="A1360" s="167" t="s">
        <v>9052</v>
      </c>
      <c r="B1360" s="167" t="s">
        <v>2736</v>
      </c>
      <c r="D1360" s="167" t="s">
        <v>1389</v>
      </c>
      <c r="E1360" s="167" t="s">
        <v>3406</v>
      </c>
      <c r="F1360" s="167" t="s">
        <v>8088</v>
      </c>
      <c r="G1360" s="167" t="s">
        <v>204</v>
      </c>
      <c r="H1360" s="167" t="s">
        <v>6</v>
      </c>
      <c r="I1360" s="167" t="s">
        <v>13036</v>
      </c>
      <c r="J1360" s="167" t="s">
        <v>6576</v>
      </c>
      <c r="K1360" s="167">
        <v>25344391</v>
      </c>
      <c r="L1360" s="167">
        <v>25344391</v>
      </c>
    </row>
    <row r="1361" spans="1:12" x14ac:dyDescent="0.2">
      <c r="A1361" s="167" t="s">
        <v>9053</v>
      </c>
      <c r="B1361" s="167" t="s">
        <v>915</v>
      </c>
      <c r="D1361" s="167" t="s">
        <v>1403</v>
      </c>
      <c r="E1361" s="167" t="s">
        <v>3407</v>
      </c>
      <c r="F1361" s="167" t="s">
        <v>1854</v>
      </c>
      <c r="G1361" s="167" t="s">
        <v>204</v>
      </c>
      <c r="H1361" s="167" t="s">
        <v>6</v>
      </c>
      <c r="I1361" s="167" t="s">
        <v>13036</v>
      </c>
      <c r="J1361" s="167" t="s">
        <v>13335</v>
      </c>
      <c r="K1361" s="167">
        <v>25366046</v>
      </c>
      <c r="L1361" s="167">
        <v>84110121</v>
      </c>
    </row>
    <row r="1362" spans="1:12" x14ac:dyDescent="0.2">
      <c r="A1362" s="167" t="s">
        <v>9054</v>
      </c>
      <c r="B1362" s="167" t="s">
        <v>2996</v>
      </c>
      <c r="D1362" s="167" t="s">
        <v>1438</v>
      </c>
      <c r="E1362" s="167" t="s">
        <v>3408</v>
      </c>
      <c r="F1362" s="167" t="s">
        <v>121</v>
      </c>
      <c r="G1362" s="167" t="s">
        <v>204</v>
      </c>
      <c r="H1362" s="167" t="s">
        <v>6</v>
      </c>
      <c r="I1362" s="167" t="s">
        <v>13036</v>
      </c>
      <c r="J1362" s="167" t="s">
        <v>8090</v>
      </c>
      <c r="K1362" s="167">
        <v>25913456</v>
      </c>
      <c r="L1362" s="167">
        <v>25913456</v>
      </c>
    </row>
    <row r="1363" spans="1:12" x14ac:dyDescent="0.2">
      <c r="A1363" s="167" t="s">
        <v>9055</v>
      </c>
      <c r="B1363" s="167" t="s">
        <v>2690</v>
      </c>
      <c r="D1363" s="167" t="s">
        <v>1429</v>
      </c>
      <c r="E1363" s="167" t="s">
        <v>3409</v>
      </c>
      <c r="F1363" s="167" t="s">
        <v>816</v>
      </c>
      <c r="G1363" s="167" t="s">
        <v>204</v>
      </c>
      <c r="H1363" s="167" t="s">
        <v>4</v>
      </c>
      <c r="I1363" s="167" t="s">
        <v>13036</v>
      </c>
      <c r="J1363" s="167" t="s">
        <v>13336</v>
      </c>
      <c r="K1363" s="167">
        <v>25300672</v>
      </c>
      <c r="L1363" s="167">
        <v>25300672</v>
      </c>
    </row>
    <row r="1364" spans="1:12" x14ac:dyDescent="0.2">
      <c r="A1364" s="167" t="s">
        <v>3182</v>
      </c>
      <c r="B1364" s="167" t="s">
        <v>647</v>
      </c>
      <c r="D1364" s="167" t="s">
        <v>1441</v>
      </c>
      <c r="E1364" s="167" t="s">
        <v>3410</v>
      </c>
      <c r="F1364" s="167" t="s">
        <v>112</v>
      </c>
      <c r="G1364" s="167" t="s">
        <v>204</v>
      </c>
      <c r="H1364" s="167" t="s">
        <v>6</v>
      </c>
      <c r="I1364" s="167" t="s">
        <v>13036</v>
      </c>
      <c r="J1364" s="167" t="s">
        <v>8520</v>
      </c>
      <c r="K1364" s="167">
        <v>25367059</v>
      </c>
      <c r="L1364" s="167">
        <v>88279729</v>
      </c>
    </row>
    <row r="1365" spans="1:12" x14ac:dyDescent="0.2">
      <c r="A1365" s="167" t="s">
        <v>3316</v>
      </c>
      <c r="B1365" s="167" t="s">
        <v>2913</v>
      </c>
      <c r="D1365" s="167" t="s">
        <v>1433</v>
      </c>
      <c r="E1365" s="167" t="s">
        <v>3411</v>
      </c>
      <c r="F1365" s="167" t="s">
        <v>3412</v>
      </c>
      <c r="G1365" s="167" t="s">
        <v>204</v>
      </c>
      <c r="H1365" s="167" t="s">
        <v>4</v>
      </c>
      <c r="I1365" s="167" t="s">
        <v>13036</v>
      </c>
      <c r="J1365" s="167" t="s">
        <v>6547</v>
      </c>
      <c r="K1365" s="167">
        <v>25300698</v>
      </c>
      <c r="L1365" s="167">
        <v>25300698</v>
      </c>
    </row>
    <row r="1366" spans="1:12" x14ac:dyDescent="0.2">
      <c r="A1366" s="167" t="s">
        <v>3890</v>
      </c>
      <c r="B1366" s="167" t="s">
        <v>1476</v>
      </c>
      <c r="D1366" s="167" t="s">
        <v>1426</v>
      </c>
      <c r="E1366" s="167" t="s">
        <v>3413</v>
      </c>
      <c r="F1366" s="167" t="s">
        <v>2817</v>
      </c>
      <c r="G1366" s="167" t="s">
        <v>204</v>
      </c>
      <c r="H1366" s="167" t="s">
        <v>6</v>
      </c>
      <c r="I1366" s="167" t="s">
        <v>13036</v>
      </c>
      <c r="J1366" s="167" t="s">
        <v>11480</v>
      </c>
      <c r="K1366" s="167">
        <v>25911238</v>
      </c>
      <c r="L1366" s="167">
        <v>25911238</v>
      </c>
    </row>
    <row r="1367" spans="1:12" x14ac:dyDescent="0.2">
      <c r="A1367" s="167" t="s">
        <v>3269</v>
      </c>
      <c r="B1367" s="167" t="s">
        <v>3268</v>
      </c>
      <c r="D1367" s="167" t="s">
        <v>3414</v>
      </c>
      <c r="E1367" s="167" t="s">
        <v>3415</v>
      </c>
      <c r="F1367" s="167" t="s">
        <v>3416</v>
      </c>
      <c r="G1367" s="167" t="s">
        <v>204</v>
      </c>
      <c r="H1367" s="167" t="s">
        <v>6</v>
      </c>
      <c r="I1367" s="167" t="s">
        <v>13036</v>
      </c>
      <c r="J1367" s="167" t="s">
        <v>3552</v>
      </c>
      <c r="K1367" s="167">
        <v>25300212</v>
      </c>
      <c r="L1367" s="167">
        <v>25300212</v>
      </c>
    </row>
    <row r="1368" spans="1:12" x14ac:dyDescent="0.2">
      <c r="A1368" s="167" t="s">
        <v>3476</v>
      </c>
      <c r="B1368" s="167" t="s">
        <v>1895</v>
      </c>
      <c r="D1368" s="167" t="s">
        <v>1487</v>
      </c>
      <c r="E1368" s="167" t="s">
        <v>9077</v>
      </c>
      <c r="F1368" s="167" t="s">
        <v>8044</v>
      </c>
      <c r="G1368" s="167" t="s">
        <v>204</v>
      </c>
      <c r="H1368" s="167" t="s">
        <v>6</v>
      </c>
      <c r="I1368" s="167" t="s">
        <v>13036</v>
      </c>
      <c r="J1368" s="167" t="s">
        <v>3432</v>
      </c>
      <c r="K1368" s="167">
        <v>25510214</v>
      </c>
      <c r="L1368" s="167">
        <v>25510214</v>
      </c>
    </row>
    <row r="1369" spans="1:12" x14ac:dyDescent="0.2">
      <c r="A1369" s="167" t="s">
        <v>3909</v>
      </c>
      <c r="B1369" s="167" t="s">
        <v>2858</v>
      </c>
      <c r="D1369" s="167" t="s">
        <v>1157</v>
      </c>
      <c r="E1369" s="167" t="s">
        <v>7644</v>
      </c>
      <c r="F1369" s="167" t="s">
        <v>3169</v>
      </c>
      <c r="G1369" s="167" t="s">
        <v>204</v>
      </c>
      <c r="H1369" s="167" t="s">
        <v>6</v>
      </c>
      <c r="I1369" s="167" t="s">
        <v>13036</v>
      </c>
      <c r="J1369" s="167" t="s">
        <v>13337</v>
      </c>
      <c r="K1369" s="167">
        <v>84262729</v>
      </c>
      <c r="L1369" s="167">
        <v>89260855</v>
      </c>
    </row>
    <row r="1370" spans="1:12" x14ac:dyDescent="0.2">
      <c r="A1370" s="167" t="s">
        <v>6215</v>
      </c>
      <c r="B1370" s="167" t="s">
        <v>6980</v>
      </c>
      <c r="D1370" s="167" t="s">
        <v>1146</v>
      </c>
      <c r="E1370" s="167" t="s">
        <v>3417</v>
      </c>
      <c r="F1370" s="167" t="s">
        <v>8089</v>
      </c>
      <c r="G1370" s="167" t="s">
        <v>204</v>
      </c>
      <c r="H1370" s="167" t="s">
        <v>6</v>
      </c>
      <c r="I1370" s="167" t="s">
        <v>13036</v>
      </c>
      <c r="J1370" s="167" t="s">
        <v>11932</v>
      </c>
      <c r="K1370" s="167">
        <v>25341731</v>
      </c>
      <c r="L1370" s="167">
        <v>83750562</v>
      </c>
    </row>
    <row r="1371" spans="1:12" x14ac:dyDescent="0.2">
      <c r="A1371" s="167" t="s">
        <v>3456</v>
      </c>
      <c r="B1371" s="167" t="s">
        <v>1963</v>
      </c>
      <c r="D1371" s="167" t="s">
        <v>1313</v>
      </c>
      <c r="E1371" s="167" t="s">
        <v>3418</v>
      </c>
      <c r="F1371" s="167" t="s">
        <v>3419</v>
      </c>
      <c r="G1371" s="167" t="s">
        <v>204</v>
      </c>
      <c r="H1371" s="167" t="s">
        <v>6</v>
      </c>
      <c r="I1371" s="167" t="s">
        <v>13036</v>
      </c>
      <c r="J1371" s="167" t="s">
        <v>12759</v>
      </c>
      <c r="K1371" s="167">
        <v>25343042</v>
      </c>
      <c r="L1371" s="167">
        <v>85078271</v>
      </c>
    </row>
    <row r="1372" spans="1:12" x14ac:dyDescent="0.2">
      <c r="A1372" s="167" t="s">
        <v>7644</v>
      </c>
      <c r="B1372" s="167" t="s">
        <v>1157</v>
      </c>
      <c r="D1372" s="167" t="s">
        <v>2699</v>
      </c>
      <c r="E1372" s="167" t="s">
        <v>3422</v>
      </c>
      <c r="F1372" s="167" t="s">
        <v>3423</v>
      </c>
      <c r="G1372" s="167" t="s">
        <v>5785</v>
      </c>
      <c r="H1372" s="167" t="s">
        <v>7</v>
      </c>
      <c r="I1372" s="167" t="s">
        <v>13036</v>
      </c>
      <c r="J1372" s="167" t="s">
        <v>11936</v>
      </c>
      <c r="K1372" s="167">
        <v>44092731</v>
      </c>
      <c r="L1372" s="167">
        <v>0</v>
      </c>
    </row>
    <row r="1373" spans="1:12" x14ac:dyDescent="0.2">
      <c r="A1373" s="167" t="s">
        <v>3165</v>
      </c>
      <c r="B1373" s="167" t="s">
        <v>3164</v>
      </c>
      <c r="D1373" s="167" t="s">
        <v>1335</v>
      </c>
      <c r="E1373" s="167" t="s">
        <v>3425</v>
      </c>
      <c r="F1373" s="167" t="s">
        <v>3426</v>
      </c>
      <c r="G1373" s="167" t="s">
        <v>204</v>
      </c>
      <c r="H1373" s="167" t="s">
        <v>12</v>
      </c>
      <c r="I1373" s="167" t="s">
        <v>13036</v>
      </c>
      <c r="J1373" s="167" t="s">
        <v>10604</v>
      </c>
      <c r="K1373" s="167">
        <v>25771946</v>
      </c>
      <c r="L1373" s="167">
        <v>25771946</v>
      </c>
    </row>
    <row r="1374" spans="1:12" x14ac:dyDescent="0.2">
      <c r="A1374" s="167" t="s">
        <v>3292</v>
      </c>
      <c r="B1374" s="167" t="s">
        <v>3291</v>
      </c>
      <c r="D1374" s="167" t="s">
        <v>1733</v>
      </c>
      <c r="E1374" s="167" t="s">
        <v>3428</v>
      </c>
      <c r="F1374" s="167" t="s">
        <v>127</v>
      </c>
      <c r="G1374" s="167" t="s">
        <v>204</v>
      </c>
      <c r="H1374" s="167" t="s">
        <v>7</v>
      </c>
      <c r="I1374" s="167" t="s">
        <v>13036</v>
      </c>
      <c r="J1374" s="167" t="s">
        <v>12760</v>
      </c>
      <c r="K1374" s="167">
        <v>86698976</v>
      </c>
      <c r="L1374" s="167">
        <v>25347485</v>
      </c>
    </row>
    <row r="1375" spans="1:12" x14ac:dyDescent="0.2">
      <c r="A1375" s="167" t="s">
        <v>3458</v>
      </c>
      <c r="B1375" s="167" t="s">
        <v>2045</v>
      </c>
      <c r="D1375" s="167" t="s">
        <v>1774</v>
      </c>
      <c r="E1375" s="167" t="s">
        <v>3430</v>
      </c>
      <c r="F1375" s="167" t="s">
        <v>3431</v>
      </c>
      <c r="G1375" s="167" t="s">
        <v>204</v>
      </c>
      <c r="H1375" s="167" t="s">
        <v>12</v>
      </c>
      <c r="I1375" s="167" t="s">
        <v>13036</v>
      </c>
      <c r="J1375" s="167" t="s">
        <v>11481</v>
      </c>
      <c r="K1375" s="167">
        <v>25743729</v>
      </c>
      <c r="L1375" s="167">
        <v>83128394</v>
      </c>
    </row>
    <row r="1376" spans="1:12" x14ac:dyDescent="0.2">
      <c r="A1376" s="167" t="s">
        <v>5977</v>
      </c>
      <c r="B1376" s="167" t="s">
        <v>5976</v>
      </c>
      <c r="D1376" s="167" t="s">
        <v>7046</v>
      </c>
      <c r="E1376" s="167" t="s">
        <v>3434</v>
      </c>
      <c r="F1376" s="167" t="s">
        <v>3435</v>
      </c>
      <c r="G1376" s="167" t="s">
        <v>204</v>
      </c>
      <c r="H1376" s="167" t="s">
        <v>12</v>
      </c>
      <c r="I1376" s="167" t="s">
        <v>13036</v>
      </c>
      <c r="J1376" s="167" t="s">
        <v>13338</v>
      </c>
      <c r="K1376" s="167">
        <v>25771015</v>
      </c>
      <c r="L1376" s="167">
        <v>89115735</v>
      </c>
    </row>
    <row r="1377" spans="1:12" x14ac:dyDescent="0.2">
      <c r="A1377" s="167" t="s">
        <v>9056</v>
      </c>
      <c r="B1377" s="167" t="s">
        <v>3168</v>
      </c>
      <c r="D1377" s="167" t="s">
        <v>6660</v>
      </c>
      <c r="E1377" s="167" t="s">
        <v>3437</v>
      </c>
      <c r="F1377" s="167" t="s">
        <v>8091</v>
      </c>
      <c r="G1377" s="167" t="s">
        <v>204</v>
      </c>
      <c r="H1377" s="167" t="s">
        <v>12</v>
      </c>
      <c r="I1377" s="167" t="s">
        <v>13036</v>
      </c>
      <c r="J1377" s="167" t="s">
        <v>8467</v>
      </c>
      <c r="K1377" s="167">
        <v>25346186</v>
      </c>
      <c r="L1377" s="167">
        <v>83446689</v>
      </c>
    </row>
    <row r="1378" spans="1:12" x14ac:dyDescent="0.2">
      <c r="A1378" s="167" t="s">
        <v>9057</v>
      </c>
      <c r="B1378" s="167" t="s">
        <v>1302</v>
      </c>
      <c r="D1378" s="167" t="s">
        <v>3324</v>
      </c>
      <c r="E1378" s="167" t="s">
        <v>3439</v>
      </c>
      <c r="F1378" s="167" t="s">
        <v>8466</v>
      </c>
      <c r="G1378" s="167" t="s">
        <v>204</v>
      </c>
      <c r="H1378" s="167" t="s">
        <v>12</v>
      </c>
      <c r="I1378" s="167" t="s">
        <v>13036</v>
      </c>
      <c r="J1378" s="167" t="s">
        <v>11937</v>
      </c>
      <c r="K1378" s="167">
        <v>25742023</v>
      </c>
      <c r="L1378" s="167">
        <v>83144571</v>
      </c>
    </row>
    <row r="1379" spans="1:12" x14ac:dyDescent="0.2">
      <c r="A1379" s="167" t="s">
        <v>3361</v>
      </c>
      <c r="B1379" s="167" t="s">
        <v>2061</v>
      </c>
      <c r="D1379" s="167" t="s">
        <v>3441</v>
      </c>
      <c r="E1379" s="167" t="s">
        <v>3442</v>
      </c>
      <c r="F1379" s="167" t="s">
        <v>3443</v>
      </c>
      <c r="G1379" s="167" t="s">
        <v>204</v>
      </c>
      <c r="H1379" s="167" t="s">
        <v>12</v>
      </c>
      <c r="I1379" s="167" t="s">
        <v>13036</v>
      </c>
      <c r="J1379" s="167" t="s">
        <v>11935</v>
      </c>
      <c r="K1379" s="167">
        <v>25348035</v>
      </c>
      <c r="L1379" s="167">
        <v>83866116</v>
      </c>
    </row>
    <row r="1380" spans="1:12" x14ac:dyDescent="0.2">
      <c r="A1380" s="167" t="s">
        <v>3369</v>
      </c>
      <c r="B1380" s="167" t="s">
        <v>6866</v>
      </c>
      <c r="D1380" s="167" t="s">
        <v>3326</v>
      </c>
      <c r="E1380" s="167" t="s">
        <v>3445</v>
      </c>
      <c r="F1380" s="167" t="s">
        <v>3446</v>
      </c>
      <c r="G1380" s="167" t="s">
        <v>204</v>
      </c>
      <c r="H1380" s="167" t="s">
        <v>12</v>
      </c>
      <c r="I1380" s="167" t="s">
        <v>13036</v>
      </c>
      <c r="J1380" s="167" t="s">
        <v>11938</v>
      </c>
      <c r="K1380" s="167">
        <v>25771021</v>
      </c>
      <c r="L1380" s="167">
        <v>88937802</v>
      </c>
    </row>
    <row r="1381" spans="1:12" x14ac:dyDescent="0.2">
      <c r="A1381" s="167" t="s">
        <v>3318</v>
      </c>
      <c r="B1381" s="167" t="s">
        <v>2925</v>
      </c>
      <c r="D1381" s="167" t="s">
        <v>3356</v>
      </c>
      <c r="E1381" s="167" t="s">
        <v>3449</v>
      </c>
      <c r="F1381" s="167" t="s">
        <v>3450</v>
      </c>
      <c r="G1381" s="167" t="s">
        <v>204</v>
      </c>
      <c r="H1381" s="167" t="s">
        <v>12</v>
      </c>
      <c r="I1381" s="167" t="s">
        <v>13036</v>
      </c>
      <c r="J1381" s="167" t="s">
        <v>13339</v>
      </c>
      <c r="K1381" s="167">
        <v>25742104</v>
      </c>
      <c r="L1381" s="167">
        <v>84680265</v>
      </c>
    </row>
    <row r="1382" spans="1:12" x14ac:dyDescent="0.2">
      <c r="A1382" s="167" t="s">
        <v>3224</v>
      </c>
      <c r="B1382" s="167" t="s">
        <v>3223</v>
      </c>
      <c r="D1382" s="167" t="s">
        <v>6969</v>
      </c>
      <c r="E1382" s="167" t="s">
        <v>3452</v>
      </c>
      <c r="F1382" s="167" t="s">
        <v>3453</v>
      </c>
      <c r="G1382" s="167" t="s">
        <v>204</v>
      </c>
      <c r="H1382" s="167" t="s">
        <v>12</v>
      </c>
      <c r="I1382" s="167" t="s">
        <v>13036</v>
      </c>
      <c r="J1382" s="167" t="s">
        <v>13340</v>
      </c>
      <c r="K1382" s="167">
        <v>25771589</v>
      </c>
      <c r="L1382" s="167">
        <v>85682246</v>
      </c>
    </row>
    <row r="1383" spans="1:12" x14ac:dyDescent="0.2">
      <c r="A1383" s="167" t="s">
        <v>3504</v>
      </c>
      <c r="B1383" s="167" t="s">
        <v>2116</v>
      </c>
      <c r="D1383" s="167" t="s">
        <v>1919</v>
      </c>
      <c r="E1383" s="167" t="s">
        <v>3454</v>
      </c>
      <c r="F1383" s="167" t="s">
        <v>3455</v>
      </c>
      <c r="G1383" s="167" t="s">
        <v>204</v>
      </c>
      <c r="H1383" s="167" t="s">
        <v>12</v>
      </c>
      <c r="I1383" s="167" t="s">
        <v>13036</v>
      </c>
      <c r="J1383" s="167" t="s">
        <v>11928</v>
      </c>
      <c r="K1383" s="167">
        <v>25771035</v>
      </c>
      <c r="L1383" s="167">
        <v>88295628</v>
      </c>
    </row>
    <row r="1384" spans="1:12" x14ac:dyDescent="0.2">
      <c r="A1384" s="167" t="s">
        <v>3320</v>
      </c>
      <c r="B1384" s="167" t="s">
        <v>6656</v>
      </c>
      <c r="D1384" s="167" t="s">
        <v>1963</v>
      </c>
      <c r="E1384" s="167" t="s">
        <v>3456</v>
      </c>
      <c r="F1384" s="167" t="s">
        <v>3457</v>
      </c>
      <c r="G1384" s="167" t="s">
        <v>204</v>
      </c>
      <c r="H1384" s="167" t="s">
        <v>7</v>
      </c>
      <c r="I1384" s="167" t="s">
        <v>13036</v>
      </c>
      <c r="J1384" s="167" t="s">
        <v>12766</v>
      </c>
      <c r="K1384" s="167">
        <v>25742433</v>
      </c>
      <c r="L1384" s="167">
        <v>88167547</v>
      </c>
    </row>
    <row r="1385" spans="1:12" x14ac:dyDescent="0.2">
      <c r="A1385" s="167" t="s">
        <v>9058</v>
      </c>
      <c r="B1385" s="167" t="s">
        <v>3170</v>
      </c>
      <c r="D1385" s="167" t="s">
        <v>2045</v>
      </c>
      <c r="E1385" s="167" t="s">
        <v>3458</v>
      </c>
      <c r="F1385" s="167" t="s">
        <v>3459</v>
      </c>
      <c r="G1385" s="167" t="s">
        <v>204</v>
      </c>
      <c r="H1385" s="167" t="s">
        <v>12</v>
      </c>
      <c r="I1385" s="167" t="s">
        <v>13036</v>
      </c>
      <c r="J1385" s="167" t="s">
        <v>3481</v>
      </c>
      <c r="K1385" s="167">
        <v>25771007</v>
      </c>
      <c r="L1385" s="167">
        <v>83460065</v>
      </c>
    </row>
    <row r="1386" spans="1:12" x14ac:dyDescent="0.2">
      <c r="A1386" s="167" t="s">
        <v>3471</v>
      </c>
      <c r="B1386" s="167" t="s">
        <v>1078</v>
      </c>
      <c r="D1386" s="167" t="s">
        <v>3460</v>
      </c>
      <c r="E1386" s="167" t="s">
        <v>3461</v>
      </c>
      <c r="F1386" s="167" t="s">
        <v>3462</v>
      </c>
      <c r="G1386" s="167" t="s">
        <v>204</v>
      </c>
      <c r="H1386" s="167" t="s">
        <v>7</v>
      </c>
      <c r="I1386" s="167" t="s">
        <v>13036</v>
      </c>
      <c r="J1386" s="167" t="s">
        <v>10608</v>
      </c>
      <c r="K1386" s="167">
        <v>25747224</v>
      </c>
      <c r="L1386" s="167">
        <v>25747224</v>
      </c>
    </row>
    <row r="1387" spans="1:12" x14ac:dyDescent="0.2">
      <c r="A1387" s="167" t="s">
        <v>3276</v>
      </c>
      <c r="B1387" s="167" t="s">
        <v>3275</v>
      </c>
      <c r="D1387" s="167" t="s">
        <v>3463</v>
      </c>
      <c r="E1387" s="167" t="s">
        <v>3464</v>
      </c>
      <c r="F1387" s="167" t="s">
        <v>3465</v>
      </c>
      <c r="G1387" s="167" t="s">
        <v>204</v>
      </c>
      <c r="H1387" s="167" t="s">
        <v>12</v>
      </c>
      <c r="I1387" s="167" t="s">
        <v>13036</v>
      </c>
      <c r="J1387" s="167" t="s">
        <v>6183</v>
      </c>
      <c r="K1387" s="167">
        <v>25333716</v>
      </c>
      <c r="L1387" s="167">
        <v>88266410</v>
      </c>
    </row>
    <row r="1388" spans="1:12" x14ac:dyDescent="0.2">
      <c r="A1388" s="167" t="s">
        <v>9059</v>
      </c>
      <c r="B1388" s="167" t="s">
        <v>844</v>
      </c>
      <c r="D1388" s="167" t="s">
        <v>3440</v>
      </c>
      <c r="E1388" s="167" t="s">
        <v>3467</v>
      </c>
      <c r="F1388" s="167" t="s">
        <v>8408</v>
      </c>
      <c r="G1388" s="167" t="s">
        <v>204</v>
      </c>
      <c r="H1388" s="167" t="s">
        <v>7</v>
      </c>
      <c r="I1388" s="167" t="s">
        <v>13036</v>
      </c>
      <c r="J1388" s="167" t="s">
        <v>8491</v>
      </c>
      <c r="K1388" s="167">
        <v>25746161</v>
      </c>
      <c r="L1388" s="167">
        <v>88126226</v>
      </c>
    </row>
    <row r="1389" spans="1:12" x14ac:dyDescent="0.2">
      <c r="A1389" s="167" t="s">
        <v>3410</v>
      </c>
      <c r="B1389" s="167" t="s">
        <v>1441</v>
      </c>
      <c r="D1389" s="167" t="s">
        <v>1246</v>
      </c>
      <c r="E1389" s="167" t="s">
        <v>3468</v>
      </c>
      <c r="F1389" s="167" t="s">
        <v>3469</v>
      </c>
      <c r="G1389" s="167" t="s">
        <v>204</v>
      </c>
      <c r="H1389" s="167" t="s">
        <v>7</v>
      </c>
      <c r="I1389" s="167" t="s">
        <v>13036</v>
      </c>
      <c r="J1389" s="167" t="s">
        <v>3470</v>
      </c>
      <c r="K1389" s="167">
        <v>25347198</v>
      </c>
      <c r="L1389" s="167">
        <v>86867291</v>
      </c>
    </row>
    <row r="1390" spans="1:12" x14ac:dyDescent="0.2">
      <c r="A1390" s="167" t="s">
        <v>5979</v>
      </c>
      <c r="B1390" s="167" t="s">
        <v>7120</v>
      </c>
      <c r="D1390" s="167" t="s">
        <v>1078</v>
      </c>
      <c r="E1390" s="167" t="s">
        <v>3471</v>
      </c>
      <c r="F1390" s="167" t="s">
        <v>3472</v>
      </c>
      <c r="G1390" s="167" t="s">
        <v>204</v>
      </c>
      <c r="H1390" s="167" t="s">
        <v>7</v>
      </c>
      <c r="I1390" s="167" t="s">
        <v>13036</v>
      </c>
      <c r="J1390" s="167" t="s">
        <v>11933</v>
      </c>
      <c r="K1390" s="167">
        <v>25348308</v>
      </c>
      <c r="L1390" s="167">
        <v>25348308</v>
      </c>
    </row>
    <row r="1391" spans="1:12" x14ac:dyDescent="0.2">
      <c r="A1391" s="167" t="s">
        <v>3520</v>
      </c>
      <c r="B1391" s="167" t="s">
        <v>2203</v>
      </c>
      <c r="D1391" s="167" t="s">
        <v>1890</v>
      </c>
      <c r="E1391" s="167" t="s">
        <v>3473</v>
      </c>
      <c r="F1391" s="167" t="s">
        <v>3466</v>
      </c>
      <c r="G1391" s="167" t="s">
        <v>204</v>
      </c>
      <c r="H1391" s="167" t="s">
        <v>12</v>
      </c>
      <c r="I1391" s="167" t="s">
        <v>13036</v>
      </c>
      <c r="J1391" s="167" t="s">
        <v>10615</v>
      </c>
      <c r="K1391" s="167">
        <v>25333374</v>
      </c>
      <c r="L1391" s="167">
        <v>25333373</v>
      </c>
    </row>
    <row r="1392" spans="1:12" x14ac:dyDescent="0.2">
      <c r="A1392" s="167" t="s">
        <v>3309</v>
      </c>
      <c r="B1392" s="167" t="s">
        <v>2866</v>
      </c>
      <c r="D1392" s="167" t="s">
        <v>1898</v>
      </c>
      <c r="E1392" s="167" t="s">
        <v>3474</v>
      </c>
      <c r="F1392" s="167" t="s">
        <v>3475</v>
      </c>
      <c r="G1392" s="167" t="s">
        <v>204</v>
      </c>
      <c r="H1392" s="167" t="s">
        <v>12</v>
      </c>
      <c r="I1392" s="167" t="s">
        <v>13036</v>
      </c>
      <c r="J1392" s="167" t="s">
        <v>12762</v>
      </c>
      <c r="K1392" s="167">
        <v>25333541</v>
      </c>
      <c r="L1392" s="167">
        <v>84125966</v>
      </c>
    </row>
    <row r="1393" spans="1:12" x14ac:dyDescent="0.2">
      <c r="A1393" s="167" t="s">
        <v>3282</v>
      </c>
      <c r="B1393" s="167" t="s">
        <v>3281</v>
      </c>
      <c r="D1393" s="167" t="s">
        <v>1895</v>
      </c>
      <c r="E1393" s="167" t="s">
        <v>3476</v>
      </c>
      <c r="F1393" s="167" t="s">
        <v>3477</v>
      </c>
      <c r="G1393" s="167" t="s">
        <v>204</v>
      </c>
      <c r="H1393" s="167" t="s">
        <v>7</v>
      </c>
      <c r="I1393" s="167" t="s">
        <v>13036</v>
      </c>
      <c r="J1393" s="167" t="s">
        <v>3478</v>
      </c>
      <c r="K1393" s="167">
        <v>25746669</v>
      </c>
      <c r="L1393" s="167">
        <v>25746669</v>
      </c>
    </row>
    <row r="1394" spans="1:12" x14ac:dyDescent="0.2">
      <c r="A1394" s="167" t="s">
        <v>3307</v>
      </c>
      <c r="B1394" s="167" t="s">
        <v>2777</v>
      </c>
      <c r="D1394" s="167" t="s">
        <v>1757</v>
      </c>
      <c r="E1394" s="167" t="s">
        <v>3479</v>
      </c>
      <c r="F1394" s="167" t="s">
        <v>3480</v>
      </c>
      <c r="G1394" s="167" t="s">
        <v>204</v>
      </c>
      <c r="H1394" s="167" t="s">
        <v>12</v>
      </c>
      <c r="I1394" s="167" t="s">
        <v>13036</v>
      </c>
      <c r="J1394" s="167" t="s">
        <v>12763</v>
      </c>
      <c r="K1394" s="167">
        <v>25402944</v>
      </c>
      <c r="L1394" s="167">
        <v>25402944</v>
      </c>
    </row>
    <row r="1395" spans="1:12" x14ac:dyDescent="0.2">
      <c r="A1395" s="167" t="s">
        <v>3407</v>
      </c>
      <c r="B1395" s="167" t="s">
        <v>1403</v>
      </c>
      <c r="D1395" s="167" t="s">
        <v>1703</v>
      </c>
      <c r="E1395" s="167" t="s">
        <v>3483</v>
      </c>
      <c r="F1395" s="167" t="s">
        <v>3484</v>
      </c>
      <c r="G1395" s="167" t="s">
        <v>204</v>
      </c>
      <c r="H1395" s="167" t="s">
        <v>7</v>
      </c>
      <c r="I1395" s="167" t="s">
        <v>13036</v>
      </c>
      <c r="J1395" s="167" t="s">
        <v>13341</v>
      </c>
      <c r="K1395" s="167">
        <v>25348201</v>
      </c>
      <c r="L1395" s="167">
        <v>85209978</v>
      </c>
    </row>
    <row r="1396" spans="1:12" x14ac:dyDescent="0.2">
      <c r="A1396" s="167" t="s">
        <v>3322</v>
      </c>
      <c r="B1396" s="167" t="s">
        <v>7035</v>
      </c>
      <c r="D1396" s="167" t="s">
        <v>2034</v>
      </c>
      <c r="E1396" s="167" t="s">
        <v>7949</v>
      </c>
      <c r="F1396" s="167" t="s">
        <v>8092</v>
      </c>
      <c r="G1396" s="167" t="s">
        <v>204</v>
      </c>
      <c r="H1396" s="167" t="s">
        <v>12</v>
      </c>
      <c r="I1396" s="167" t="s">
        <v>13036</v>
      </c>
      <c r="J1396" s="167" t="s">
        <v>8093</v>
      </c>
      <c r="K1396" s="167">
        <v>25331676</v>
      </c>
      <c r="L1396" s="167">
        <v>88069136</v>
      </c>
    </row>
    <row r="1397" spans="1:12" x14ac:dyDescent="0.2">
      <c r="A1397" s="167" t="s">
        <v>3408</v>
      </c>
      <c r="B1397" s="167" t="s">
        <v>1438</v>
      </c>
      <c r="D1397" s="167" t="s">
        <v>3487</v>
      </c>
      <c r="E1397" s="167" t="s">
        <v>3488</v>
      </c>
      <c r="F1397" s="167" t="s">
        <v>3489</v>
      </c>
      <c r="G1397" s="167" t="s">
        <v>204</v>
      </c>
      <c r="H1397" s="167" t="s">
        <v>12</v>
      </c>
      <c r="I1397" s="167" t="s">
        <v>13036</v>
      </c>
      <c r="J1397" s="167" t="s">
        <v>13342</v>
      </c>
      <c r="K1397" s="167">
        <v>25333312</v>
      </c>
      <c r="L1397" s="167">
        <v>25333312</v>
      </c>
    </row>
    <row r="1398" spans="1:12" x14ac:dyDescent="0.2">
      <c r="A1398" s="167" t="s">
        <v>3509</v>
      </c>
      <c r="B1398" s="167" t="s">
        <v>2182</v>
      </c>
      <c r="D1398" s="167" t="s">
        <v>2097</v>
      </c>
      <c r="E1398" s="167" t="s">
        <v>3491</v>
      </c>
      <c r="F1398" s="167" t="s">
        <v>3492</v>
      </c>
      <c r="G1398" s="167" t="s">
        <v>204</v>
      </c>
      <c r="H1398" s="167" t="s">
        <v>9</v>
      </c>
      <c r="I1398" s="167" t="s">
        <v>13036</v>
      </c>
      <c r="J1398" s="167" t="s">
        <v>3493</v>
      </c>
      <c r="K1398" s="167">
        <v>22797432</v>
      </c>
      <c r="L1398" s="167">
        <v>22797432</v>
      </c>
    </row>
    <row r="1399" spans="1:12" x14ac:dyDescent="0.2">
      <c r="A1399" s="167" t="s">
        <v>3325</v>
      </c>
      <c r="B1399" s="167" t="s">
        <v>185</v>
      </c>
      <c r="D1399" s="167" t="s">
        <v>2078</v>
      </c>
      <c r="E1399" s="167" t="s">
        <v>3495</v>
      </c>
      <c r="F1399" s="167" t="s">
        <v>3496</v>
      </c>
      <c r="G1399" s="167" t="s">
        <v>204</v>
      </c>
      <c r="H1399" s="167" t="s">
        <v>9</v>
      </c>
      <c r="I1399" s="167" t="s">
        <v>13036</v>
      </c>
      <c r="J1399" s="167" t="s">
        <v>8094</v>
      </c>
      <c r="K1399" s="167">
        <v>25181716</v>
      </c>
      <c r="L1399" s="167">
        <v>25181716</v>
      </c>
    </row>
    <row r="1400" spans="1:12" x14ac:dyDescent="0.2">
      <c r="A1400" s="167" t="s">
        <v>3242</v>
      </c>
      <c r="B1400" s="167" t="s">
        <v>2708</v>
      </c>
      <c r="D1400" s="167" t="s">
        <v>2081</v>
      </c>
      <c r="E1400" s="167" t="s">
        <v>3498</v>
      </c>
      <c r="F1400" s="167" t="s">
        <v>3499</v>
      </c>
      <c r="G1400" s="167" t="s">
        <v>204</v>
      </c>
      <c r="H1400" s="167" t="s">
        <v>9</v>
      </c>
      <c r="I1400" s="167" t="s">
        <v>13036</v>
      </c>
      <c r="J1400" s="167" t="s">
        <v>12764</v>
      </c>
      <c r="K1400" s="167">
        <v>22799244</v>
      </c>
      <c r="L1400" s="167">
        <v>22799244</v>
      </c>
    </row>
    <row r="1401" spans="1:12" x14ac:dyDescent="0.2">
      <c r="A1401" s="167" t="s">
        <v>3301</v>
      </c>
      <c r="B1401" s="167" t="s">
        <v>6865</v>
      </c>
      <c r="D1401" s="167" t="s">
        <v>2137</v>
      </c>
      <c r="E1401" s="167" t="s">
        <v>3502</v>
      </c>
      <c r="F1401" s="167" t="s">
        <v>3503</v>
      </c>
      <c r="G1401" s="167" t="s">
        <v>204</v>
      </c>
      <c r="H1401" s="167" t="s">
        <v>9</v>
      </c>
      <c r="I1401" s="167" t="s">
        <v>13036</v>
      </c>
      <c r="J1401" s="167" t="s">
        <v>13343</v>
      </c>
      <c r="K1401" s="167">
        <v>22796680</v>
      </c>
      <c r="L1401" s="167">
        <v>22797680</v>
      </c>
    </row>
    <row r="1402" spans="1:12" x14ac:dyDescent="0.2">
      <c r="A1402" s="167" t="s">
        <v>3517</v>
      </c>
      <c r="B1402" s="167" t="s">
        <v>2196</v>
      </c>
      <c r="D1402" s="167" t="s">
        <v>2116</v>
      </c>
      <c r="E1402" s="167" t="s">
        <v>3504</v>
      </c>
      <c r="F1402" s="167" t="s">
        <v>598</v>
      </c>
      <c r="G1402" s="167" t="s">
        <v>204</v>
      </c>
      <c r="H1402" s="167" t="s">
        <v>9</v>
      </c>
      <c r="I1402" s="167" t="s">
        <v>13036</v>
      </c>
      <c r="J1402" s="167" t="s">
        <v>12635</v>
      </c>
      <c r="K1402" s="167">
        <v>22784622</v>
      </c>
      <c r="L1402" s="167">
        <v>22784689</v>
      </c>
    </row>
    <row r="1403" spans="1:12" x14ac:dyDescent="0.2">
      <c r="A1403" s="167" t="s">
        <v>3413</v>
      </c>
      <c r="B1403" s="167" t="s">
        <v>1426</v>
      </c>
      <c r="D1403" s="167" t="s">
        <v>3505</v>
      </c>
      <c r="E1403" s="167" t="s">
        <v>3506</v>
      </c>
      <c r="F1403" s="167" t="s">
        <v>8095</v>
      </c>
      <c r="G1403" s="167" t="s">
        <v>204</v>
      </c>
      <c r="H1403" s="167" t="s">
        <v>9</v>
      </c>
      <c r="I1403" s="167" t="s">
        <v>13036</v>
      </c>
      <c r="J1403" s="167" t="s">
        <v>8096</v>
      </c>
      <c r="K1403" s="167">
        <v>22793007</v>
      </c>
      <c r="L1403" s="167">
        <v>88941290</v>
      </c>
    </row>
    <row r="1404" spans="1:12" x14ac:dyDescent="0.2">
      <c r="A1404" s="167" t="s">
        <v>3211</v>
      </c>
      <c r="B1404" s="167" t="s">
        <v>3210</v>
      </c>
      <c r="D1404" s="167" t="s">
        <v>2171</v>
      </c>
      <c r="E1404" s="167" t="s">
        <v>3507</v>
      </c>
      <c r="F1404" s="167" t="s">
        <v>6528</v>
      </c>
      <c r="G1404" s="167" t="s">
        <v>204</v>
      </c>
      <c r="H1404" s="167" t="s">
        <v>9</v>
      </c>
      <c r="I1404" s="167" t="s">
        <v>13036</v>
      </c>
      <c r="J1404" s="167" t="s">
        <v>13344</v>
      </c>
      <c r="K1404" s="167">
        <v>22734729</v>
      </c>
      <c r="L1404" s="167">
        <v>22734729</v>
      </c>
    </row>
    <row r="1405" spans="1:12" x14ac:dyDescent="0.2">
      <c r="A1405" s="167" t="s">
        <v>3266</v>
      </c>
      <c r="B1405" s="167" t="s">
        <v>2716</v>
      </c>
      <c r="D1405" s="167" t="s">
        <v>2182</v>
      </c>
      <c r="E1405" s="167" t="s">
        <v>3509</v>
      </c>
      <c r="F1405" s="167" t="s">
        <v>3510</v>
      </c>
      <c r="G1405" s="167" t="s">
        <v>204</v>
      </c>
      <c r="H1405" s="167" t="s">
        <v>9</v>
      </c>
      <c r="I1405" s="167" t="s">
        <v>13036</v>
      </c>
      <c r="J1405" s="167" t="s">
        <v>10618</v>
      </c>
      <c r="K1405" s="167">
        <v>22792983</v>
      </c>
      <c r="L1405" s="167">
        <v>22792179</v>
      </c>
    </row>
    <row r="1406" spans="1:12" x14ac:dyDescent="0.2">
      <c r="A1406" s="167" t="s">
        <v>3185</v>
      </c>
      <c r="B1406" s="167" t="s">
        <v>3184</v>
      </c>
      <c r="D1406" s="167" t="s">
        <v>2223</v>
      </c>
      <c r="E1406" s="167" t="s">
        <v>3511</v>
      </c>
      <c r="F1406" s="167" t="s">
        <v>3512</v>
      </c>
      <c r="G1406" s="167" t="s">
        <v>204</v>
      </c>
      <c r="H1406" s="167" t="s">
        <v>9</v>
      </c>
      <c r="I1406" s="167" t="s">
        <v>13036</v>
      </c>
      <c r="J1406" s="167" t="s">
        <v>6278</v>
      </c>
      <c r="K1406" s="167">
        <v>22780395</v>
      </c>
      <c r="L1406" s="167">
        <v>22780772</v>
      </c>
    </row>
    <row r="1407" spans="1:12" x14ac:dyDescent="0.2">
      <c r="A1407" s="167" t="s">
        <v>3187</v>
      </c>
      <c r="B1407" s="167" t="s">
        <v>1067</v>
      </c>
      <c r="D1407" s="167" t="s">
        <v>2189</v>
      </c>
      <c r="E1407" s="167" t="s">
        <v>3514</v>
      </c>
      <c r="F1407" s="167" t="s">
        <v>8097</v>
      </c>
      <c r="G1407" s="167" t="s">
        <v>204</v>
      </c>
      <c r="H1407" s="167" t="s">
        <v>9</v>
      </c>
      <c r="I1407" s="167" t="s">
        <v>13036</v>
      </c>
      <c r="J1407" s="167" t="s">
        <v>3515</v>
      </c>
      <c r="K1407" s="167">
        <v>22791222</v>
      </c>
      <c r="L1407" s="167">
        <v>21008431</v>
      </c>
    </row>
    <row r="1408" spans="1:12" x14ac:dyDescent="0.2">
      <c r="A1408" s="167" t="s">
        <v>3355</v>
      </c>
      <c r="B1408" s="167" t="s">
        <v>3354</v>
      </c>
      <c r="D1408" s="167" t="s">
        <v>2196</v>
      </c>
      <c r="E1408" s="167" t="s">
        <v>3517</v>
      </c>
      <c r="F1408" s="167" t="s">
        <v>3518</v>
      </c>
      <c r="G1408" s="167" t="s">
        <v>204</v>
      </c>
      <c r="H1408" s="167" t="s">
        <v>9</v>
      </c>
      <c r="I1408" s="167" t="s">
        <v>13036</v>
      </c>
      <c r="J1408" s="167" t="s">
        <v>12767</v>
      </c>
      <c r="K1408" s="167">
        <v>22795133</v>
      </c>
      <c r="L1408" s="167">
        <v>22795133</v>
      </c>
    </row>
    <row r="1409" spans="1:12" x14ac:dyDescent="0.2">
      <c r="A1409" s="167" t="s">
        <v>9060</v>
      </c>
      <c r="B1409" s="167" t="s">
        <v>7917</v>
      </c>
      <c r="D1409" s="167" t="s">
        <v>2199</v>
      </c>
      <c r="E1409" s="167" t="s">
        <v>3519</v>
      </c>
      <c r="F1409" s="167" t="s">
        <v>2855</v>
      </c>
      <c r="G1409" s="167" t="s">
        <v>204</v>
      </c>
      <c r="H1409" s="167" t="s">
        <v>9</v>
      </c>
      <c r="I1409" s="167" t="s">
        <v>13036</v>
      </c>
      <c r="J1409" s="167" t="s">
        <v>12768</v>
      </c>
      <c r="K1409" s="167">
        <v>22795011</v>
      </c>
      <c r="L1409" s="167">
        <v>22795011</v>
      </c>
    </row>
    <row r="1410" spans="1:12" x14ac:dyDescent="0.2">
      <c r="A1410" s="167" t="s">
        <v>3201</v>
      </c>
      <c r="B1410" s="167" t="s">
        <v>3200</v>
      </c>
      <c r="D1410" s="167" t="s">
        <v>2203</v>
      </c>
      <c r="E1410" s="167" t="s">
        <v>3520</v>
      </c>
      <c r="F1410" s="167" t="s">
        <v>3521</v>
      </c>
      <c r="G1410" s="167" t="s">
        <v>204</v>
      </c>
      <c r="H1410" s="167" t="s">
        <v>9</v>
      </c>
      <c r="I1410" s="167" t="s">
        <v>13036</v>
      </c>
      <c r="J1410" s="167" t="s">
        <v>12765</v>
      </c>
      <c r="K1410" s="167">
        <v>22799843</v>
      </c>
      <c r="L1410" s="167">
        <v>22799843</v>
      </c>
    </row>
    <row r="1411" spans="1:12" x14ac:dyDescent="0.2">
      <c r="A1411" s="167" t="s">
        <v>9061</v>
      </c>
      <c r="B1411" s="167" t="s">
        <v>87</v>
      </c>
      <c r="D1411" s="167" t="s">
        <v>2209</v>
      </c>
      <c r="E1411" s="167" t="s">
        <v>9081</v>
      </c>
      <c r="F1411" s="167" t="s">
        <v>10614</v>
      </c>
      <c r="G1411" s="167" t="s">
        <v>204</v>
      </c>
      <c r="H1411" s="167" t="s">
        <v>9</v>
      </c>
      <c r="I1411" s="167" t="s">
        <v>13036</v>
      </c>
      <c r="J1411" s="167" t="s">
        <v>11942</v>
      </c>
      <c r="K1411" s="167">
        <v>22795421</v>
      </c>
      <c r="L1411" s="167">
        <v>22795421</v>
      </c>
    </row>
    <row r="1412" spans="1:12" x14ac:dyDescent="0.2">
      <c r="A1412" s="167" t="s">
        <v>3464</v>
      </c>
      <c r="B1412" s="167" t="s">
        <v>3463</v>
      </c>
      <c r="D1412" s="167" t="s">
        <v>3433</v>
      </c>
      <c r="E1412" s="167" t="s">
        <v>3523</v>
      </c>
      <c r="F1412" s="167" t="s">
        <v>3367</v>
      </c>
      <c r="G1412" s="167" t="s">
        <v>3524</v>
      </c>
      <c r="H1412" s="167" t="s">
        <v>3</v>
      </c>
      <c r="I1412" s="167" t="s">
        <v>13036</v>
      </c>
      <c r="J1412" s="167" t="s">
        <v>6457</v>
      </c>
      <c r="K1412" s="167">
        <v>25350368</v>
      </c>
      <c r="L1412" s="167">
        <v>25350368</v>
      </c>
    </row>
    <row r="1413" spans="1:12" x14ac:dyDescent="0.2">
      <c r="A1413" s="167" t="s">
        <v>3148</v>
      </c>
      <c r="B1413" s="167" t="s">
        <v>3147</v>
      </c>
      <c r="D1413" s="167" t="s">
        <v>3444</v>
      </c>
      <c r="E1413" s="167" t="s">
        <v>3525</v>
      </c>
      <c r="F1413" s="167" t="s">
        <v>3526</v>
      </c>
      <c r="G1413" s="167" t="s">
        <v>3524</v>
      </c>
      <c r="H1413" s="167" t="s">
        <v>3</v>
      </c>
      <c r="I1413" s="167" t="s">
        <v>13036</v>
      </c>
      <c r="J1413" s="167" t="s">
        <v>8508</v>
      </c>
      <c r="K1413" s="167">
        <v>25311463</v>
      </c>
      <c r="L1413" s="167">
        <v>0</v>
      </c>
    </row>
    <row r="1414" spans="1:12" x14ac:dyDescent="0.2">
      <c r="A1414" s="167" t="s">
        <v>9062</v>
      </c>
      <c r="B1414" s="167" t="s">
        <v>3171</v>
      </c>
      <c r="D1414" s="167" t="s">
        <v>3438</v>
      </c>
      <c r="E1414" s="167" t="s">
        <v>9118</v>
      </c>
      <c r="F1414" s="167" t="s">
        <v>104</v>
      </c>
      <c r="G1414" s="167" t="s">
        <v>3524</v>
      </c>
      <c r="H1414" s="167" t="s">
        <v>3</v>
      </c>
      <c r="I1414" s="167" t="s">
        <v>13036</v>
      </c>
      <c r="J1414" s="167" t="s">
        <v>10662</v>
      </c>
      <c r="K1414" s="167">
        <v>83867333</v>
      </c>
      <c r="L1414" s="167">
        <v>0</v>
      </c>
    </row>
    <row r="1415" spans="1:12" x14ac:dyDescent="0.2">
      <c r="A1415" s="167" t="s">
        <v>3442</v>
      </c>
      <c r="B1415" s="167" t="s">
        <v>3441</v>
      </c>
      <c r="D1415" s="167" t="s">
        <v>3490</v>
      </c>
      <c r="E1415" s="167" t="s">
        <v>3528</v>
      </c>
      <c r="F1415" s="167" t="s">
        <v>3529</v>
      </c>
      <c r="G1415" s="167" t="s">
        <v>3524</v>
      </c>
      <c r="H1415" s="167" t="s">
        <v>3</v>
      </c>
      <c r="I1415" s="167" t="s">
        <v>13036</v>
      </c>
      <c r="J1415" s="167" t="s">
        <v>12769</v>
      </c>
      <c r="K1415" s="167">
        <v>25322603</v>
      </c>
      <c r="L1415" s="167">
        <v>25322603</v>
      </c>
    </row>
    <row r="1416" spans="1:12" x14ac:dyDescent="0.2">
      <c r="A1416" s="167" t="s">
        <v>9063</v>
      </c>
      <c r="B1416" s="167" t="s">
        <v>2709</v>
      </c>
      <c r="D1416" s="167" t="s">
        <v>3429</v>
      </c>
      <c r="E1416" s="167" t="s">
        <v>3531</v>
      </c>
      <c r="F1416" s="167" t="s">
        <v>3532</v>
      </c>
      <c r="G1416" s="167" t="s">
        <v>5785</v>
      </c>
      <c r="H1416" s="167" t="s">
        <v>5</v>
      </c>
      <c r="I1416" s="167" t="s">
        <v>13036</v>
      </c>
      <c r="J1416" s="167" t="s">
        <v>12770</v>
      </c>
      <c r="K1416" s="167">
        <v>44092750</v>
      </c>
      <c r="L1416" s="167">
        <v>27677382</v>
      </c>
    </row>
    <row r="1417" spans="1:12" x14ac:dyDescent="0.2">
      <c r="A1417" s="167" t="s">
        <v>3150</v>
      </c>
      <c r="B1417" s="167" t="s">
        <v>3149</v>
      </c>
      <c r="D1417" s="167" t="s">
        <v>558</v>
      </c>
      <c r="E1417" s="167" t="s">
        <v>3534</v>
      </c>
      <c r="F1417" s="167" t="s">
        <v>56</v>
      </c>
      <c r="G1417" s="167" t="s">
        <v>3524</v>
      </c>
      <c r="H1417" s="167" t="s">
        <v>3</v>
      </c>
      <c r="I1417" s="167" t="s">
        <v>13036</v>
      </c>
      <c r="J1417" s="167" t="s">
        <v>3535</v>
      </c>
      <c r="K1417" s="167">
        <v>25350481</v>
      </c>
      <c r="L1417" s="167">
        <v>25350481</v>
      </c>
    </row>
    <row r="1418" spans="1:12" x14ac:dyDescent="0.2">
      <c r="A1418" s="167" t="s">
        <v>9064</v>
      </c>
      <c r="B1418" s="167" t="s">
        <v>3290</v>
      </c>
      <c r="D1418" s="167" t="s">
        <v>1972</v>
      </c>
      <c r="E1418" s="167" t="s">
        <v>3536</v>
      </c>
      <c r="F1418" s="167" t="s">
        <v>3537</v>
      </c>
      <c r="G1418" s="167" t="s">
        <v>3524</v>
      </c>
      <c r="H1418" s="167" t="s">
        <v>3</v>
      </c>
      <c r="I1418" s="167" t="s">
        <v>13036</v>
      </c>
      <c r="J1418" s="167" t="s">
        <v>8101</v>
      </c>
      <c r="K1418" s="167">
        <v>25350113</v>
      </c>
      <c r="L1418" s="167">
        <v>25350113</v>
      </c>
    </row>
    <row r="1419" spans="1:12" x14ac:dyDescent="0.2">
      <c r="A1419" s="167" t="s">
        <v>3434</v>
      </c>
      <c r="B1419" s="167" t="s">
        <v>7046</v>
      </c>
      <c r="D1419" s="167" t="s">
        <v>6661</v>
      </c>
      <c r="E1419" s="167" t="s">
        <v>3538</v>
      </c>
      <c r="F1419" s="167" t="s">
        <v>3539</v>
      </c>
      <c r="G1419" s="167" t="s">
        <v>3524</v>
      </c>
      <c r="H1419" s="167" t="s">
        <v>3</v>
      </c>
      <c r="I1419" s="167" t="s">
        <v>13036</v>
      </c>
      <c r="J1419" s="167" t="s">
        <v>8564</v>
      </c>
      <c r="K1419" s="167">
        <v>84999492</v>
      </c>
      <c r="L1419" s="167">
        <v>0</v>
      </c>
    </row>
    <row r="1420" spans="1:12" x14ac:dyDescent="0.2">
      <c r="A1420" s="167" t="s">
        <v>9065</v>
      </c>
      <c r="B1420" s="167" t="s">
        <v>3295</v>
      </c>
      <c r="D1420" s="167" t="s">
        <v>2332</v>
      </c>
      <c r="E1420" s="167" t="s">
        <v>3541</v>
      </c>
      <c r="F1420" s="167" t="s">
        <v>7649</v>
      </c>
      <c r="G1420" s="167" t="s">
        <v>3524</v>
      </c>
      <c r="H1420" s="167" t="s">
        <v>3</v>
      </c>
      <c r="I1420" s="167" t="s">
        <v>13036</v>
      </c>
      <c r="J1420" s="167" t="s">
        <v>7743</v>
      </c>
      <c r="K1420" s="167">
        <v>25322294</v>
      </c>
      <c r="L1420" s="167">
        <v>25322294</v>
      </c>
    </row>
    <row r="1421" spans="1:12" x14ac:dyDescent="0.2">
      <c r="A1421" s="167" t="s">
        <v>3373</v>
      </c>
      <c r="B1421" s="167" t="s">
        <v>3372</v>
      </c>
      <c r="D1421" s="167" t="s">
        <v>2327</v>
      </c>
      <c r="E1421" s="167" t="s">
        <v>3543</v>
      </c>
      <c r="F1421" s="167" t="s">
        <v>3544</v>
      </c>
      <c r="G1421" s="167" t="s">
        <v>3524</v>
      </c>
      <c r="H1421" s="167" t="s">
        <v>3</v>
      </c>
      <c r="I1421" s="167" t="s">
        <v>13036</v>
      </c>
      <c r="J1421" s="167" t="s">
        <v>11947</v>
      </c>
      <c r="K1421" s="167">
        <v>25322105</v>
      </c>
      <c r="L1421" s="167">
        <v>25322105</v>
      </c>
    </row>
    <row r="1422" spans="1:12" x14ac:dyDescent="0.2">
      <c r="A1422" s="167" t="s">
        <v>9066</v>
      </c>
      <c r="B1422" s="167" t="s">
        <v>2691</v>
      </c>
      <c r="D1422" s="167" t="s">
        <v>6662</v>
      </c>
      <c r="E1422" s="167" t="s">
        <v>3545</v>
      </c>
      <c r="F1422" s="167" t="s">
        <v>8100</v>
      </c>
      <c r="G1422" s="167" t="s">
        <v>3524</v>
      </c>
      <c r="H1422" s="167" t="s">
        <v>3</v>
      </c>
      <c r="I1422" s="167" t="s">
        <v>13036</v>
      </c>
      <c r="J1422" s="167" t="s">
        <v>13345</v>
      </c>
      <c r="K1422" s="167">
        <v>25312456</v>
      </c>
      <c r="L1422" s="167">
        <v>0</v>
      </c>
    </row>
    <row r="1423" spans="1:12" x14ac:dyDescent="0.2">
      <c r="A1423" s="167" t="s">
        <v>9067</v>
      </c>
      <c r="B1423" s="167" t="s">
        <v>3173</v>
      </c>
      <c r="D1423" s="167" t="s">
        <v>434</v>
      </c>
      <c r="E1423" s="167" t="s">
        <v>3546</v>
      </c>
      <c r="F1423" s="167" t="s">
        <v>45</v>
      </c>
      <c r="G1423" s="167" t="s">
        <v>3524</v>
      </c>
      <c r="H1423" s="167" t="s">
        <v>3</v>
      </c>
      <c r="I1423" s="167" t="s">
        <v>13036</v>
      </c>
      <c r="J1423" s="167" t="s">
        <v>12771</v>
      </c>
      <c r="K1423" s="167">
        <v>83081705</v>
      </c>
      <c r="L1423" s="167">
        <v>0</v>
      </c>
    </row>
    <row r="1424" spans="1:12" x14ac:dyDescent="0.2">
      <c r="A1424" s="167" t="s">
        <v>3229</v>
      </c>
      <c r="B1424" s="167" t="s">
        <v>3228</v>
      </c>
      <c r="D1424" s="167" t="s">
        <v>520</v>
      </c>
      <c r="E1424" s="167" t="s">
        <v>3548</v>
      </c>
      <c r="F1424" s="167" t="s">
        <v>451</v>
      </c>
      <c r="G1424" s="167" t="s">
        <v>3524</v>
      </c>
      <c r="H1424" s="167" t="s">
        <v>3</v>
      </c>
      <c r="I1424" s="167" t="s">
        <v>13036</v>
      </c>
      <c r="J1424" s="167" t="s">
        <v>6725</v>
      </c>
      <c r="K1424" s="167">
        <v>88984102</v>
      </c>
      <c r="L1424" s="167">
        <v>0</v>
      </c>
    </row>
    <row r="1425" spans="1:13" x14ac:dyDescent="0.2">
      <c r="A1425" s="167" t="s">
        <v>3214</v>
      </c>
      <c r="B1425" s="167" t="s">
        <v>3213</v>
      </c>
      <c r="D1425" s="167" t="s">
        <v>2475</v>
      </c>
      <c r="E1425" s="167" t="s">
        <v>9107</v>
      </c>
      <c r="F1425" s="167" t="s">
        <v>10648</v>
      </c>
      <c r="G1425" s="167" t="s">
        <v>3524</v>
      </c>
      <c r="H1425" s="167" t="s">
        <v>3</v>
      </c>
      <c r="I1425" s="167" t="s">
        <v>13036</v>
      </c>
      <c r="J1425" s="167" t="s">
        <v>12772</v>
      </c>
      <c r="K1425" s="167">
        <v>86931271</v>
      </c>
      <c r="L1425" s="167">
        <v>0</v>
      </c>
    </row>
    <row r="1426" spans="1:13" x14ac:dyDescent="0.2">
      <c r="A1426" s="167" t="s">
        <v>3245</v>
      </c>
      <c r="B1426" s="167" t="s">
        <v>3244</v>
      </c>
      <c r="D1426" s="167" t="s">
        <v>3550</v>
      </c>
      <c r="E1426" s="167" t="s">
        <v>3551</v>
      </c>
      <c r="F1426" s="167" t="s">
        <v>875</v>
      </c>
      <c r="G1426" s="167" t="s">
        <v>3524</v>
      </c>
      <c r="H1426" s="167" t="s">
        <v>3</v>
      </c>
      <c r="I1426" s="167" t="s">
        <v>13036</v>
      </c>
      <c r="J1426" s="167" t="s">
        <v>12773</v>
      </c>
      <c r="K1426" s="167">
        <v>22005324</v>
      </c>
      <c r="L1426" s="167">
        <v>0</v>
      </c>
    </row>
    <row r="1427" spans="1:13" x14ac:dyDescent="0.2">
      <c r="A1427" s="167" t="s">
        <v>3327</v>
      </c>
      <c r="B1427" s="167" t="s">
        <v>3021</v>
      </c>
      <c r="D1427" s="167" t="s">
        <v>1632</v>
      </c>
      <c r="E1427" s="167" t="s">
        <v>3554</v>
      </c>
      <c r="F1427" s="167" t="s">
        <v>3555</v>
      </c>
      <c r="G1427" s="167" t="s">
        <v>3524</v>
      </c>
      <c r="H1427" s="167" t="s">
        <v>3</v>
      </c>
      <c r="I1427" s="167" t="s">
        <v>13036</v>
      </c>
      <c r="J1427" s="167" t="s">
        <v>13346</v>
      </c>
      <c r="K1427" s="167">
        <v>25322143</v>
      </c>
      <c r="L1427" s="167">
        <v>25322143</v>
      </c>
    </row>
    <row r="1428" spans="1:13" x14ac:dyDescent="0.2">
      <c r="A1428" s="167" t="s">
        <v>9068</v>
      </c>
      <c r="B1428" s="167" t="s">
        <v>469</v>
      </c>
      <c r="D1428" s="167" t="s">
        <v>2494</v>
      </c>
      <c r="E1428" s="167" t="s">
        <v>3556</v>
      </c>
      <c r="F1428" s="167" t="s">
        <v>3557</v>
      </c>
      <c r="G1428" s="167" t="s">
        <v>3524</v>
      </c>
      <c r="H1428" s="167" t="s">
        <v>6</v>
      </c>
      <c r="I1428" s="167" t="s">
        <v>13036</v>
      </c>
      <c r="J1428" s="167" t="s">
        <v>13347</v>
      </c>
      <c r="K1428" s="167">
        <v>25568413</v>
      </c>
      <c r="L1428" s="167">
        <v>25568413</v>
      </c>
    </row>
    <row r="1429" spans="1:13" x14ac:dyDescent="0.2">
      <c r="A1429" s="167" t="s">
        <v>3357</v>
      </c>
      <c r="B1429" s="167" t="s">
        <v>1171</v>
      </c>
      <c r="D1429" s="167" t="s">
        <v>2514</v>
      </c>
      <c r="E1429" s="167" t="s">
        <v>9086</v>
      </c>
      <c r="F1429" s="167" t="s">
        <v>10621</v>
      </c>
      <c r="G1429" s="167" t="s">
        <v>3524</v>
      </c>
      <c r="H1429" s="167" t="s">
        <v>12</v>
      </c>
      <c r="I1429" s="167" t="s">
        <v>13036</v>
      </c>
      <c r="J1429" s="167" t="s">
        <v>10622</v>
      </c>
      <c r="K1429" s="167">
        <v>88494700</v>
      </c>
      <c r="L1429" s="167">
        <v>0</v>
      </c>
    </row>
    <row r="1430" spans="1:13" x14ac:dyDescent="0.2">
      <c r="A1430" s="167" t="s">
        <v>3437</v>
      </c>
      <c r="B1430" s="167" t="s">
        <v>6660</v>
      </c>
      <c r="D1430" s="167" t="s">
        <v>6664</v>
      </c>
      <c r="E1430" s="167" t="s">
        <v>3558</v>
      </c>
      <c r="F1430" s="167" t="s">
        <v>3559</v>
      </c>
      <c r="G1430" s="167" t="s">
        <v>3524</v>
      </c>
      <c r="H1430" s="167" t="s">
        <v>12</v>
      </c>
      <c r="I1430" s="167" t="s">
        <v>13036</v>
      </c>
      <c r="J1430" s="167" t="s">
        <v>3560</v>
      </c>
      <c r="K1430" s="167">
        <v>25560271</v>
      </c>
      <c r="L1430" s="167">
        <v>89261092</v>
      </c>
    </row>
    <row r="1431" spans="1:13" x14ac:dyDescent="0.2">
      <c r="A1431" s="167" t="s">
        <v>9069</v>
      </c>
      <c r="B1431" s="167" t="s">
        <v>2987</v>
      </c>
      <c r="D1431" s="167" t="s">
        <v>7372</v>
      </c>
      <c r="E1431" s="167" t="s">
        <v>3561</v>
      </c>
      <c r="F1431" s="167" t="s">
        <v>3562</v>
      </c>
      <c r="G1431" s="167" t="s">
        <v>3524</v>
      </c>
      <c r="H1431" s="167" t="s">
        <v>6</v>
      </c>
      <c r="I1431" s="167" t="s">
        <v>13036</v>
      </c>
      <c r="J1431" s="167" t="s">
        <v>3650</v>
      </c>
      <c r="K1431" s="167">
        <v>55568089</v>
      </c>
      <c r="L1431" s="167">
        <v>25568089</v>
      </c>
    </row>
    <row r="1432" spans="1:13" x14ac:dyDescent="0.2">
      <c r="A1432" s="167" t="s">
        <v>3205</v>
      </c>
      <c r="B1432" s="167" t="s">
        <v>3204</v>
      </c>
      <c r="D1432" s="167" t="s">
        <v>7175</v>
      </c>
      <c r="E1432" s="167" t="s">
        <v>3565</v>
      </c>
      <c r="F1432" s="167" t="s">
        <v>134</v>
      </c>
      <c r="G1432" s="167" t="s">
        <v>3524</v>
      </c>
      <c r="H1432" s="167" t="s">
        <v>4</v>
      </c>
      <c r="I1432" s="167" t="s">
        <v>13036</v>
      </c>
      <c r="J1432" s="167" t="s">
        <v>13348</v>
      </c>
      <c r="K1432" s="167">
        <v>25560632</v>
      </c>
      <c r="L1432" s="167">
        <v>25560632</v>
      </c>
    </row>
    <row r="1433" spans="1:13" x14ac:dyDescent="0.2">
      <c r="A1433" s="167" t="s">
        <v>3193</v>
      </c>
      <c r="B1433" s="167" t="s">
        <v>682</v>
      </c>
      <c r="D1433" s="167" t="s">
        <v>3501</v>
      </c>
      <c r="E1433" s="167" t="s">
        <v>3567</v>
      </c>
      <c r="F1433" s="167" t="s">
        <v>3002</v>
      </c>
      <c r="G1433" s="167" t="s">
        <v>3524</v>
      </c>
      <c r="H1433" s="167" t="s">
        <v>4</v>
      </c>
      <c r="I1433" s="167" t="s">
        <v>13036</v>
      </c>
      <c r="J1433" s="167" t="s">
        <v>13349</v>
      </c>
      <c r="K1433" s="167">
        <v>25569147</v>
      </c>
      <c r="L1433" s="167">
        <v>25569147</v>
      </c>
    </row>
    <row r="1434" spans="1:13" x14ac:dyDescent="0.2">
      <c r="A1434" s="167" t="s">
        <v>3483</v>
      </c>
      <c r="B1434" s="167" t="s">
        <v>1703</v>
      </c>
      <c r="D1434" s="167" t="s">
        <v>3568</v>
      </c>
      <c r="E1434" s="167" t="s">
        <v>9102</v>
      </c>
      <c r="F1434" s="167" t="s">
        <v>12402</v>
      </c>
      <c r="G1434" s="167" t="s">
        <v>3524</v>
      </c>
      <c r="H1434" s="167" t="s">
        <v>5</v>
      </c>
      <c r="I1434" s="167" t="s">
        <v>13036</v>
      </c>
      <c r="J1434" s="167" t="s">
        <v>12776</v>
      </c>
      <c r="K1434" s="167">
        <v>84447146</v>
      </c>
      <c r="L1434" s="167">
        <v>0</v>
      </c>
    </row>
    <row r="1435" spans="1:13" x14ac:dyDescent="0.2">
      <c r="A1435" s="167" t="s">
        <v>3231</v>
      </c>
      <c r="B1435" s="167" t="s">
        <v>2663</v>
      </c>
      <c r="D1435" s="167" t="s">
        <v>3380</v>
      </c>
      <c r="E1435" s="167" t="s">
        <v>9104</v>
      </c>
      <c r="F1435" s="167" t="s">
        <v>3569</v>
      </c>
      <c r="G1435" s="167" t="s">
        <v>3524</v>
      </c>
      <c r="H1435" s="167" t="s">
        <v>6</v>
      </c>
      <c r="I1435" s="167" t="s">
        <v>13036</v>
      </c>
      <c r="J1435" s="167" t="s">
        <v>12785</v>
      </c>
      <c r="K1435" s="167">
        <v>83584197</v>
      </c>
      <c r="L1435" s="167">
        <v>0</v>
      </c>
    </row>
    <row r="1436" spans="1:13" x14ac:dyDescent="0.2">
      <c r="A1436" s="167" t="s">
        <v>3409</v>
      </c>
      <c r="B1436" s="167" t="s">
        <v>1429</v>
      </c>
      <c r="D1436" s="167" t="s">
        <v>2598</v>
      </c>
      <c r="E1436" s="167" t="s">
        <v>3571</v>
      </c>
      <c r="F1436" s="167" t="s">
        <v>3572</v>
      </c>
      <c r="G1436" s="167" t="s">
        <v>3524</v>
      </c>
      <c r="H1436" s="167" t="s">
        <v>4</v>
      </c>
      <c r="I1436" s="167" t="s">
        <v>13036</v>
      </c>
      <c r="J1436" s="167" t="s">
        <v>8102</v>
      </c>
      <c r="K1436" s="167">
        <v>25562917</v>
      </c>
      <c r="L1436" s="167">
        <v>25562917</v>
      </c>
    </row>
    <row r="1437" spans="1:13" x14ac:dyDescent="0.2">
      <c r="A1437" s="167" t="s">
        <v>3377</v>
      </c>
      <c r="B1437" s="167" t="s">
        <v>3376</v>
      </c>
      <c r="D1437" s="167" t="s">
        <v>2911</v>
      </c>
      <c r="E1437" s="167" t="s">
        <v>9110</v>
      </c>
      <c r="F1437" s="167" t="s">
        <v>10653</v>
      </c>
      <c r="G1437" s="167" t="s">
        <v>3524</v>
      </c>
      <c r="H1437" s="167" t="s">
        <v>4</v>
      </c>
      <c r="I1437" s="167" t="s">
        <v>13036</v>
      </c>
      <c r="J1437" s="167" t="s">
        <v>13350</v>
      </c>
      <c r="K1437" s="167">
        <v>88091864</v>
      </c>
      <c r="L1437" s="167">
        <v>0</v>
      </c>
    </row>
    <row r="1438" spans="1:13" x14ac:dyDescent="0.2">
      <c r="A1438" s="167" t="s">
        <v>3425</v>
      </c>
      <c r="B1438" s="167" t="s">
        <v>1335</v>
      </c>
      <c r="D1438" s="167" t="s">
        <v>2740</v>
      </c>
      <c r="E1438" s="167" t="s">
        <v>3573</v>
      </c>
      <c r="F1438" s="167" t="s">
        <v>3574</v>
      </c>
      <c r="G1438" s="167" t="s">
        <v>3524</v>
      </c>
      <c r="H1438" s="167" t="s">
        <v>4</v>
      </c>
      <c r="I1438" s="167" t="s">
        <v>13039</v>
      </c>
      <c r="J1438" s="167" t="s">
        <v>8409</v>
      </c>
      <c r="K1438" s="167">
        <v>25560021</v>
      </c>
      <c r="L1438" s="167">
        <v>0</v>
      </c>
    </row>
    <row r="1439" spans="1:13" x14ac:dyDescent="0.2">
      <c r="A1439" s="167" t="s">
        <v>3273</v>
      </c>
      <c r="B1439" s="167" t="s">
        <v>3272</v>
      </c>
      <c r="D1439" s="167" t="s">
        <v>171</v>
      </c>
      <c r="E1439" s="167" t="s">
        <v>3575</v>
      </c>
      <c r="F1439" s="167" t="s">
        <v>3576</v>
      </c>
      <c r="G1439" s="167" t="s">
        <v>3524</v>
      </c>
      <c r="H1439" s="167" t="s">
        <v>4</v>
      </c>
      <c r="I1439" s="167" t="s">
        <v>13036</v>
      </c>
      <c r="J1439" s="167" t="s">
        <v>7647</v>
      </c>
      <c r="K1439" s="167">
        <v>25569035</v>
      </c>
      <c r="L1439" s="167">
        <v>88165882</v>
      </c>
    </row>
    <row r="1440" spans="1:13" x14ac:dyDescent="0.2">
      <c r="A1440" s="167" t="s">
        <v>3261</v>
      </c>
      <c r="B1440" s="167" t="s">
        <v>2793</v>
      </c>
      <c r="D1440" s="167" t="s">
        <v>3578</v>
      </c>
      <c r="E1440" s="167" t="s">
        <v>9111</v>
      </c>
      <c r="F1440" s="167" t="s">
        <v>10654</v>
      </c>
      <c r="G1440" s="167" t="s">
        <v>3524</v>
      </c>
      <c r="H1440" s="167" t="s">
        <v>4</v>
      </c>
      <c r="I1440" s="167" t="s">
        <v>13036</v>
      </c>
      <c r="J1440" s="167" t="s">
        <v>11943</v>
      </c>
      <c r="K1440" s="167">
        <v>25560264</v>
      </c>
      <c r="L1440" s="167">
        <v>25560163</v>
      </c>
      <c r="M1440" s="43">
        <v>15</v>
      </c>
    </row>
    <row r="1441" spans="1:12" x14ac:dyDescent="0.2">
      <c r="A1441" s="167" t="s">
        <v>3297</v>
      </c>
      <c r="B1441" s="167" t="s">
        <v>3296</v>
      </c>
      <c r="D1441" s="167" t="s">
        <v>1245</v>
      </c>
      <c r="E1441" s="167" t="s">
        <v>3579</v>
      </c>
      <c r="F1441" s="167" t="s">
        <v>445</v>
      </c>
      <c r="G1441" s="167" t="s">
        <v>3524</v>
      </c>
      <c r="H1441" s="167" t="s">
        <v>4</v>
      </c>
      <c r="I1441" s="167" t="s">
        <v>13036</v>
      </c>
      <c r="J1441" s="167" t="s">
        <v>10691</v>
      </c>
      <c r="K1441" s="167">
        <v>25569842</v>
      </c>
      <c r="L1441" s="167">
        <v>25569842</v>
      </c>
    </row>
    <row r="1442" spans="1:12" x14ac:dyDescent="0.2">
      <c r="A1442" s="167" t="s">
        <v>3195</v>
      </c>
      <c r="B1442" s="167" t="s">
        <v>419</v>
      </c>
      <c r="D1442" s="167" t="s">
        <v>1566</v>
      </c>
      <c r="E1442" s="167" t="s">
        <v>3581</v>
      </c>
      <c r="F1442" s="167" t="s">
        <v>3582</v>
      </c>
      <c r="G1442" s="167" t="s">
        <v>3524</v>
      </c>
      <c r="H1442" s="167" t="s">
        <v>4</v>
      </c>
      <c r="I1442" s="167" t="s">
        <v>13036</v>
      </c>
      <c r="J1442" s="167" t="s">
        <v>13351</v>
      </c>
      <c r="K1442" s="167">
        <v>25560173</v>
      </c>
      <c r="L1442" s="167">
        <v>25560173</v>
      </c>
    </row>
    <row r="1443" spans="1:12" x14ac:dyDescent="0.2">
      <c r="A1443" s="167" t="s">
        <v>3314</v>
      </c>
      <c r="B1443" s="167" t="s">
        <v>2902</v>
      </c>
      <c r="D1443" s="167" t="s">
        <v>6665</v>
      </c>
      <c r="E1443" s="167" t="s">
        <v>3583</v>
      </c>
      <c r="F1443" s="167" t="s">
        <v>8103</v>
      </c>
      <c r="G1443" s="167" t="s">
        <v>3524</v>
      </c>
      <c r="H1443" s="167" t="s">
        <v>12</v>
      </c>
      <c r="I1443" s="167" t="s">
        <v>13036</v>
      </c>
      <c r="J1443" s="167" t="s">
        <v>3563</v>
      </c>
      <c r="K1443" s="167">
        <v>25561498</v>
      </c>
      <c r="L1443" s="167">
        <v>25561498</v>
      </c>
    </row>
    <row r="1444" spans="1:12" x14ac:dyDescent="0.2">
      <c r="A1444" s="167" t="s">
        <v>9070</v>
      </c>
      <c r="B1444" s="167" t="s">
        <v>3178</v>
      </c>
      <c r="D1444" s="167" t="s">
        <v>7299</v>
      </c>
      <c r="E1444" s="167" t="s">
        <v>3584</v>
      </c>
      <c r="F1444" s="167" t="s">
        <v>3585</v>
      </c>
      <c r="G1444" s="167" t="s">
        <v>3524</v>
      </c>
      <c r="H1444" s="167" t="s">
        <v>4</v>
      </c>
      <c r="I1444" s="167" t="s">
        <v>13036</v>
      </c>
      <c r="J1444" s="167" t="s">
        <v>8099</v>
      </c>
      <c r="K1444" s="167">
        <v>25562053</v>
      </c>
      <c r="L1444" s="167">
        <v>0</v>
      </c>
    </row>
    <row r="1445" spans="1:12" x14ac:dyDescent="0.2">
      <c r="A1445" s="167" t="s">
        <v>3304</v>
      </c>
      <c r="B1445" s="167" t="s">
        <v>158</v>
      </c>
      <c r="D1445" s="167" t="s">
        <v>3587</v>
      </c>
      <c r="E1445" s="167" t="s">
        <v>3588</v>
      </c>
      <c r="F1445" s="167" t="s">
        <v>3589</v>
      </c>
      <c r="G1445" s="167" t="s">
        <v>3524</v>
      </c>
      <c r="H1445" s="167" t="s">
        <v>4</v>
      </c>
      <c r="I1445" s="167" t="s">
        <v>13036</v>
      </c>
      <c r="J1445" s="167" t="s">
        <v>12778</v>
      </c>
      <c r="K1445" s="167">
        <v>25570534</v>
      </c>
      <c r="L1445" s="167">
        <v>0</v>
      </c>
    </row>
    <row r="1446" spans="1:12" x14ac:dyDescent="0.2">
      <c r="A1446" s="167" t="s">
        <v>8360</v>
      </c>
      <c r="B1446" s="167" t="s">
        <v>3180</v>
      </c>
      <c r="D1446" s="167" t="s">
        <v>3590</v>
      </c>
      <c r="E1446" s="167" t="s">
        <v>9114</v>
      </c>
      <c r="F1446" s="167" t="s">
        <v>3591</v>
      </c>
      <c r="G1446" s="167" t="s">
        <v>3524</v>
      </c>
      <c r="H1446" s="167" t="s">
        <v>5</v>
      </c>
      <c r="I1446" s="167" t="s">
        <v>13036</v>
      </c>
      <c r="J1446" s="167" t="s">
        <v>13352</v>
      </c>
      <c r="K1446" s="167">
        <v>88411587</v>
      </c>
      <c r="L1446" s="167">
        <v>0</v>
      </c>
    </row>
    <row r="1447" spans="1:12" x14ac:dyDescent="0.2">
      <c r="A1447" s="167" t="s">
        <v>3278</v>
      </c>
      <c r="B1447" s="167" t="s">
        <v>3277</v>
      </c>
      <c r="D1447" s="167" t="s">
        <v>6525</v>
      </c>
      <c r="E1447" s="167" t="s">
        <v>8361</v>
      </c>
      <c r="F1447" s="167" t="s">
        <v>8592</v>
      </c>
      <c r="G1447" s="167" t="s">
        <v>3524</v>
      </c>
      <c r="H1447" s="167" t="s">
        <v>3</v>
      </c>
      <c r="I1447" s="167" t="s">
        <v>13036</v>
      </c>
      <c r="J1447" s="167" t="s">
        <v>8593</v>
      </c>
      <c r="K1447" s="167">
        <v>25310038</v>
      </c>
      <c r="L1447" s="167">
        <v>0</v>
      </c>
    </row>
    <row r="1448" spans="1:12" x14ac:dyDescent="0.2">
      <c r="A1448" s="167" t="s">
        <v>3473</v>
      </c>
      <c r="B1448" s="167" t="s">
        <v>1890</v>
      </c>
      <c r="D1448" s="167" t="s">
        <v>2213</v>
      </c>
      <c r="E1448" s="167" t="s">
        <v>3592</v>
      </c>
      <c r="F1448" s="167" t="s">
        <v>3593</v>
      </c>
      <c r="G1448" s="167" t="s">
        <v>3524</v>
      </c>
      <c r="H1448" s="167" t="s">
        <v>5</v>
      </c>
      <c r="I1448" s="167" t="s">
        <v>13036</v>
      </c>
      <c r="J1448" s="167" t="s">
        <v>3594</v>
      </c>
      <c r="K1448" s="167">
        <v>25541224</v>
      </c>
      <c r="L1448" s="167">
        <v>25541224</v>
      </c>
    </row>
    <row r="1449" spans="1:12" x14ac:dyDescent="0.2">
      <c r="A1449" s="167" t="s">
        <v>6264</v>
      </c>
      <c r="B1449" s="167" t="s">
        <v>7037</v>
      </c>
      <c r="D1449" s="167" t="s">
        <v>3047</v>
      </c>
      <c r="E1449" s="167" t="s">
        <v>3595</v>
      </c>
      <c r="F1449" s="167" t="s">
        <v>3596</v>
      </c>
      <c r="G1449" s="167" t="s">
        <v>3524</v>
      </c>
      <c r="H1449" s="167" t="s">
        <v>5</v>
      </c>
      <c r="I1449" s="167" t="s">
        <v>13036</v>
      </c>
      <c r="J1449" s="167" t="s">
        <v>13353</v>
      </c>
      <c r="K1449" s="167">
        <v>25381482</v>
      </c>
      <c r="L1449" s="167">
        <v>86639713</v>
      </c>
    </row>
    <row r="1450" spans="1:12" x14ac:dyDescent="0.2">
      <c r="A1450" s="167" t="s">
        <v>3406</v>
      </c>
      <c r="B1450" s="167" t="s">
        <v>1389</v>
      </c>
      <c r="D1450" s="167" t="s">
        <v>3189</v>
      </c>
      <c r="E1450" s="167" t="s">
        <v>3597</v>
      </c>
      <c r="F1450" s="167" t="s">
        <v>3086</v>
      </c>
      <c r="G1450" s="167" t="s">
        <v>3524</v>
      </c>
      <c r="H1450" s="167" t="s">
        <v>7</v>
      </c>
      <c r="I1450" s="167" t="s">
        <v>13036</v>
      </c>
      <c r="J1450" s="167" t="s">
        <v>11486</v>
      </c>
      <c r="K1450" s="167">
        <v>25381455</v>
      </c>
      <c r="L1450" s="167">
        <v>25381455</v>
      </c>
    </row>
    <row r="1451" spans="1:12" x14ac:dyDescent="0.2">
      <c r="A1451" s="167" t="s">
        <v>3264</v>
      </c>
      <c r="B1451" s="167" t="s">
        <v>3263</v>
      </c>
      <c r="D1451" s="167" t="s">
        <v>3153</v>
      </c>
      <c r="E1451" s="167" t="s">
        <v>3598</v>
      </c>
      <c r="F1451" s="167" t="s">
        <v>3599</v>
      </c>
      <c r="G1451" s="167" t="s">
        <v>3524</v>
      </c>
      <c r="H1451" s="167" t="s">
        <v>5</v>
      </c>
      <c r="I1451" s="167" t="s">
        <v>13036</v>
      </c>
      <c r="J1451" s="167" t="s">
        <v>11946</v>
      </c>
      <c r="K1451" s="167">
        <v>25567524</v>
      </c>
      <c r="L1451" s="167">
        <v>25567524</v>
      </c>
    </row>
    <row r="1452" spans="1:12" x14ac:dyDescent="0.2">
      <c r="A1452" s="167" t="s">
        <v>3333</v>
      </c>
      <c r="B1452" s="167" t="s">
        <v>2977</v>
      </c>
      <c r="D1452" s="167" t="s">
        <v>3167</v>
      </c>
      <c r="E1452" s="167" t="s">
        <v>3601</v>
      </c>
      <c r="F1452" s="167" t="s">
        <v>3602</v>
      </c>
      <c r="G1452" s="167" t="s">
        <v>3524</v>
      </c>
      <c r="H1452" s="167" t="s">
        <v>5</v>
      </c>
      <c r="I1452" s="167" t="s">
        <v>13036</v>
      </c>
      <c r="J1452" s="167" t="s">
        <v>8098</v>
      </c>
      <c r="K1452" s="167">
        <v>25312370</v>
      </c>
      <c r="L1452" s="167">
        <v>25312370</v>
      </c>
    </row>
    <row r="1453" spans="1:12" x14ac:dyDescent="0.2">
      <c r="A1453" s="167" t="s">
        <v>9071</v>
      </c>
      <c r="B1453" s="167" t="s">
        <v>9923</v>
      </c>
      <c r="D1453" s="167" t="s">
        <v>3217</v>
      </c>
      <c r="E1453" s="167" t="s">
        <v>3603</v>
      </c>
      <c r="F1453" s="167" t="s">
        <v>3604</v>
      </c>
      <c r="G1453" s="167" t="s">
        <v>3524</v>
      </c>
      <c r="H1453" s="167" t="s">
        <v>7</v>
      </c>
      <c r="I1453" s="167" t="s">
        <v>13036</v>
      </c>
      <c r="J1453" s="167" t="s">
        <v>8410</v>
      </c>
      <c r="K1453" s="167">
        <v>25311626</v>
      </c>
      <c r="L1453" s="167">
        <v>25311626</v>
      </c>
    </row>
    <row r="1454" spans="1:12" x14ac:dyDescent="0.2">
      <c r="A1454" s="167" t="s">
        <v>3330</v>
      </c>
      <c r="B1454" s="167" t="s">
        <v>6657</v>
      </c>
      <c r="D1454" s="167" t="s">
        <v>3212</v>
      </c>
      <c r="E1454" s="167" t="s">
        <v>3605</v>
      </c>
      <c r="F1454" s="167" t="s">
        <v>3606</v>
      </c>
      <c r="G1454" s="167" t="s">
        <v>3524</v>
      </c>
      <c r="H1454" s="167" t="s">
        <v>7</v>
      </c>
      <c r="I1454" s="167" t="s">
        <v>13036</v>
      </c>
      <c r="J1454" s="167" t="s">
        <v>6689</v>
      </c>
      <c r="K1454" s="167">
        <v>25313547</v>
      </c>
      <c r="L1454" s="167">
        <v>0</v>
      </c>
    </row>
    <row r="1455" spans="1:12" x14ac:dyDescent="0.2">
      <c r="A1455" s="167" t="s">
        <v>3474</v>
      </c>
      <c r="B1455" s="167" t="s">
        <v>1898</v>
      </c>
      <c r="D1455" s="167" t="s">
        <v>3183</v>
      </c>
      <c r="E1455" s="167" t="s">
        <v>9113</v>
      </c>
      <c r="F1455" s="167" t="s">
        <v>10656</v>
      </c>
      <c r="G1455" s="167" t="s">
        <v>3524</v>
      </c>
      <c r="H1455" s="167" t="s">
        <v>5</v>
      </c>
      <c r="I1455" s="167" t="s">
        <v>13036</v>
      </c>
      <c r="J1455" s="167" t="s">
        <v>10657</v>
      </c>
      <c r="K1455" s="167">
        <v>25311291</v>
      </c>
      <c r="L1455" s="167">
        <v>0</v>
      </c>
    </row>
    <row r="1456" spans="1:12" x14ac:dyDescent="0.2">
      <c r="A1456" s="167" t="s">
        <v>7967</v>
      </c>
      <c r="B1456" s="167" t="s">
        <v>8257</v>
      </c>
      <c r="D1456" s="167" t="s">
        <v>3427</v>
      </c>
      <c r="E1456" s="167" t="s">
        <v>3609</v>
      </c>
      <c r="F1456" s="167" t="s">
        <v>3610</v>
      </c>
      <c r="G1456" s="167" t="s">
        <v>3524</v>
      </c>
      <c r="H1456" s="167" t="s">
        <v>5</v>
      </c>
      <c r="I1456" s="167" t="s">
        <v>13036</v>
      </c>
      <c r="J1456" s="167" t="s">
        <v>7648</v>
      </c>
      <c r="K1456" s="167">
        <v>25315115</v>
      </c>
      <c r="L1456" s="167">
        <v>25315115</v>
      </c>
    </row>
    <row r="1457" spans="1:12" x14ac:dyDescent="0.2">
      <c r="A1457" s="167" t="s">
        <v>3461</v>
      </c>
      <c r="B1457" s="167" t="s">
        <v>3460</v>
      </c>
      <c r="D1457" s="167" t="s">
        <v>3226</v>
      </c>
      <c r="E1457" s="167" t="s">
        <v>3611</v>
      </c>
      <c r="F1457" s="167" t="s">
        <v>7125</v>
      </c>
      <c r="G1457" s="167" t="s">
        <v>3524</v>
      </c>
      <c r="H1457" s="167" t="s">
        <v>5</v>
      </c>
      <c r="I1457" s="167" t="s">
        <v>13036</v>
      </c>
      <c r="J1457" s="167" t="s">
        <v>8495</v>
      </c>
      <c r="K1457" s="167">
        <v>25311469</v>
      </c>
      <c r="L1457" s="167">
        <v>0</v>
      </c>
    </row>
    <row r="1458" spans="1:12" x14ac:dyDescent="0.2">
      <c r="A1458" s="167" t="s">
        <v>3467</v>
      </c>
      <c r="B1458" s="167" t="s">
        <v>3440</v>
      </c>
      <c r="D1458" s="167" t="s">
        <v>3391</v>
      </c>
      <c r="E1458" s="167" t="s">
        <v>3613</v>
      </c>
      <c r="F1458" s="167" t="s">
        <v>3614</v>
      </c>
      <c r="G1458" s="167" t="s">
        <v>3524</v>
      </c>
      <c r="H1458" s="167" t="s">
        <v>5</v>
      </c>
      <c r="I1458" s="167" t="s">
        <v>13036</v>
      </c>
      <c r="J1458" s="167" t="s">
        <v>12779</v>
      </c>
      <c r="K1458" s="167">
        <v>25381513</v>
      </c>
      <c r="L1458" s="167">
        <v>25381513</v>
      </c>
    </row>
    <row r="1459" spans="1:12" x14ac:dyDescent="0.2">
      <c r="A1459" s="167" t="s">
        <v>6321</v>
      </c>
      <c r="B1459" s="167" t="s">
        <v>7124</v>
      </c>
      <c r="D1459" s="167" t="s">
        <v>3436</v>
      </c>
      <c r="E1459" s="167" t="s">
        <v>3615</v>
      </c>
      <c r="F1459" s="167" t="s">
        <v>1486</v>
      </c>
      <c r="G1459" s="167" t="s">
        <v>3524</v>
      </c>
      <c r="H1459" s="167" t="s">
        <v>5</v>
      </c>
      <c r="I1459" s="167" t="s">
        <v>13036</v>
      </c>
      <c r="J1459" s="167" t="s">
        <v>3616</v>
      </c>
      <c r="K1459" s="167">
        <v>25315139</v>
      </c>
      <c r="L1459" s="167">
        <v>0</v>
      </c>
    </row>
    <row r="1460" spans="1:12" x14ac:dyDescent="0.2">
      <c r="A1460" s="167" t="s">
        <v>3382</v>
      </c>
      <c r="B1460" s="167" t="s">
        <v>3381</v>
      </c>
      <c r="D1460" s="167" t="s">
        <v>3451</v>
      </c>
      <c r="E1460" s="167" t="s">
        <v>3617</v>
      </c>
      <c r="F1460" s="167" t="s">
        <v>3618</v>
      </c>
      <c r="G1460" s="167" t="s">
        <v>3524</v>
      </c>
      <c r="H1460" s="167" t="s">
        <v>5</v>
      </c>
      <c r="I1460" s="167" t="s">
        <v>13036</v>
      </c>
      <c r="J1460" s="167" t="s">
        <v>3619</v>
      </c>
      <c r="K1460" s="167">
        <v>25381912</v>
      </c>
      <c r="L1460" s="167">
        <v>25381912</v>
      </c>
    </row>
    <row r="1461" spans="1:12" x14ac:dyDescent="0.2">
      <c r="A1461" s="167" t="s">
        <v>9072</v>
      </c>
      <c r="B1461" s="167" t="s">
        <v>2905</v>
      </c>
      <c r="D1461" s="167" t="s">
        <v>3486</v>
      </c>
      <c r="E1461" s="167" t="s">
        <v>8365</v>
      </c>
      <c r="F1461" s="167" t="s">
        <v>8571</v>
      </c>
      <c r="G1461" s="167" t="s">
        <v>3524</v>
      </c>
      <c r="H1461" s="167" t="s">
        <v>5</v>
      </c>
      <c r="I1461" s="167" t="s">
        <v>13036</v>
      </c>
      <c r="J1461" s="167" t="s">
        <v>13354</v>
      </c>
      <c r="K1461" s="167">
        <v>25381303</v>
      </c>
      <c r="L1461" s="167">
        <v>0</v>
      </c>
    </row>
    <row r="1462" spans="1:12" x14ac:dyDescent="0.2">
      <c r="A1462" s="167" t="s">
        <v>3386</v>
      </c>
      <c r="B1462" s="167" t="s">
        <v>3385</v>
      </c>
      <c r="D1462" s="167" t="s">
        <v>2522</v>
      </c>
      <c r="E1462" s="167" t="s">
        <v>9117</v>
      </c>
      <c r="F1462" s="167" t="s">
        <v>10660</v>
      </c>
      <c r="G1462" s="167" t="s">
        <v>3524</v>
      </c>
      <c r="H1462" s="167" t="s">
        <v>7</v>
      </c>
      <c r="I1462" s="167" t="s">
        <v>13036</v>
      </c>
      <c r="J1462" s="167" t="s">
        <v>10661</v>
      </c>
      <c r="K1462" s="167">
        <v>85560555</v>
      </c>
      <c r="L1462" s="167">
        <v>0</v>
      </c>
    </row>
    <row r="1463" spans="1:12" x14ac:dyDescent="0.2">
      <c r="A1463" s="167" t="s">
        <v>7949</v>
      </c>
      <c r="B1463" s="167" t="s">
        <v>2034</v>
      </c>
      <c r="D1463" s="167" t="s">
        <v>2529</v>
      </c>
      <c r="E1463" s="167" t="s">
        <v>9122</v>
      </c>
      <c r="F1463" s="167" t="s">
        <v>598</v>
      </c>
      <c r="G1463" s="167" t="s">
        <v>3524</v>
      </c>
      <c r="H1463" s="167" t="s">
        <v>5</v>
      </c>
      <c r="I1463" s="167" t="s">
        <v>13036</v>
      </c>
      <c r="J1463" s="167" t="s">
        <v>11483</v>
      </c>
      <c r="K1463" s="167">
        <v>25311815</v>
      </c>
      <c r="L1463" s="167">
        <v>25350165</v>
      </c>
    </row>
    <row r="1464" spans="1:12" x14ac:dyDescent="0.2">
      <c r="A1464" s="167" t="s">
        <v>3359</v>
      </c>
      <c r="B1464" s="167" t="s">
        <v>1175</v>
      </c>
      <c r="D1464" s="167" t="s">
        <v>2532</v>
      </c>
      <c r="E1464" s="167" t="s">
        <v>3620</v>
      </c>
      <c r="F1464" s="167" t="s">
        <v>3621</v>
      </c>
      <c r="G1464" s="167" t="s">
        <v>3524</v>
      </c>
      <c r="H1464" s="167" t="s">
        <v>6</v>
      </c>
      <c r="I1464" s="167" t="s">
        <v>13036</v>
      </c>
      <c r="J1464" s="167" t="s">
        <v>10638</v>
      </c>
      <c r="K1464" s="167">
        <v>25563215</v>
      </c>
      <c r="L1464" s="167">
        <v>0</v>
      </c>
    </row>
    <row r="1465" spans="1:12" x14ac:dyDescent="0.2">
      <c r="A1465" s="167" t="s">
        <v>3488</v>
      </c>
      <c r="B1465" s="167" t="s">
        <v>3487</v>
      </c>
      <c r="D1465" s="167" t="s">
        <v>3530</v>
      </c>
      <c r="E1465" s="167" t="s">
        <v>3622</v>
      </c>
      <c r="F1465" s="167" t="s">
        <v>3623</v>
      </c>
      <c r="G1465" s="167" t="s">
        <v>3524</v>
      </c>
      <c r="H1465" s="167" t="s">
        <v>12</v>
      </c>
      <c r="I1465" s="167" t="s">
        <v>13036</v>
      </c>
      <c r="J1465" s="167" t="s">
        <v>12777</v>
      </c>
      <c r="K1465" s="167">
        <v>25590242</v>
      </c>
      <c r="L1465" s="167">
        <v>25590242</v>
      </c>
    </row>
    <row r="1466" spans="1:12" x14ac:dyDescent="0.2">
      <c r="A1466" s="167" t="s">
        <v>3300</v>
      </c>
      <c r="B1466" s="167" t="s">
        <v>6655</v>
      </c>
      <c r="D1466" s="167" t="s">
        <v>3624</v>
      </c>
      <c r="E1466" s="167" t="s">
        <v>3625</v>
      </c>
      <c r="F1466" s="167" t="s">
        <v>3626</v>
      </c>
      <c r="G1466" s="167" t="s">
        <v>3524</v>
      </c>
      <c r="H1466" s="167" t="s">
        <v>12</v>
      </c>
      <c r="I1466" s="167" t="s">
        <v>13036</v>
      </c>
      <c r="J1466" s="167" t="s">
        <v>10635</v>
      </c>
      <c r="K1466" s="167">
        <v>25591185</v>
      </c>
      <c r="L1466" s="167">
        <v>25591185</v>
      </c>
    </row>
    <row r="1467" spans="1:12" x14ac:dyDescent="0.2">
      <c r="A1467" s="167" t="s">
        <v>6276</v>
      </c>
      <c r="B1467" s="167" t="s">
        <v>7060</v>
      </c>
      <c r="D1467" s="167" t="s">
        <v>3627</v>
      </c>
      <c r="E1467" s="167" t="s">
        <v>9095</v>
      </c>
      <c r="F1467" s="167" t="s">
        <v>10636</v>
      </c>
      <c r="G1467" s="167" t="s">
        <v>3524</v>
      </c>
      <c r="H1467" s="167" t="s">
        <v>12</v>
      </c>
      <c r="I1467" s="167" t="s">
        <v>13036</v>
      </c>
      <c r="J1467" s="167" t="s">
        <v>12781</v>
      </c>
      <c r="K1467" s="167">
        <v>60259876</v>
      </c>
      <c r="L1467" s="167">
        <v>0</v>
      </c>
    </row>
    <row r="1468" spans="1:12" x14ac:dyDescent="0.2">
      <c r="A1468" s="167" t="s">
        <v>3285</v>
      </c>
      <c r="B1468" s="167" t="s">
        <v>3284</v>
      </c>
      <c r="D1468" s="167" t="s">
        <v>3628</v>
      </c>
      <c r="E1468" s="167" t="s">
        <v>3629</v>
      </c>
      <c r="F1468" s="167" t="s">
        <v>968</v>
      </c>
      <c r="G1468" s="167" t="s">
        <v>3524</v>
      </c>
      <c r="H1468" s="167" t="s">
        <v>6</v>
      </c>
      <c r="I1468" s="167" t="s">
        <v>13036</v>
      </c>
      <c r="J1468" s="167" t="s">
        <v>8522</v>
      </c>
      <c r="K1468" s="167">
        <v>25386565</v>
      </c>
      <c r="L1468" s="167">
        <v>0</v>
      </c>
    </row>
    <row r="1469" spans="1:12" x14ac:dyDescent="0.2">
      <c r="A1469" s="167" t="s">
        <v>3256</v>
      </c>
      <c r="B1469" s="167" t="s">
        <v>2526</v>
      </c>
      <c r="D1469" s="167" t="s">
        <v>3631</v>
      </c>
      <c r="E1469" s="167" t="s">
        <v>3632</v>
      </c>
      <c r="F1469" s="167" t="s">
        <v>307</v>
      </c>
      <c r="G1469" s="167" t="s">
        <v>3524</v>
      </c>
      <c r="H1469" s="167" t="s">
        <v>6</v>
      </c>
      <c r="I1469" s="167" t="s">
        <v>13036</v>
      </c>
      <c r="J1469" s="167" t="s">
        <v>13355</v>
      </c>
      <c r="K1469" s="167">
        <v>25386049</v>
      </c>
      <c r="L1469" s="167">
        <v>25386049</v>
      </c>
    </row>
    <row r="1470" spans="1:12" x14ac:dyDescent="0.2">
      <c r="A1470" s="167" t="s">
        <v>3428</v>
      </c>
      <c r="B1470" s="167" t="s">
        <v>1733</v>
      </c>
      <c r="D1470" s="167" t="s">
        <v>523</v>
      </c>
      <c r="E1470" s="167" t="s">
        <v>9097</v>
      </c>
      <c r="F1470" s="167" t="s">
        <v>581</v>
      </c>
      <c r="G1470" s="167" t="s">
        <v>3524</v>
      </c>
      <c r="H1470" s="167" t="s">
        <v>12</v>
      </c>
      <c r="I1470" s="167" t="s">
        <v>13036</v>
      </c>
      <c r="J1470" s="167" t="s">
        <v>13356</v>
      </c>
      <c r="K1470" s="167">
        <v>25590604</v>
      </c>
      <c r="L1470" s="167">
        <v>85588749</v>
      </c>
    </row>
    <row r="1471" spans="1:12" x14ac:dyDescent="0.2">
      <c r="A1471" s="167" t="s">
        <v>3198</v>
      </c>
      <c r="B1471" s="167" t="s">
        <v>3197</v>
      </c>
      <c r="D1471" s="167" t="s">
        <v>2651</v>
      </c>
      <c r="E1471" s="167" t="s">
        <v>3633</v>
      </c>
      <c r="F1471" s="167" t="s">
        <v>3475</v>
      </c>
      <c r="G1471" s="167" t="s">
        <v>3524</v>
      </c>
      <c r="H1471" s="167" t="s">
        <v>12</v>
      </c>
      <c r="I1471" s="167" t="s">
        <v>13036</v>
      </c>
      <c r="J1471" s="167" t="s">
        <v>11050</v>
      </c>
      <c r="K1471" s="167">
        <v>25590061</v>
      </c>
      <c r="L1471" s="167">
        <v>25590039</v>
      </c>
    </row>
    <row r="1472" spans="1:12" x14ac:dyDescent="0.2">
      <c r="A1472" s="167" t="s">
        <v>3190</v>
      </c>
      <c r="B1472" s="167" t="s">
        <v>6649</v>
      </c>
      <c r="D1472" s="167" t="s">
        <v>2811</v>
      </c>
      <c r="E1472" s="167" t="s">
        <v>9103</v>
      </c>
      <c r="F1472" s="167" t="s">
        <v>10645</v>
      </c>
      <c r="G1472" s="167" t="s">
        <v>3524</v>
      </c>
      <c r="H1472" s="167" t="s">
        <v>6</v>
      </c>
      <c r="I1472" s="167" t="s">
        <v>13036</v>
      </c>
      <c r="J1472" s="167" t="s">
        <v>13357</v>
      </c>
      <c r="K1472" s="167">
        <v>86400899</v>
      </c>
      <c r="L1472" s="167">
        <v>0</v>
      </c>
    </row>
    <row r="1473" spans="1:12" x14ac:dyDescent="0.2">
      <c r="A1473" s="167" t="s">
        <v>3389</v>
      </c>
      <c r="B1473" s="167" t="s">
        <v>3388</v>
      </c>
      <c r="D1473" s="167" t="s">
        <v>2868</v>
      </c>
      <c r="E1473" s="167" t="s">
        <v>3634</v>
      </c>
      <c r="F1473" s="167" t="s">
        <v>1951</v>
      </c>
      <c r="G1473" s="167" t="s">
        <v>3524</v>
      </c>
      <c r="H1473" s="167" t="s">
        <v>6</v>
      </c>
      <c r="I1473" s="167" t="s">
        <v>13036</v>
      </c>
      <c r="J1473" s="167" t="s">
        <v>11484</v>
      </c>
      <c r="K1473" s="167">
        <v>25565798</v>
      </c>
      <c r="L1473" s="167">
        <v>83311715</v>
      </c>
    </row>
    <row r="1474" spans="1:12" x14ac:dyDescent="0.2">
      <c r="A1474" s="167" t="s">
        <v>3302</v>
      </c>
      <c r="B1474" s="167" t="s">
        <v>122</v>
      </c>
      <c r="D1474" s="167" t="s">
        <v>3145</v>
      </c>
      <c r="E1474" s="167" t="s">
        <v>9105</v>
      </c>
      <c r="F1474" s="167" t="s">
        <v>10646</v>
      </c>
      <c r="G1474" s="167" t="s">
        <v>3524</v>
      </c>
      <c r="H1474" s="167" t="s">
        <v>6</v>
      </c>
      <c r="I1474" s="167" t="s">
        <v>13036</v>
      </c>
      <c r="J1474" s="167" t="s">
        <v>12775</v>
      </c>
      <c r="K1474" s="167">
        <v>87521518</v>
      </c>
      <c r="L1474" s="167">
        <v>0</v>
      </c>
    </row>
    <row r="1475" spans="1:12" x14ac:dyDescent="0.2">
      <c r="A1475" s="167" t="s">
        <v>3511</v>
      </c>
      <c r="B1475" s="167" t="s">
        <v>2223</v>
      </c>
      <c r="D1475" s="167" t="s">
        <v>3124</v>
      </c>
      <c r="E1475" s="167" t="s">
        <v>3635</v>
      </c>
      <c r="F1475" s="167" t="s">
        <v>490</v>
      </c>
      <c r="G1475" s="167" t="s">
        <v>3524</v>
      </c>
      <c r="H1475" s="167" t="s">
        <v>12</v>
      </c>
      <c r="I1475" s="167" t="s">
        <v>13036</v>
      </c>
      <c r="J1475" s="167" t="s">
        <v>3636</v>
      </c>
      <c r="K1475" s="167">
        <v>25590110</v>
      </c>
      <c r="L1475" s="167">
        <v>25590110</v>
      </c>
    </row>
    <row r="1476" spans="1:12" x14ac:dyDescent="0.2">
      <c r="A1476" s="167" t="s">
        <v>9073</v>
      </c>
      <c r="B1476" s="167" t="s">
        <v>3030</v>
      </c>
      <c r="D1476" s="167" t="s">
        <v>6670</v>
      </c>
      <c r="E1476" s="167" t="s">
        <v>9106</v>
      </c>
      <c r="F1476" s="167" t="s">
        <v>10647</v>
      </c>
      <c r="G1476" s="167" t="s">
        <v>3524</v>
      </c>
      <c r="H1476" s="167" t="s">
        <v>6</v>
      </c>
      <c r="I1476" s="167" t="s">
        <v>13036</v>
      </c>
      <c r="J1476" s="167" t="s">
        <v>13358</v>
      </c>
      <c r="K1476" s="167">
        <v>25562427</v>
      </c>
      <c r="L1476" s="167">
        <v>0</v>
      </c>
    </row>
    <row r="1477" spans="1:12" x14ac:dyDescent="0.2">
      <c r="A1477" s="167" t="s">
        <v>3233</v>
      </c>
      <c r="B1477" s="167" t="s">
        <v>3232</v>
      </c>
      <c r="D1477" s="167" t="s">
        <v>693</v>
      </c>
      <c r="E1477" s="167" t="s">
        <v>3637</v>
      </c>
      <c r="F1477" s="167" t="s">
        <v>1104</v>
      </c>
      <c r="G1477" s="167" t="s">
        <v>3524</v>
      </c>
      <c r="H1477" s="167" t="s">
        <v>6</v>
      </c>
      <c r="I1477" s="167" t="s">
        <v>13036</v>
      </c>
      <c r="J1477" s="167" t="s">
        <v>3638</v>
      </c>
      <c r="K1477" s="167">
        <v>25574010</v>
      </c>
      <c r="L1477" s="167">
        <v>25574010</v>
      </c>
    </row>
    <row r="1478" spans="1:12" x14ac:dyDescent="0.2">
      <c r="A1478" s="167" t="s">
        <v>3262</v>
      </c>
      <c r="B1478" s="167" t="s">
        <v>2591</v>
      </c>
      <c r="D1478" s="167" t="s">
        <v>1008</v>
      </c>
      <c r="E1478" s="167" t="s">
        <v>3639</v>
      </c>
      <c r="F1478" s="167" t="s">
        <v>127</v>
      </c>
      <c r="G1478" s="167" t="s">
        <v>3524</v>
      </c>
      <c r="H1478" s="167" t="s">
        <v>12</v>
      </c>
      <c r="I1478" s="167" t="s">
        <v>13036</v>
      </c>
      <c r="J1478" s="167" t="s">
        <v>3640</v>
      </c>
      <c r="K1478" s="167">
        <v>89913432</v>
      </c>
      <c r="L1478" s="167">
        <v>0</v>
      </c>
    </row>
    <row r="1479" spans="1:12" x14ac:dyDescent="0.2">
      <c r="A1479" s="167" t="s">
        <v>3152</v>
      </c>
      <c r="B1479" s="167" t="s">
        <v>3151</v>
      </c>
      <c r="D1479" s="167" t="s">
        <v>3642</v>
      </c>
      <c r="E1479" s="167" t="s">
        <v>3643</v>
      </c>
      <c r="F1479" s="167" t="s">
        <v>134</v>
      </c>
      <c r="G1479" s="167" t="s">
        <v>3524</v>
      </c>
      <c r="H1479" s="167" t="s">
        <v>6</v>
      </c>
      <c r="I1479" s="167" t="s">
        <v>13036</v>
      </c>
      <c r="J1479" s="167" t="s">
        <v>3644</v>
      </c>
      <c r="K1479" s="167">
        <v>25566609</v>
      </c>
      <c r="L1479" s="167">
        <v>0</v>
      </c>
    </row>
    <row r="1480" spans="1:12" x14ac:dyDescent="0.2">
      <c r="A1480" s="167" t="s">
        <v>3519</v>
      </c>
      <c r="B1480" s="167" t="s">
        <v>2199</v>
      </c>
      <c r="D1480" s="167" t="s">
        <v>512</v>
      </c>
      <c r="E1480" s="167" t="s">
        <v>3646</v>
      </c>
      <c r="F1480" s="167" t="s">
        <v>3647</v>
      </c>
      <c r="G1480" s="167" t="s">
        <v>3524</v>
      </c>
      <c r="H1480" s="167" t="s">
        <v>6</v>
      </c>
      <c r="I1480" s="167" t="s">
        <v>13036</v>
      </c>
      <c r="J1480" s="167" t="s">
        <v>12783</v>
      </c>
      <c r="K1480" s="167">
        <v>22064575</v>
      </c>
      <c r="L1480" s="167">
        <v>0</v>
      </c>
    </row>
    <row r="1481" spans="1:12" x14ac:dyDescent="0.2">
      <c r="A1481" s="167" t="s">
        <v>3445</v>
      </c>
      <c r="B1481" s="167" t="s">
        <v>3326</v>
      </c>
      <c r="D1481" s="167" t="s">
        <v>387</v>
      </c>
      <c r="E1481" s="167" t="s">
        <v>3648</v>
      </c>
      <c r="F1481" s="167" t="s">
        <v>3649</v>
      </c>
      <c r="G1481" s="167" t="s">
        <v>3524</v>
      </c>
      <c r="H1481" s="167" t="s">
        <v>12</v>
      </c>
      <c r="I1481" s="167" t="s">
        <v>13036</v>
      </c>
      <c r="J1481" s="167" t="s">
        <v>12784</v>
      </c>
      <c r="K1481" s="167">
        <v>25590208</v>
      </c>
      <c r="L1481" s="167">
        <v>25590208</v>
      </c>
    </row>
    <row r="1482" spans="1:12" x14ac:dyDescent="0.2">
      <c r="A1482" s="167" t="s">
        <v>3392</v>
      </c>
      <c r="B1482" s="167" t="s">
        <v>1223</v>
      </c>
      <c r="D1482" s="167" t="s">
        <v>437</v>
      </c>
      <c r="E1482" s="167" t="s">
        <v>3652</v>
      </c>
      <c r="F1482" s="167" t="s">
        <v>3653</v>
      </c>
      <c r="G1482" s="167" t="s">
        <v>3524</v>
      </c>
      <c r="H1482" s="167" t="s">
        <v>6</v>
      </c>
      <c r="I1482" s="167" t="s">
        <v>13036</v>
      </c>
      <c r="J1482" s="167" t="s">
        <v>10664</v>
      </c>
      <c r="K1482" s="167">
        <v>25568586</v>
      </c>
      <c r="L1482" s="167">
        <v>0</v>
      </c>
    </row>
    <row r="1483" spans="1:12" x14ac:dyDescent="0.2">
      <c r="A1483" s="167" t="s">
        <v>9074</v>
      </c>
      <c r="B1483" s="167" t="s">
        <v>3179</v>
      </c>
      <c r="D1483" s="167" t="s">
        <v>3654</v>
      </c>
      <c r="E1483" s="167" t="s">
        <v>3655</v>
      </c>
      <c r="F1483" s="167" t="s">
        <v>3608</v>
      </c>
      <c r="G1483" s="167" t="s">
        <v>3524</v>
      </c>
      <c r="H1483" s="167" t="s">
        <v>12</v>
      </c>
      <c r="I1483" s="167" t="s">
        <v>13036</v>
      </c>
      <c r="J1483" s="167" t="s">
        <v>10649</v>
      </c>
      <c r="K1483" s="167">
        <v>25590384</v>
      </c>
      <c r="L1483" s="167">
        <v>85560827</v>
      </c>
    </row>
    <row r="1484" spans="1:12" x14ac:dyDescent="0.2">
      <c r="A1484" s="167" t="s">
        <v>3253</v>
      </c>
      <c r="B1484" s="167" t="s">
        <v>3252</v>
      </c>
      <c r="D1484" s="167" t="s">
        <v>3630</v>
      </c>
      <c r="E1484" s="167" t="s">
        <v>9119</v>
      </c>
      <c r="F1484" s="167" t="s">
        <v>10663</v>
      </c>
      <c r="G1484" s="167" t="s">
        <v>3524</v>
      </c>
      <c r="H1484" s="167" t="s">
        <v>6</v>
      </c>
      <c r="I1484" s="167" t="s">
        <v>13036</v>
      </c>
      <c r="J1484" s="167" t="s">
        <v>11945</v>
      </c>
      <c r="K1484" s="167">
        <v>83937641</v>
      </c>
      <c r="L1484" s="167">
        <v>88258959</v>
      </c>
    </row>
    <row r="1485" spans="1:12" x14ac:dyDescent="0.2">
      <c r="A1485" s="167" t="s">
        <v>3366</v>
      </c>
      <c r="B1485" s="167" t="s">
        <v>3365</v>
      </c>
      <c r="D1485" s="167" t="s">
        <v>1852</v>
      </c>
      <c r="E1485" s="167" t="s">
        <v>3656</v>
      </c>
      <c r="F1485" s="167" t="s">
        <v>75</v>
      </c>
      <c r="G1485" s="167" t="s">
        <v>3524</v>
      </c>
      <c r="H1485" s="167" t="s">
        <v>12</v>
      </c>
      <c r="I1485" s="167" t="s">
        <v>13036</v>
      </c>
      <c r="J1485" s="167" t="s">
        <v>13359</v>
      </c>
      <c r="K1485" s="167">
        <v>25590072</v>
      </c>
      <c r="L1485" s="167">
        <v>25590072</v>
      </c>
    </row>
    <row r="1486" spans="1:12" x14ac:dyDescent="0.2">
      <c r="A1486" s="167" t="s">
        <v>3155</v>
      </c>
      <c r="B1486" s="167" t="s">
        <v>3154</v>
      </c>
      <c r="D1486" s="167" t="s">
        <v>3645</v>
      </c>
      <c r="E1486" s="167" t="s">
        <v>9094</v>
      </c>
      <c r="F1486" s="167" t="s">
        <v>10634</v>
      </c>
      <c r="G1486" s="167" t="s">
        <v>3524</v>
      </c>
      <c r="H1486" s="167" t="s">
        <v>6</v>
      </c>
      <c r="I1486" s="167" t="s">
        <v>13036</v>
      </c>
      <c r="J1486" s="167" t="s">
        <v>13360</v>
      </c>
      <c r="K1486" s="167">
        <v>89719084</v>
      </c>
      <c r="L1486" s="167">
        <v>0</v>
      </c>
    </row>
    <row r="1487" spans="1:12" x14ac:dyDescent="0.2">
      <c r="A1487" s="167" t="s">
        <v>9075</v>
      </c>
      <c r="B1487" s="167" t="s">
        <v>6856</v>
      </c>
      <c r="D1487" s="167" t="s">
        <v>3658</v>
      </c>
      <c r="E1487" s="167" t="s">
        <v>3659</v>
      </c>
      <c r="F1487" s="167" t="s">
        <v>3169</v>
      </c>
      <c r="G1487" s="167" t="s">
        <v>3524</v>
      </c>
      <c r="H1487" s="167" t="s">
        <v>6</v>
      </c>
      <c r="I1487" s="167" t="s">
        <v>13036</v>
      </c>
      <c r="J1487" s="167" t="s">
        <v>8471</v>
      </c>
      <c r="K1487" s="167">
        <v>25386198</v>
      </c>
      <c r="L1487" s="167">
        <v>25386155</v>
      </c>
    </row>
    <row r="1488" spans="1:12" x14ac:dyDescent="0.2">
      <c r="A1488" s="167" t="s">
        <v>3395</v>
      </c>
      <c r="B1488" s="167" t="s">
        <v>3394</v>
      </c>
      <c r="D1488" s="167" t="s">
        <v>2192</v>
      </c>
      <c r="E1488" s="167" t="s">
        <v>3660</v>
      </c>
      <c r="F1488" s="167" t="s">
        <v>198</v>
      </c>
      <c r="G1488" s="167" t="s">
        <v>3524</v>
      </c>
      <c r="H1488" s="167" t="s">
        <v>6</v>
      </c>
      <c r="I1488" s="167" t="s">
        <v>13036</v>
      </c>
      <c r="J1488" s="167" t="s">
        <v>6555</v>
      </c>
      <c r="K1488" s="167">
        <v>25388601</v>
      </c>
      <c r="L1488" s="167">
        <v>25388601</v>
      </c>
    </row>
    <row r="1489" spans="1:12" x14ac:dyDescent="0.2">
      <c r="A1489" s="167" t="s">
        <v>3506</v>
      </c>
      <c r="B1489" s="167" t="s">
        <v>3505</v>
      </c>
      <c r="D1489" s="167" t="s">
        <v>3661</v>
      </c>
      <c r="E1489" s="167" t="s">
        <v>3662</v>
      </c>
      <c r="F1489" s="167" t="s">
        <v>2445</v>
      </c>
      <c r="G1489" s="167" t="s">
        <v>3524</v>
      </c>
      <c r="H1489" s="167" t="s">
        <v>6</v>
      </c>
      <c r="I1489" s="167" t="s">
        <v>13036</v>
      </c>
      <c r="J1489" s="167" t="s">
        <v>11485</v>
      </c>
      <c r="K1489" s="167">
        <v>25386463</v>
      </c>
      <c r="L1489" s="167">
        <v>0</v>
      </c>
    </row>
    <row r="1490" spans="1:12" x14ac:dyDescent="0.2">
      <c r="A1490" s="167" t="s">
        <v>3161</v>
      </c>
      <c r="B1490" s="167" t="s">
        <v>3160</v>
      </c>
      <c r="D1490" s="167" t="s">
        <v>9932</v>
      </c>
      <c r="E1490" s="167" t="s">
        <v>9121</v>
      </c>
      <c r="F1490" s="167" t="s">
        <v>10666</v>
      </c>
      <c r="G1490" s="167" t="s">
        <v>3524</v>
      </c>
      <c r="H1490" s="167" t="s">
        <v>6</v>
      </c>
      <c r="I1490" s="167" t="s">
        <v>13036</v>
      </c>
      <c r="J1490" s="167" t="s">
        <v>10667</v>
      </c>
      <c r="K1490" s="167">
        <v>87881919</v>
      </c>
      <c r="L1490" s="167">
        <v>0</v>
      </c>
    </row>
    <row r="1491" spans="1:12" x14ac:dyDescent="0.2">
      <c r="A1491" s="167" t="s">
        <v>3163</v>
      </c>
      <c r="B1491" s="167" t="s">
        <v>3162</v>
      </c>
      <c r="D1491" s="167" t="s">
        <v>3663</v>
      </c>
      <c r="E1491" s="167" t="s">
        <v>3664</v>
      </c>
      <c r="F1491" s="167" t="s">
        <v>3665</v>
      </c>
      <c r="G1491" s="167" t="s">
        <v>3524</v>
      </c>
      <c r="H1491" s="167" t="s">
        <v>7</v>
      </c>
      <c r="I1491" s="167" t="s">
        <v>13036</v>
      </c>
      <c r="J1491" s="167" t="s">
        <v>3684</v>
      </c>
      <c r="K1491" s="167">
        <v>22200779</v>
      </c>
      <c r="L1491" s="167">
        <v>0</v>
      </c>
    </row>
    <row r="1492" spans="1:12" x14ac:dyDescent="0.2">
      <c r="A1492" s="167" t="s">
        <v>3218</v>
      </c>
      <c r="B1492" s="167" t="s">
        <v>3078</v>
      </c>
      <c r="D1492" s="167" t="s">
        <v>3667</v>
      </c>
      <c r="E1492" s="167" t="s">
        <v>3668</v>
      </c>
      <c r="F1492" s="167" t="s">
        <v>3669</v>
      </c>
      <c r="G1492" s="167" t="s">
        <v>3524</v>
      </c>
      <c r="H1492" s="167" t="s">
        <v>7</v>
      </c>
      <c r="I1492" s="167" t="s">
        <v>13036</v>
      </c>
      <c r="J1492" s="167" t="s">
        <v>13361</v>
      </c>
      <c r="K1492" s="167">
        <v>25548379</v>
      </c>
      <c r="L1492" s="167">
        <v>25548379</v>
      </c>
    </row>
    <row r="1493" spans="1:12" x14ac:dyDescent="0.2">
      <c r="A1493" s="167" t="s">
        <v>9076</v>
      </c>
      <c r="B1493" s="167" t="s">
        <v>3299</v>
      </c>
      <c r="D1493" s="167" t="s">
        <v>3672</v>
      </c>
      <c r="E1493" s="167" t="s">
        <v>3673</v>
      </c>
      <c r="F1493" s="167" t="s">
        <v>1262</v>
      </c>
      <c r="G1493" s="167" t="s">
        <v>3524</v>
      </c>
      <c r="H1493" s="167" t="s">
        <v>5</v>
      </c>
      <c r="I1493" s="167" t="s">
        <v>13036</v>
      </c>
      <c r="J1493" s="167" t="s">
        <v>3600</v>
      </c>
      <c r="K1493" s="167">
        <v>25541463</v>
      </c>
      <c r="L1493" s="167">
        <v>25541463</v>
      </c>
    </row>
    <row r="1494" spans="1:12" x14ac:dyDescent="0.2">
      <c r="A1494" s="167" t="s">
        <v>9077</v>
      </c>
      <c r="B1494" s="167" t="s">
        <v>1487</v>
      </c>
      <c r="D1494" s="167" t="s">
        <v>3674</v>
      </c>
      <c r="E1494" s="167" t="s">
        <v>9112</v>
      </c>
      <c r="F1494" s="167" t="s">
        <v>10656</v>
      </c>
      <c r="G1494" s="167" t="s">
        <v>3524</v>
      </c>
      <c r="H1494" s="167" t="s">
        <v>7</v>
      </c>
      <c r="I1494" s="167" t="s">
        <v>13036</v>
      </c>
      <c r="J1494" s="167" t="s">
        <v>12782</v>
      </c>
      <c r="K1494" s="167">
        <v>22065243</v>
      </c>
      <c r="L1494" s="167">
        <v>0</v>
      </c>
    </row>
    <row r="1495" spans="1:12" x14ac:dyDescent="0.2">
      <c r="A1495" s="167" t="s">
        <v>3399</v>
      </c>
      <c r="B1495" s="167" t="s">
        <v>3398</v>
      </c>
      <c r="D1495" s="167" t="s">
        <v>3675</v>
      </c>
      <c r="E1495" s="167" t="s">
        <v>3676</v>
      </c>
      <c r="F1495" s="167" t="s">
        <v>3670</v>
      </c>
      <c r="G1495" s="167" t="s">
        <v>3524</v>
      </c>
      <c r="H1495" s="167" t="s">
        <v>7</v>
      </c>
      <c r="I1495" s="167" t="s">
        <v>13036</v>
      </c>
      <c r="J1495" s="167" t="s">
        <v>3671</v>
      </c>
      <c r="K1495" s="167">
        <v>25548160</v>
      </c>
      <c r="L1495" s="167">
        <v>25548160</v>
      </c>
    </row>
    <row r="1496" spans="1:12" x14ac:dyDescent="0.2">
      <c r="A1496" s="167" t="s">
        <v>3240</v>
      </c>
      <c r="B1496" s="167" t="s">
        <v>2265</v>
      </c>
      <c r="D1496" s="167" t="s">
        <v>304</v>
      </c>
      <c r="E1496" s="167" t="s">
        <v>3677</v>
      </c>
      <c r="F1496" s="167" t="s">
        <v>3678</v>
      </c>
      <c r="G1496" s="167" t="s">
        <v>3524</v>
      </c>
      <c r="H1496" s="167" t="s">
        <v>13</v>
      </c>
      <c r="I1496" s="167" t="s">
        <v>13036</v>
      </c>
      <c r="J1496" s="167" t="s">
        <v>8575</v>
      </c>
      <c r="K1496" s="167">
        <v>89638479</v>
      </c>
      <c r="L1496" s="167">
        <v>0</v>
      </c>
    </row>
    <row r="1497" spans="1:12" x14ac:dyDescent="0.2">
      <c r="A1497" s="167" t="s">
        <v>3158</v>
      </c>
      <c r="B1497" s="167" t="s">
        <v>3157</v>
      </c>
      <c r="D1497" s="167" t="s">
        <v>919</v>
      </c>
      <c r="E1497" s="167" t="s">
        <v>9120</v>
      </c>
      <c r="F1497" s="167" t="s">
        <v>10665</v>
      </c>
      <c r="G1497" s="167" t="s">
        <v>3524</v>
      </c>
      <c r="H1497" s="167" t="s">
        <v>7</v>
      </c>
      <c r="I1497" s="167" t="s">
        <v>13036</v>
      </c>
      <c r="J1497" s="167" t="s">
        <v>12787</v>
      </c>
      <c r="K1497" s="167">
        <v>22065814</v>
      </c>
      <c r="L1497" s="167">
        <v>0</v>
      </c>
    </row>
    <row r="1498" spans="1:12" x14ac:dyDescent="0.2">
      <c r="A1498" s="167" t="s">
        <v>3236</v>
      </c>
      <c r="B1498" s="167" t="s">
        <v>2727</v>
      </c>
      <c r="D1498" s="167" t="s">
        <v>929</v>
      </c>
      <c r="E1498" s="167" t="s">
        <v>9085</v>
      </c>
      <c r="F1498" s="167" t="s">
        <v>1739</v>
      </c>
      <c r="G1498" s="167" t="s">
        <v>3524</v>
      </c>
      <c r="H1498" s="167" t="s">
        <v>5</v>
      </c>
      <c r="I1498" s="167" t="s">
        <v>13036</v>
      </c>
      <c r="J1498" s="167" t="s">
        <v>10619</v>
      </c>
      <c r="K1498" s="167">
        <v>86932149</v>
      </c>
      <c r="L1498" s="167">
        <v>0</v>
      </c>
    </row>
    <row r="1499" spans="1:12" x14ac:dyDescent="0.2">
      <c r="A1499" s="167" t="s">
        <v>3514</v>
      </c>
      <c r="B1499" s="167" t="s">
        <v>2189</v>
      </c>
      <c r="D1499" s="167" t="s">
        <v>2190</v>
      </c>
      <c r="E1499" s="167" t="s">
        <v>9108</v>
      </c>
      <c r="F1499" s="167" t="s">
        <v>187</v>
      </c>
      <c r="G1499" s="167" t="s">
        <v>3524</v>
      </c>
      <c r="H1499" s="167" t="s">
        <v>7</v>
      </c>
      <c r="I1499" s="167" t="s">
        <v>13036</v>
      </c>
      <c r="J1499" s="167" t="s">
        <v>10650</v>
      </c>
      <c r="K1499" s="167">
        <v>25312830</v>
      </c>
      <c r="L1499" s="167">
        <v>83143442</v>
      </c>
    </row>
    <row r="1500" spans="1:12" x14ac:dyDescent="0.2">
      <c r="A1500" s="167" t="s">
        <v>3507</v>
      </c>
      <c r="B1500" s="167" t="s">
        <v>2171</v>
      </c>
      <c r="D1500" s="167" t="s">
        <v>3680</v>
      </c>
      <c r="E1500" s="167" t="s">
        <v>8364</v>
      </c>
      <c r="F1500" s="167" t="s">
        <v>8594</v>
      </c>
      <c r="G1500" s="167" t="s">
        <v>3524</v>
      </c>
      <c r="H1500" s="167" t="s">
        <v>7</v>
      </c>
      <c r="I1500" s="167" t="s">
        <v>13036</v>
      </c>
      <c r="J1500" s="167" t="s">
        <v>11948</v>
      </c>
      <c r="K1500" s="167">
        <v>25141113</v>
      </c>
      <c r="L1500" s="167">
        <v>0</v>
      </c>
    </row>
    <row r="1501" spans="1:12" x14ac:dyDescent="0.2">
      <c r="A1501" s="167" t="s">
        <v>9078</v>
      </c>
      <c r="B1501" s="167" t="s">
        <v>3172</v>
      </c>
      <c r="D1501" s="167" t="s">
        <v>3681</v>
      </c>
      <c r="E1501" s="167" t="s">
        <v>9091</v>
      </c>
      <c r="F1501" s="167" t="s">
        <v>2553</v>
      </c>
      <c r="G1501" s="167" t="s">
        <v>3524</v>
      </c>
      <c r="H1501" s="167" t="s">
        <v>5</v>
      </c>
      <c r="I1501" s="167" t="s">
        <v>13036</v>
      </c>
      <c r="J1501" s="167" t="s">
        <v>10628</v>
      </c>
      <c r="K1501" s="167">
        <v>83689093</v>
      </c>
      <c r="L1501" s="167">
        <v>0</v>
      </c>
    </row>
    <row r="1502" spans="1:12" x14ac:dyDescent="0.2">
      <c r="A1502" s="167" t="s">
        <v>3337</v>
      </c>
      <c r="B1502" s="167" t="s">
        <v>6658</v>
      </c>
      <c r="D1502" s="167" t="s">
        <v>2151</v>
      </c>
      <c r="E1502" s="167" t="s">
        <v>9101</v>
      </c>
      <c r="F1502" s="167" t="s">
        <v>10643</v>
      </c>
      <c r="G1502" s="167" t="s">
        <v>3524</v>
      </c>
      <c r="H1502" s="167" t="s">
        <v>5</v>
      </c>
      <c r="I1502" s="167" t="s">
        <v>13036</v>
      </c>
      <c r="J1502" s="167" t="s">
        <v>11949</v>
      </c>
      <c r="K1502" s="167">
        <v>87851439</v>
      </c>
      <c r="L1502" s="167">
        <v>0</v>
      </c>
    </row>
    <row r="1503" spans="1:12" x14ac:dyDescent="0.2">
      <c r="A1503" s="167" t="s">
        <v>3495</v>
      </c>
      <c r="B1503" s="167" t="s">
        <v>2078</v>
      </c>
      <c r="D1503" s="167" t="s">
        <v>1849</v>
      </c>
      <c r="E1503" s="167" t="s">
        <v>3682</v>
      </c>
      <c r="F1503" s="167" t="s">
        <v>3683</v>
      </c>
      <c r="G1503" s="167" t="s">
        <v>3524</v>
      </c>
      <c r="H1503" s="167" t="s">
        <v>7</v>
      </c>
      <c r="I1503" s="167" t="s">
        <v>13036</v>
      </c>
      <c r="J1503" s="167" t="s">
        <v>12788</v>
      </c>
      <c r="K1503" s="167">
        <v>25548360</v>
      </c>
      <c r="L1503" s="167">
        <v>25548360</v>
      </c>
    </row>
    <row r="1504" spans="1:12" x14ac:dyDescent="0.2">
      <c r="A1504" s="167" t="s">
        <v>3238</v>
      </c>
      <c r="B1504" s="167" t="s">
        <v>891</v>
      </c>
      <c r="D1504" s="167" t="s">
        <v>2026</v>
      </c>
      <c r="E1504" s="167" t="s">
        <v>3687</v>
      </c>
      <c r="F1504" s="167" t="s">
        <v>3688</v>
      </c>
      <c r="G1504" s="167" t="s">
        <v>3524</v>
      </c>
      <c r="H1504" s="167" t="s">
        <v>7</v>
      </c>
      <c r="I1504" s="167" t="s">
        <v>13036</v>
      </c>
      <c r="J1504" s="167" t="s">
        <v>13362</v>
      </c>
      <c r="K1504" s="167">
        <v>25313605</v>
      </c>
      <c r="L1504" s="167">
        <v>0</v>
      </c>
    </row>
    <row r="1505" spans="1:13" x14ac:dyDescent="0.2">
      <c r="A1505" s="167" t="s">
        <v>3402</v>
      </c>
      <c r="B1505" s="167" t="s">
        <v>3401</v>
      </c>
      <c r="D1505" s="167" t="s">
        <v>3689</v>
      </c>
      <c r="E1505" s="167" t="s">
        <v>3690</v>
      </c>
      <c r="F1505" s="167" t="s">
        <v>2865</v>
      </c>
      <c r="G1505" s="167" t="s">
        <v>3524</v>
      </c>
      <c r="H1505" s="167" t="s">
        <v>7</v>
      </c>
      <c r="I1505" s="167" t="s">
        <v>13036</v>
      </c>
      <c r="J1505" s="167" t="s">
        <v>11487</v>
      </c>
      <c r="K1505" s="167">
        <v>25311976</v>
      </c>
      <c r="L1505" s="167">
        <v>25311976</v>
      </c>
    </row>
    <row r="1506" spans="1:13" x14ac:dyDescent="0.2">
      <c r="A1506" s="167" t="s">
        <v>3249</v>
      </c>
      <c r="B1506" s="167" t="s">
        <v>3248</v>
      </c>
      <c r="D1506" s="167" t="s">
        <v>3692</v>
      </c>
      <c r="E1506" s="167" t="s">
        <v>9116</v>
      </c>
      <c r="F1506" s="167" t="s">
        <v>837</v>
      </c>
      <c r="G1506" s="167" t="s">
        <v>3524</v>
      </c>
      <c r="H1506" s="167" t="s">
        <v>7</v>
      </c>
      <c r="I1506" s="167" t="s">
        <v>13036</v>
      </c>
      <c r="J1506" s="167" t="s">
        <v>10659</v>
      </c>
      <c r="K1506" s="167">
        <v>89906948</v>
      </c>
      <c r="L1506" s="167">
        <v>0</v>
      </c>
    </row>
    <row r="1507" spans="1:13" x14ac:dyDescent="0.2">
      <c r="A1507" s="167" t="s">
        <v>3417</v>
      </c>
      <c r="B1507" s="167" t="s">
        <v>1146</v>
      </c>
      <c r="D1507" s="167" t="s">
        <v>3694</v>
      </c>
      <c r="E1507" s="167" t="s">
        <v>3695</v>
      </c>
      <c r="F1507" s="167" t="s">
        <v>7427</v>
      </c>
      <c r="G1507" s="167" t="s">
        <v>3524</v>
      </c>
      <c r="H1507" s="167" t="s">
        <v>10</v>
      </c>
      <c r="I1507" s="167" t="s">
        <v>13036</v>
      </c>
      <c r="J1507" s="167" t="s">
        <v>6817</v>
      </c>
      <c r="K1507" s="167">
        <v>84512741</v>
      </c>
      <c r="L1507" s="167">
        <v>0</v>
      </c>
    </row>
    <row r="1508" spans="1:13" x14ac:dyDescent="0.2">
      <c r="A1508" s="167" t="s">
        <v>3468</v>
      </c>
      <c r="B1508" s="167" t="s">
        <v>1246</v>
      </c>
      <c r="D1508" s="167" t="s">
        <v>6931</v>
      </c>
      <c r="E1508" s="167" t="s">
        <v>3697</v>
      </c>
      <c r="F1508" s="167" t="s">
        <v>463</v>
      </c>
      <c r="G1508" s="167" t="s">
        <v>3524</v>
      </c>
      <c r="H1508" s="167" t="s">
        <v>7</v>
      </c>
      <c r="I1508" s="167" t="s">
        <v>13036</v>
      </c>
      <c r="J1508" s="167" t="s">
        <v>11950</v>
      </c>
      <c r="K1508" s="167">
        <v>25313029</v>
      </c>
      <c r="L1508" s="167">
        <v>25313029</v>
      </c>
    </row>
    <row r="1509" spans="1:13" x14ac:dyDescent="0.2">
      <c r="A1509" s="167" t="s">
        <v>3498</v>
      </c>
      <c r="B1509" s="167" t="s">
        <v>2081</v>
      </c>
      <c r="D1509" s="167" t="s">
        <v>3698</v>
      </c>
      <c r="E1509" s="167" t="s">
        <v>9087</v>
      </c>
      <c r="F1509" s="167" t="s">
        <v>1515</v>
      </c>
      <c r="G1509" s="167" t="s">
        <v>3524</v>
      </c>
      <c r="H1509" s="167" t="s">
        <v>7</v>
      </c>
      <c r="I1509" s="167" t="s">
        <v>13036</v>
      </c>
      <c r="J1509" s="167" t="s">
        <v>10623</v>
      </c>
      <c r="K1509" s="167">
        <v>25310014</v>
      </c>
      <c r="L1509" s="167">
        <v>0</v>
      </c>
    </row>
    <row r="1510" spans="1:13" x14ac:dyDescent="0.2">
      <c r="A1510" s="167" t="s">
        <v>3404</v>
      </c>
      <c r="B1510" s="167" t="s">
        <v>1381</v>
      </c>
      <c r="D1510" s="167" t="s">
        <v>3699</v>
      </c>
      <c r="E1510" s="167" t="s">
        <v>3700</v>
      </c>
      <c r="F1510" s="167" t="s">
        <v>12789</v>
      </c>
      <c r="G1510" s="167" t="s">
        <v>175</v>
      </c>
      <c r="H1510" s="167" t="s">
        <v>3</v>
      </c>
      <c r="I1510" s="167" t="s">
        <v>13036</v>
      </c>
      <c r="J1510" s="167" t="s">
        <v>11951</v>
      </c>
      <c r="K1510" s="167">
        <v>22634404</v>
      </c>
      <c r="L1510" s="167">
        <v>22634404</v>
      </c>
    </row>
    <row r="1511" spans="1:13" x14ac:dyDescent="0.2">
      <c r="A1511" s="167" t="s">
        <v>9079</v>
      </c>
      <c r="B1511" s="167" t="s">
        <v>6653</v>
      </c>
      <c r="D1511" s="167" t="s">
        <v>3701</v>
      </c>
      <c r="E1511" s="167" t="s">
        <v>9149</v>
      </c>
      <c r="F1511" s="167" t="s">
        <v>10695</v>
      </c>
      <c r="G1511" s="167" t="s">
        <v>175</v>
      </c>
      <c r="H1511" s="167" t="s">
        <v>3</v>
      </c>
      <c r="I1511" s="167" t="s">
        <v>13036</v>
      </c>
      <c r="J1511" s="167" t="s">
        <v>10696</v>
      </c>
      <c r="K1511" s="167">
        <v>22370819</v>
      </c>
      <c r="L1511" s="167">
        <v>22370819</v>
      </c>
    </row>
    <row r="1512" spans="1:13" x14ac:dyDescent="0.2">
      <c r="A1512" s="167" t="s">
        <v>7966</v>
      </c>
      <c r="B1512" s="167" t="s">
        <v>8254</v>
      </c>
      <c r="D1512" s="167" t="s">
        <v>3702</v>
      </c>
      <c r="E1512" s="167" t="s">
        <v>3703</v>
      </c>
      <c r="F1512" s="167" t="s">
        <v>3704</v>
      </c>
      <c r="G1512" s="167" t="s">
        <v>175</v>
      </c>
      <c r="H1512" s="167" t="s">
        <v>3</v>
      </c>
      <c r="I1512" s="167" t="s">
        <v>13036</v>
      </c>
      <c r="J1512" s="167" t="s">
        <v>11488</v>
      </c>
      <c r="K1512" s="167">
        <v>22371265</v>
      </c>
      <c r="L1512" s="167">
        <v>0</v>
      </c>
    </row>
    <row r="1513" spans="1:13" x14ac:dyDescent="0.2">
      <c r="A1513" s="167" t="s">
        <v>3175</v>
      </c>
      <c r="B1513" s="167" t="s">
        <v>3174</v>
      </c>
      <c r="D1513" s="167" t="s">
        <v>3706</v>
      </c>
      <c r="E1513" s="167" t="s">
        <v>3707</v>
      </c>
      <c r="F1513" s="167" t="s">
        <v>11373</v>
      </c>
      <c r="G1513" s="167" t="s">
        <v>175</v>
      </c>
      <c r="H1513" s="167" t="s">
        <v>3</v>
      </c>
      <c r="I1513" s="167" t="s">
        <v>13036</v>
      </c>
      <c r="J1513" s="167" t="s">
        <v>13363</v>
      </c>
      <c r="K1513" s="167">
        <v>22382207</v>
      </c>
      <c r="L1513" s="167">
        <v>22382207</v>
      </c>
    </row>
    <row r="1514" spans="1:13" x14ac:dyDescent="0.2">
      <c r="A1514" s="167" t="s">
        <v>6261</v>
      </c>
      <c r="B1514" s="167" t="s">
        <v>7433</v>
      </c>
      <c r="D1514" s="167" t="s">
        <v>3708</v>
      </c>
      <c r="E1514" s="167" t="s">
        <v>3709</v>
      </c>
      <c r="F1514" s="167" t="s">
        <v>3710</v>
      </c>
      <c r="G1514" s="167" t="s">
        <v>175</v>
      </c>
      <c r="H1514" s="167" t="s">
        <v>3</v>
      </c>
      <c r="I1514" s="167" t="s">
        <v>13036</v>
      </c>
      <c r="J1514" s="167" t="s">
        <v>3737</v>
      </c>
      <c r="K1514" s="167">
        <v>22376839</v>
      </c>
      <c r="L1514" s="167">
        <v>22376741</v>
      </c>
    </row>
    <row r="1515" spans="1:13" x14ac:dyDescent="0.2">
      <c r="A1515" s="167" t="s">
        <v>3418</v>
      </c>
      <c r="B1515" s="167" t="s">
        <v>1313</v>
      </c>
      <c r="D1515" s="167" t="s">
        <v>3711</v>
      </c>
      <c r="E1515" s="167" t="s">
        <v>9135</v>
      </c>
      <c r="F1515" s="167" t="s">
        <v>11374</v>
      </c>
      <c r="G1515" s="167" t="s">
        <v>175</v>
      </c>
      <c r="H1515" s="167" t="s">
        <v>3</v>
      </c>
      <c r="I1515" s="167" t="s">
        <v>13036</v>
      </c>
      <c r="J1515" s="167" t="s">
        <v>8411</v>
      </c>
      <c r="K1515" s="167">
        <v>22370313</v>
      </c>
      <c r="L1515" s="167">
        <v>22370313</v>
      </c>
    </row>
    <row r="1516" spans="1:13" x14ac:dyDescent="0.2">
      <c r="A1516" s="167" t="s">
        <v>3208</v>
      </c>
      <c r="B1516" s="167" t="s">
        <v>6864</v>
      </c>
      <c r="D1516" s="167" t="s">
        <v>3712</v>
      </c>
      <c r="E1516" s="167" t="s">
        <v>3713</v>
      </c>
      <c r="F1516" s="167" t="s">
        <v>3714</v>
      </c>
      <c r="G1516" s="167" t="s">
        <v>175</v>
      </c>
      <c r="H1516" s="167" t="s">
        <v>3</v>
      </c>
      <c r="I1516" s="167" t="s">
        <v>13036</v>
      </c>
      <c r="J1516" s="167" t="s">
        <v>12790</v>
      </c>
      <c r="K1516" s="167">
        <v>22374503</v>
      </c>
      <c r="L1516" s="167">
        <v>22374503</v>
      </c>
    </row>
    <row r="1517" spans="1:13" x14ac:dyDescent="0.2">
      <c r="A1517" s="167" t="s">
        <v>3339</v>
      </c>
      <c r="B1517" s="167" t="s">
        <v>3338</v>
      </c>
      <c r="D1517" s="167" t="s">
        <v>3715</v>
      </c>
      <c r="E1517" s="167" t="s">
        <v>3716</v>
      </c>
      <c r="F1517" s="167" t="s">
        <v>6867</v>
      </c>
      <c r="G1517" s="167" t="s">
        <v>175</v>
      </c>
      <c r="H1517" s="167" t="s">
        <v>4</v>
      </c>
      <c r="I1517" s="167" t="s">
        <v>13036</v>
      </c>
      <c r="J1517" s="167" t="s">
        <v>13364</v>
      </c>
      <c r="K1517" s="167">
        <v>22371887</v>
      </c>
      <c r="L1517" s="167">
        <v>22371887</v>
      </c>
      <c r="M1517" s="43">
        <v>81</v>
      </c>
    </row>
    <row r="1518" spans="1:13" x14ac:dyDescent="0.2">
      <c r="A1518" s="167" t="s">
        <v>9080</v>
      </c>
      <c r="B1518" s="167" t="s">
        <v>3368</v>
      </c>
      <c r="D1518" s="167" t="s">
        <v>3717</v>
      </c>
      <c r="E1518" s="167" t="s">
        <v>3718</v>
      </c>
      <c r="F1518" s="167" t="s">
        <v>3719</v>
      </c>
      <c r="G1518" s="167" t="s">
        <v>175</v>
      </c>
      <c r="H1518" s="167" t="s">
        <v>4</v>
      </c>
      <c r="I1518" s="167" t="s">
        <v>13036</v>
      </c>
      <c r="J1518" s="167" t="s">
        <v>12403</v>
      </c>
      <c r="K1518" s="167">
        <v>22932307</v>
      </c>
      <c r="L1518" s="167">
        <v>22932307</v>
      </c>
    </row>
    <row r="1519" spans="1:13" x14ac:dyDescent="0.2">
      <c r="A1519" s="167" t="s">
        <v>3415</v>
      </c>
      <c r="B1519" s="167" t="s">
        <v>3414</v>
      </c>
      <c r="D1519" s="167" t="s">
        <v>3720</v>
      </c>
      <c r="E1519" s="167" t="s">
        <v>3721</v>
      </c>
      <c r="F1519" s="167" t="s">
        <v>3722</v>
      </c>
      <c r="G1519" s="167" t="s">
        <v>175</v>
      </c>
      <c r="H1519" s="167" t="s">
        <v>4</v>
      </c>
      <c r="I1519" s="167" t="s">
        <v>13036</v>
      </c>
      <c r="J1519" s="167" t="s">
        <v>13365</v>
      </c>
      <c r="K1519" s="167">
        <v>22633258</v>
      </c>
      <c r="L1519" s="167">
        <v>22633258</v>
      </c>
    </row>
    <row r="1520" spans="1:13" x14ac:dyDescent="0.2">
      <c r="A1520" s="167" t="s">
        <v>3350</v>
      </c>
      <c r="B1520" s="167" t="s">
        <v>3349</v>
      </c>
      <c r="D1520" s="167" t="s">
        <v>2229</v>
      </c>
      <c r="E1520" s="167" t="s">
        <v>3724</v>
      </c>
      <c r="F1520" s="167" t="s">
        <v>3725</v>
      </c>
      <c r="G1520" s="167" t="s">
        <v>175</v>
      </c>
      <c r="H1520" s="167" t="s">
        <v>4</v>
      </c>
      <c r="I1520" s="167" t="s">
        <v>13036</v>
      </c>
      <c r="J1520" s="167" t="s">
        <v>13366</v>
      </c>
      <c r="K1520" s="167">
        <v>22619048</v>
      </c>
      <c r="L1520" s="167">
        <v>22619048</v>
      </c>
    </row>
    <row r="1521" spans="1:12" x14ac:dyDescent="0.2">
      <c r="A1521" s="167" t="s">
        <v>9081</v>
      </c>
      <c r="B1521" s="167" t="s">
        <v>2209</v>
      </c>
      <c r="D1521" s="167" t="s">
        <v>2225</v>
      </c>
      <c r="E1521" s="167" t="s">
        <v>3729</v>
      </c>
      <c r="F1521" s="167" t="s">
        <v>3730</v>
      </c>
      <c r="G1521" s="167" t="s">
        <v>175</v>
      </c>
      <c r="H1521" s="167" t="s">
        <v>4</v>
      </c>
      <c r="I1521" s="167" t="s">
        <v>13036</v>
      </c>
      <c r="J1521" s="167" t="s">
        <v>8223</v>
      </c>
      <c r="K1521" s="167">
        <v>22604447</v>
      </c>
      <c r="L1521" s="167">
        <v>22626786</v>
      </c>
    </row>
    <row r="1522" spans="1:12" x14ac:dyDescent="0.2">
      <c r="A1522" s="167" t="s">
        <v>3449</v>
      </c>
      <c r="B1522" s="167" t="s">
        <v>3356</v>
      </c>
      <c r="D1522" s="167" t="s">
        <v>2325</v>
      </c>
      <c r="E1522" s="167" t="s">
        <v>3732</v>
      </c>
      <c r="F1522" s="167" t="s">
        <v>3723</v>
      </c>
      <c r="G1522" s="167" t="s">
        <v>175</v>
      </c>
      <c r="H1522" s="167" t="s">
        <v>10</v>
      </c>
      <c r="I1522" s="167" t="s">
        <v>13036</v>
      </c>
      <c r="J1522" s="167" t="s">
        <v>11840</v>
      </c>
      <c r="K1522" s="167">
        <v>22390994</v>
      </c>
      <c r="L1522" s="167">
        <v>22390994</v>
      </c>
    </row>
    <row r="1523" spans="1:12" x14ac:dyDescent="0.2">
      <c r="A1523" s="167" t="s">
        <v>3452</v>
      </c>
      <c r="B1523" s="167" t="s">
        <v>6969</v>
      </c>
      <c r="D1523" s="167" t="s">
        <v>2373</v>
      </c>
      <c r="E1523" s="167" t="s">
        <v>3733</v>
      </c>
      <c r="F1523" s="167" t="s">
        <v>225</v>
      </c>
      <c r="G1523" s="167" t="s">
        <v>175</v>
      </c>
      <c r="H1523" s="167" t="s">
        <v>10</v>
      </c>
      <c r="I1523" s="167" t="s">
        <v>13036</v>
      </c>
      <c r="J1523" s="167" t="s">
        <v>3734</v>
      </c>
      <c r="K1523" s="167">
        <v>22932598</v>
      </c>
      <c r="L1523" s="167">
        <v>22932598</v>
      </c>
    </row>
    <row r="1524" spans="1:12" x14ac:dyDescent="0.2">
      <c r="A1524" s="167" t="s">
        <v>3342</v>
      </c>
      <c r="B1524" s="167" t="s">
        <v>3341</v>
      </c>
      <c r="D1524" s="167" t="s">
        <v>2387</v>
      </c>
      <c r="E1524" s="167" t="s">
        <v>3735</v>
      </c>
      <c r="F1524" s="167" t="s">
        <v>751</v>
      </c>
      <c r="G1524" s="167" t="s">
        <v>175</v>
      </c>
      <c r="H1524" s="167" t="s">
        <v>4</v>
      </c>
      <c r="I1524" s="167" t="s">
        <v>13036</v>
      </c>
      <c r="J1524" s="167" t="s">
        <v>11952</v>
      </c>
      <c r="K1524" s="167">
        <v>22630819</v>
      </c>
      <c r="L1524" s="167">
        <v>22630819</v>
      </c>
    </row>
    <row r="1525" spans="1:12" x14ac:dyDescent="0.2">
      <c r="A1525" s="167" t="s">
        <v>6166</v>
      </c>
      <c r="B1525" s="167" t="s">
        <v>6943</v>
      </c>
      <c r="D1525" s="167" t="s">
        <v>2430</v>
      </c>
      <c r="E1525" s="167" t="s">
        <v>3736</v>
      </c>
      <c r="F1525" s="167" t="s">
        <v>303</v>
      </c>
      <c r="G1525" s="167" t="s">
        <v>175</v>
      </c>
      <c r="H1525" s="167" t="s">
        <v>4</v>
      </c>
      <c r="I1525" s="167" t="s">
        <v>13036</v>
      </c>
      <c r="J1525" s="167" t="s">
        <v>13367</v>
      </c>
      <c r="K1525" s="167">
        <v>22373751</v>
      </c>
      <c r="L1525" s="167">
        <v>22373751</v>
      </c>
    </row>
    <row r="1526" spans="1:12" x14ac:dyDescent="0.2">
      <c r="A1526" s="167" t="s">
        <v>7954</v>
      </c>
      <c r="B1526" s="167" t="s">
        <v>472</v>
      </c>
      <c r="D1526" s="167" t="s">
        <v>2470</v>
      </c>
      <c r="E1526" s="167" t="s">
        <v>3738</v>
      </c>
      <c r="F1526" s="167" t="s">
        <v>2267</v>
      </c>
      <c r="G1526" s="167" t="s">
        <v>175</v>
      </c>
      <c r="H1526" s="167" t="s">
        <v>4</v>
      </c>
      <c r="I1526" s="167" t="s">
        <v>13036</v>
      </c>
      <c r="J1526" s="167" t="s">
        <v>3858</v>
      </c>
      <c r="K1526" s="167">
        <v>22632806</v>
      </c>
      <c r="L1526" s="167">
        <v>22632806</v>
      </c>
    </row>
    <row r="1527" spans="1:12" x14ac:dyDescent="0.2">
      <c r="A1527" s="167" t="s">
        <v>3287</v>
      </c>
      <c r="B1527" s="167" t="s">
        <v>2613</v>
      </c>
      <c r="D1527" s="167" t="s">
        <v>2513</v>
      </c>
      <c r="E1527" s="167" t="s">
        <v>9137</v>
      </c>
      <c r="F1527" s="167" t="s">
        <v>10676</v>
      </c>
      <c r="G1527" s="167" t="s">
        <v>175</v>
      </c>
      <c r="H1527" s="167" t="s">
        <v>10</v>
      </c>
      <c r="I1527" s="167" t="s">
        <v>13036</v>
      </c>
      <c r="J1527" s="167" t="s">
        <v>12404</v>
      </c>
      <c r="K1527" s="167">
        <v>22938335</v>
      </c>
      <c r="L1527" s="167">
        <v>22937616</v>
      </c>
    </row>
    <row r="1528" spans="1:12" x14ac:dyDescent="0.2">
      <c r="A1528" s="167" t="s">
        <v>3502</v>
      </c>
      <c r="B1528" s="167" t="s">
        <v>2137</v>
      </c>
      <c r="D1528" s="167" t="s">
        <v>2505</v>
      </c>
      <c r="E1528" s="167" t="s">
        <v>3739</v>
      </c>
      <c r="F1528" s="167" t="s">
        <v>7498</v>
      </c>
      <c r="G1528" s="167" t="s">
        <v>175</v>
      </c>
      <c r="H1528" s="167" t="s">
        <v>4</v>
      </c>
      <c r="I1528" s="167" t="s">
        <v>13036</v>
      </c>
      <c r="J1528" s="167" t="s">
        <v>3829</v>
      </c>
      <c r="K1528" s="167">
        <v>22606064</v>
      </c>
      <c r="L1528" s="167">
        <v>22629838</v>
      </c>
    </row>
    <row r="1529" spans="1:12" x14ac:dyDescent="0.2">
      <c r="A1529" s="167" t="s">
        <v>3220</v>
      </c>
      <c r="B1529" s="167" t="s">
        <v>3109</v>
      </c>
      <c r="D1529" s="167" t="s">
        <v>1123</v>
      </c>
      <c r="E1529" s="167" t="s">
        <v>3740</v>
      </c>
      <c r="F1529" s="167" t="s">
        <v>463</v>
      </c>
      <c r="G1529" s="167" t="s">
        <v>175</v>
      </c>
      <c r="H1529" s="167" t="s">
        <v>4</v>
      </c>
      <c r="I1529" s="167" t="s">
        <v>13036</v>
      </c>
      <c r="J1529" s="167" t="s">
        <v>3741</v>
      </c>
      <c r="K1529" s="167">
        <v>22377496</v>
      </c>
      <c r="L1529" s="167">
        <v>22377496</v>
      </c>
    </row>
    <row r="1530" spans="1:12" x14ac:dyDescent="0.2">
      <c r="A1530" s="167" t="s">
        <v>3237</v>
      </c>
      <c r="B1530" s="167" t="s">
        <v>2704</v>
      </c>
      <c r="D1530" s="167" t="s">
        <v>1106</v>
      </c>
      <c r="E1530" s="167" t="s">
        <v>3742</v>
      </c>
      <c r="F1530" s="167" t="s">
        <v>959</v>
      </c>
      <c r="G1530" s="167" t="s">
        <v>175</v>
      </c>
      <c r="H1530" s="167" t="s">
        <v>5</v>
      </c>
      <c r="I1530" s="167" t="s">
        <v>13036</v>
      </c>
      <c r="J1530" s="167" t="s">
        <v>3787</v>
      </c>
      <c r="K1530" s="167">
        <v>22697515</v>
      </c>
      <c r="L1530" s="167">
        <v>22697515</v>
      </c>
    </row>
    <row r="1531" spans="1:12" x14ac:dyDescent="0.2">
      <c r="A1531" s="167" t="s">
        <v>9082</v>
      </c>
      <c r="B1531" s="167" t="s">
        <v>802</v>
      </c>
      <c r="D1531" s="167" t="s">
        <v>3743</v>
      </c>
      <c r="E1531" s="167" t="s">
        <v>3744</v>
      </c>
      <c r="F1531" s="167" t="s">
        <v>3745</v>
      </c>
      <c r="G1531" s="167" t="s">
        <v>175</v>
      </c>
      <c r="H1531" s="167" t="s">
        <v>5</v>
      </c>
      <c r="I1531" s="167" t="s">
        <v>13036</v>
      </c>
      <c r="J1531" s="167" t="s">
        <v>13368</v>
      </c>
      <c r="K1531" s="167">
        <v>22697667</v>
      </c>
      <c r="L1531" s="167">
        <v>22697667</v>
      </c>
    </row>
    <row r="1532" spans="1:12" x14ac:dyDescent="0.2">
      <c r="A1532" s="167" t="s">
        <v>9083</v>
      </c>
      <c r="B1532" s="167" t="s">
        <v>1376</v>
      </c>
      <c r="D1532" s="167" t="s">
        <v>1241</v>
      </c>
      <c r="E1532" s="167" t="s">
        <v>3746</v>
      </c>
      <c r="F1532" s="167" t="s">
        <v>3747</v>
      </c>
      <c r="G1532" s="167" t="s">
        <v>175</v>
      </c>
      <c r="H1532" s="167" t="s">
        <v>5</v>
      </c>
      <c r="I1532" s="167" t="s">
        <v>13036</v>
      </c>
      <c r="J1532" s="167" t="s">
        <v>13369</v>
      </c>
      <c r="K1532" s="167">
        <v>24830314</v>
      </c>
      <c r="L1532" s="167">
        <v>0</v>
      </c>
    </row>
    <row r="1533" spans="1:12" x14ac:dyDescent="0.2">
      <c r="A1533" s="167" t="s">
        <v>3363</v>
      </c>
      <c r="B1533" s="167" t="s">
        <v>1230</v>
      </c>
      <c r="D1533" s="167" t="s">
        <v>1317</v>
      </c>
      <c r="E1533" s="167" t="s">
        <v>3749</v>
      </c>
      <c r="F1533" s="167" t="s">
        <v>3750</v>
      </c>
      <c r="G1533" s="167" t="s">
        <v>175</v>
      </c>
      <c r="H1533" s="167" t="s">
        <v>5</v>
      </c>
      <c r="I1533" s="167" t="s">
        <v>13036</v>
      </c>
      <c r="J1533" s="167" t="s">
        <v>13370</v>
      </c>
      <c r="K1533" s="167">
        <v>24830292</v>
      </c>
      <c r="L1533" s="167">
        <v>24830292</v>
      </c>
    </row>
    <row r="1534" spans="1:12" x14ac:dyDescent="0.2">
      <c r="A1534" s="167" t="s">
        <v>9084</v>
      </c>
      <c r="B1534" s="167" t="s">
        <v>3348</v>
      </c>
      <c r="D1534" s="167" t="s">
        <v>1396</v>
      </c>
      <c r="E1534" s="167" t="s">
        <v>3751</v>
      </c>
      <c r="F1534" s="167" t="s">
        <v>3752</v>
      </c>
      <c r="G1534" s="167" t="s">
        <v>188</v>
      </c>
      <c r="H1534" s="167" t="s">
        <v>6</v>
      </c>
      <c r="I1534" s="167" t="s">
        <v>13036</v>
      </c>
      <c r="J1534" s="167" t="s">
        <v>12791</v>
      </c>
      <c r="K1534" s="167">
        <v>24748083</v>
      </c>
      <c r="L1534" s="167">
        <v>24748083</v>
      </c>
    </row>
    <row r="1535" spans="1:12" x14ac:dyDescent="0.2">
      <c r="A1535" s="167" t="s">
        <v>3308</v>
      </c>
      <c r="B1535" s="167" t="s">
        <v>131</v>
      </c>
      <c r="D1535" s="167" t="s">
        <v>1416</v>
      </c>
      <c r="E1535" s="167" t="s">
        <v>3754</v>
      </c>
      <c r="F1535" s="167" t="s">
        <v>3755</v>
      </c>
      <c r="G1535" s="167" t="s">
        <v>175</v>
      </c>
      <c r="H1535" s="167" t="s">
        <v>5</v>
      </c>
      <c r="I1535" s="167" t="s">
        <v>13036</v>
      </c>
      <c r="J1535" s="167" t="s">
        <v>8046</v>
      </c>
      <c r="K1535" s="167">
        <v>22699387</v>
      </c>
      <c r="L1535" s="167">
        <v>22699387</v>
      </c>
    </row>
    <row r="1536" spans="1:12" x14ac:dyDescent="0.2">
      <c r="A1536" s="167" t="s">
        <v>3454</v>
      </c>
      <c r="B1536" s="167" t="s">
        <v>1919</v>
      </c>
      <c r="D1536" s="167" t="s">
        <v>1409</v>
      </c>
      <c r="E1536" s="167" t="s">
        <v>3757</v>
      </c>
      <c r="F1536" s="167" t="s">
        <v>3758</v>
      </c>
      <c r="G1536" s="167" t="s">
        <v>175</v>
      </c>
      <c r="H1536" s="167" t="s">
        <v>10</v>
      </c>
      <c r="I1536" s="167" t="s">
        <v>13036</v>
      </c>
      <c r="J1536" s="167" t="s">
        <v>8105</v>
      </c>
      <c r="K1536" s="167">
        <v>22655019</v>
      </c>
      <c r="L1536" s="167">
        <v>22655019</v>
      </c>
    </row>
    <row r="1537" spans="1:12" x14ac:dyDescent="0.2">
      <c r="A1537" s="167" t="s">
        <v>3312</v>
      </c>
      <c r="B1537" s="167" t="s">
        <v>3311</v>
      </c>
      <c r="D1537" s="167" t="s">
        <v>1573</v>
      </c>
      <c r="E1537" s="167" t="s">
        <v>3759</v>
      </c>
      <c r="F1537" s="167" t="s">
        <v>3760</v>
      </c>
      <c r="G1537" s="167" t="s">
        <v>175</v>
      </c>
      <c r="H1537" s="167" t="s">
        <v>5</v>
      </c>
      <c r="I1537" s="167" t="s">
        <v>13036</v>
      </c>
      <c r="J1537" s="167" t="s">
        <v>8106</v>
      </c>
      <c r="K1537" s="167">
        <v>22697232</v>
      </c>
      <c r="L1537" s="167">
        <v>22697232</v>
      </c>
    </row>
    <row r="1538" spans="1:12" x14ac:dyDescent="0.2">
      <c r="A1538" s="167" t="s">
        <v>3345</v>
      </c>
      <c r="B1538" s="167" t="s">
        <v>1110</v>
      </c>
      <c r="D1538" s="167" t="s">
        <v>1650</v>
      </c>
      <c r="E1538" s="167" t="s">
        <v>3761</v>
      </c>
      <c r="F1538" s="167" t="s">
        <v>11375</v>
      </c>
      <c r="G1538" s="167" t="s">
        <v>175</v>
      </c>
      <c r="H1538" s="167" t="s">
        <v>5</v>
      </c>
      <c r="I1538" s="167" t="s">
        <v>13036</v>
      </c>
      <c r="J1538" s="167" t="s">
        <v>5993</v>
      </c>
      <c r="K1538" s="167">
        <v>22655325</v>
      </c>
      <c r="L1538" s="167">
        <v>22655325</v>
      </c>
    </row>
    <row r="1539" spans="1:12" x14ac:dyDescent="0.2">
      <c r="A1539" s="167" t="s">
        <v>6074</v>
      </c>
      <c r="B1539" s="167" t="s">
        <v>6904</v>
      </c>
      <c r="D1539" s="167" t="s">
        <v>6869</v>
      </c>
      <c r="E1539" s="167" t="s">
        <v>3762</v>
      </c>
      <c r="F1539" s="167" t="s">
        <v>3763</v>
      </c>
      <c r="G1539" s="167" t="s">
        <v>175</v>
      </c>
      <c r="H1539" s="167" t="s">
        <v>10</v>
      </c>
      <c r="I1539" s="167" t="s">
        <v>13036</v>
      </c>
      <c r="J1539" s="167" t="s">
        <v>6587</v>
      </c>
      <c r="K1539" s="167">
        <v>22655100</v>
      </c>
      <c r="L1539" s="167">
        <v>22655100</v>
      </c>
    </row>
    <row r="1540" spans="1:12" x14ac:dyDescent="0.2">
      <c r="A1540" s="167" t="s">
        <v>9085</v>
      </c>
      <c r="B1540" s="167" t="s">
        <v>929</v>
      </c>
      <c r="D1540" s="167" t="s">
        <v>1709</v>
      </c>
      <c r="E1540" s="167" t="s">
        <v>3764</v>
      </c>
      <c r="F1540" s="167" t="s">
        <v>2181</v>
      </c>
      <c r="G1540" s="167" t="s">
        <v>175</v>
      </c>
      <c r="H1540" s="167" t="s">
        <v>5</v>
      </c>
      <c r="I1540" s="167" t="s">
        <v>13036</v>
      </c>
      <c r="J1540" s="167" t="s">
        <v>12405</v>
      </c>
      <c r="K1540" s="167">
        <v>22696531</v>
      </c>
      <c r="L1540" s="167">
        <v>22696531</v>
      </c>
    </row>
    <row r="1541" spans="1:12" x14ac:dyDescent="0.2">
      <c r="A1541" s="167" t="s">
        <v>3565</v>
      </c>
      <c r="B1541" s="167" t="s">
        <v>7175</v>
      </c>
      <c r="D1541" s="167" t="s">
        <v>1714</v>
      </c>
      <c r="E1541" s="167" t="s">
        <v>3765</v>
      </c>
      <c r="F1541" s="167" t="s">
        <v>3766</v>
      </c>
      <c r="G1541" s="167" t="s">
        <v>175</v>
      </c>
      <c r="H1541" s="167" t="s">
        <v>10</v>
      </c>
      <c r="I1541" s="167" t="s">
        <v>13036</v>
      </c>
      <c r="J1541" s="167" t="s">
        <v>13371</v>
      </c>
      <c r="K1541" s="167">
        <v>22396667</v>
      </c>
      <c r="L1541" s="167">
        <v>22396667</v>
      </c>
    </row>
    <row r="1542" spans="1:12" x14ac:dyDescent="0.2">
      <c r="A1542" s="167" t="s">
        <v>9086</v>
      </c>
      <c r="B1542" s="167" t="s">
        <v>2514</v>
      </c>
      <c r="D1542" s="167" t="s">
        <v>1769</v>
      </c>
      <c r="E1542" s="167" t="s">
        <v>3768</v>
      </c>
      <c r="F1542" s="167" t="s">
        <v>6868</v>
      </c>
      <c r="G1542" s="167" t="s">
        <v>175</v>
      </c>
      <c r="H1542" s="167" t="s">
        <v>10</v>
      </c>
      <c r="I1542" s="167" t="s">
        <v>13036</v>
      </c>
      <c r="J1542" s="167" t="s">
        <v>12792</v>
      </c>
      <c r="K1542" s="167">
        <v>22938322</v>
      </c>
      <c r="L1542" s="167">
        <v>22395183</v>
      </c>
    </row>
    <row r="1543" spans="1:12" x14ac:dyDescent="0.2">
      <c r="A1543" s="167" t="s">
        <v>3620</v>
      </c>
      <c r="B1543" s="167" t="s">
        <v>2532</v>
      </c>
      <c r="D1543" s="167" t="s">
        <v>1778</v>
      </c>
      <c r="E1543" s="167" t="s">
        <v>3770</v>
      </c>
      <c r="F1543" s="167" t="s">
        <v>1265</v>
      </c>
      <c r="G1543" s="167" t="s">
        <v>175</v>
      </c>
      <c r="H1543" s="167" t="s">
        <v>5</v>
      </c>
      <c r="I1543" s="167" t="s">
        <v>13036</v>
      </c>
      <c r="J1543" s="167" t="s">
        <v>13372</v>
      </c>
      <c r="K1543" s="167">
        <v>24830095</v>
      </c>
      <c r="L1543" s="167">
        <v>24830095</v>
      </c>
    </row>
    <row r="1544" spans="1:12" x14ac:dyDescent="0.2">
      <c r="A1544" s="167" t="s">
        <v>9087</v>
      </c>
      <c r="B1544" s="167" t="s">
        <v>3698</v>
      </c>
      <c r="D1544" s="167" t="s">
        <v>1139</v>
      </c>
      <c r="E1544" s="167" t="s">
        <v>3771</v>
      </c>
      <c r="F1544" s="167" t="s">
        <v>3772</v>
      </c>
      <c r="G1544" s="167" t="s">
        <v>175</v>
      </c>
      <c r="H1544" s="167" t="s">
        <v>5</v>
      </c>
      <c r="I1544" s="167" t="s">
        <v>13036</v>
      </c>
      <c r="J1544" s="167" t="s">
        <v>11490</v>
      </c>
      <c r="K1544" s="167">
        <v>22699006</v>
      </c>
      <c r="L1544" s="167">
        <v>22699006</v>
      </c>
    </row>
    <row r="1545" spans="1:12" x14ac:dyDescent="0.2">
      <c r="A1545" s="167" t="s">
        <v>3662</v>
      </c>
      <c r="B1545" s="167" t="s">
        <v>3661</v>
      </c>
      <c r="D1545" s="167" t="s">
        <v>9944</v>
      </c>
      <c r="E1545" s="167" t="s">
        <v>9151</v>
      </c>
      <c r="F1545" s="167" t="s">
        <v>10228</v>
      </c>
      <c r="G1545" s="167" t="s">
        <v>175</v>
      </c>
      <c r="H1545" s="167" t="s">
        <v>10</v>
      </c>
      <c r="I1545" s="167" t="s">
        <v>13036</v>
      </c>
      <c r="J1545" s="167" t="s">
        <v>13373</v>
      </c>
      <c r="K1545" s="167">
        <v>22390925</v>
      </c>
      <c r="L1545" s="167">
        <v>22390925</v>
      </c>
    </row>
    <row r="1546" spans="1:12" x14ac:dyDescent="0.2">
      <c r="A1546" s="167" t="s">
        <v>3643</v>
      </c>
      <c r="B1546" s="167" t="s">
        <v>3642</v>
      </c>
      <c r="D1546" s="167" t="s">
        <v>287</v>
      </c>
      <c r="E1546" s="167" t="s">
        <v>9153</v>
      </c>
      <c r="F1546" s="167" t="s">
        <v>10699</v>
      </c>
      <c r="G1546" s="167" t="s">
        <v>175</v>
      </c>
      <c r="H1546" s="167" t="s">
        <v>10</v>
      </c>
      <c r="I1546" s="167" t="s">
        <v>13036</v>
      </c>
      <c r="J1546" s="167" t="s">
        <v>13374</v>
      </c>
      <c r="K1546" s="167">
        <v>22651653</v>
      </c>
      <c r="L1546" s="167">
        <v>0</v>
      </c>
    </row>
    <row r="1547" spans="1:12" x14ac:dyDescent="0.2">
      <c r="A1547" s="167" t="s">
        <v>8361</v>
      </c>
      <c r="B1547" s="167" t="s">
        <v>6525</v>
      </c>
      <c r="D1547" s="167" t="s">
        <v>7851</v>
      </c>
      <c r="E1547" s="167" t="s">
        <v>9155</v>
      </c>
      <c r="F1547" s="167" t="s">
        <v>11376</v>
      </c>
      <c r="G1547" s="167" t="s">
        <v>175</v>
      </c>
      <c r="H1547" s="167" t="s">
        <v>5</v>
      </c>
      <c r="I1547" s="167" t="s">
        <v>13036</v>
      </c>
      <c r="J1547" s="167" t="s">
        <v>12406</v>
      </c>
      <c r="K1547" s="167">
        <v>22699022</v>
      </c>
      <c r="L1547" s="167">
        <v>22699022</v>
      </c>
    </row>
    <row r="1548" spans="1:12" x14ac:dyDescent="0.2">
      <c r="A1548" s="167" t="s">
        <v>3558</v>
      </c>
      <c r="B1548" s="167" t="s">
        <v>6664</v>
      </c>
      <c r="D1548" s="167" t="s">
        <v>7384</v>
      </c>
      <c r="E1548" s="167" t="s">
        <v>3773</v>
      </c>
      <c r="F1548" s="167" t="s">
        <v>134</v>
      </c>
      <c r="G1548" s="167" t="s">
        <v>188</v>
      </c>
      <c r="H1548" s="167" t="s">
        <v>189</v>
      </c>
      <c r="I1548" s="167" t="s">
        <v>13036</v>
      </c>
      <c r="J1548" s="167" t="s">
        <v>3774</v>
      </c>
      <c r="K1548" s="167">
        <v>24610067</v>
      </c>
      <c r="L1548" s="167">
        <v>24610067</v>
      </c>
    </row>
    <row r="1549" spans="1:12" x14ac:dyDescent="0.2">
      <c r="A1549" s="167" t="s">
        <v>3622</v>
      </c>
      <c r="B1549" s="167" t="s">
        <v>3530</v>
      </c>
      <c r="D1549" s="167" t="s">
        <v>9945</v>
      </c>
      <c r="E1549" s="167" t="s">
        <v>9157</v>
      </c>
      <c r="F1549" s="167" t="s">
        <v>10701</v>
      </c>
      <c r="G1549" s="167" t="s">
        <v>11639</v>
      </c>
      <c r="H1549" s="167" t="s">
        <v>3</v>
      </c>
      <c r="I1549" s="167" t="s">
        <v>13036</v>
      </c>
      <c r="J1549" s="167" t="s">
        <v>11491</v>
      </c>
      <c r="K1549" s="167">
        <v>83305422</v>
      </c>
      <c r="L1549" s="167">
        <v>0</v>
      </c>
    </row>
    <row r="1550" spans="1:12" x14ac:dyDescent="0.2">
      <c r="A1550" s="167" t="s">
        <v>3677</v>
      </c>
      <c r="B1550" s="167" t="s">
        <v>304</v>
      </c>
      <c r="D1550" s="167" t="s">
        <v>6873</v>
      </c>
      <c r="E1550" s="167" t="s">
        <v>3777</v>
      </c>
      <c r="F1550" s="167" t="s">
        <v>11377</v>
      </c>
      <c r="G1550" s="167" t="s">
        <v>175</v>
      </c>
      <c r="H1550" s="167" t="s">
        <v>6</v>
      </c>
      <c r="I1550" s="167" t="s">
        <v>13036</v>
      </c>
      <c r="J1550" s="167" t="s">
        <v>13375</v>
      </c>
      <c r="K1550" s="167">
        <v>22602098</v>
      </c>
      <c r="L1550" s="167">
        <v>22602098</v>
      </c>
    </row>
    <row r="1551" spans="1:12" x14ac:dyDescent="0.2">
      <c r="A1551" s="167" t="s">
        <v>3695</v>
      </c>
      <c r="B1551" s="167" t="s">
        <v>3694</v>
      </c>
      <c r="D1551" s="167" t="s">
        <v>6872</v>
      </c>
      <c r="E1551" s="167" t="s">
        <v>3778</v>
      </c>
      <c r="F1551" s="167" t="s">
        <v>557</v>
      </c>
      <c r="G1551" s="167" t="s">
        <v>175</v>
      </c>
      <c r="H1551" s="167" t="s">
        <v>6</v>
      </c>
      <c r="I1551" s="167" t="s">
        <v>13036</v>
      </c>
      <c r="J1551" s="167" t="s">
        <v>12408</v>
      </c>
      <c r="K1551" s="167">
        <v>22606020</v>
      </c>
      <c r="L1551" s="167">
        <v>22627822</v>
      </c>
    </row>
    <row r="1552" spans="1:12" x14ac:dyDescent="0.2">
      <c r="A1552" s="167" t="s">
        <v>9088</v>
      </c>
      <c r="B1552" s="167" t="s">
        <v>9924</v>
      </c>
      <c r="D1552" s="167" t="s">
        <v>3494</v>
      </c>
      <c r="E1552" s="167" t="s">
        <v>3779</v>
      </c>
      <c r="F1552" s="167" t="s">
        <v>11378</v>
      </c>
      <c r="G1552" s="167" t="s">
        <v>175</v>
      </c>
      <c r="H1552" s="167" t="s">
        <v>6</v>
      </c>
      <c r="I1552" s="167" t="s">
        <v>13036</v>
      </c>
      <c r="J1552" s="167" t="s">
        <v>8107</v>
      </c>
      <c r="K1552" s="167">
        <v>22660297</v>
      </c>
      <c r="L1552" s="167">
        <v>22660297</v>
      </c>
    </row>
    <row r="1553" spans="1:12" x14ac:dyDescent="0.2">
      <c r="A1553" s="167" t="s">
        <v>3682</v>
      </c>
      <c r="B1553" s="167" t="s">
        <v>1849</v>
      </c>
      <c r="D1553" s="167" t="s">
        <v>3516</v>
      </c>
      <c r="E1553" s="167" t="s">
        <v>3780</v>
      </c>
      <c r="F1553" s="167" t="s">
        <v>3781</v>
      </c>
      <c r="G1553" s="167" t="s">
        <v>175</v>
      </c>
      <c r="H1553" s="167" t="s">
        <v>6</v>
      </c>
      <c r="I1553" s="167" t="s">
        <v>13036</v>
      </c>
      <c r="J1553" s="167" t="s">
        <v>7655</v>
      </c>
      <c r="K1553" s="167">
        <v>22612712</v>
      </c>
      <c r="L1553" s="167">
        <v>0</v>
      </c>
    </row>
    <row r="1554" spans="1:12" x14ac:dyDescent="0.2">
      <c r="A1554" s="167" t="s">
        <v>5163</v>
      </c>
      <c r="B1554" s="167" t="s">
        <v>6741</v>
      </c>
      <c r="D1554" s="167" t="s">
        <v>6871</v>
      </c>
      <c r="E1554" s="167" t="s">
        <v>3782</v>
      </c>
      <c r="F1554" s="167" t="s">
        <v>3783</v>
      </c>
      <c r="G1554" s="167" t="s">
        <v>175</v>
      </c>
      <c r="H1554" s="167" t="s">
        <v>6</v>
      </c>
      <c r="I1554" s="167" t="s">
        <v>13039</v>
      </c>
      <c r="J1554" s="167" t="s">
        <v>6592</v>
      </c>
      <c r="K1554" s="167">
        <v>22660578</v>
      </c>
      <c r="L1554" s="167">
        <v>22660039</v>
      </c>
    </row>
    <row r="1555" spans="1:12" x14ac:dyDescent="0.2">
      <c r="A1555" s="167" t="s">
        <v>3601</v>
      </c>
      <c r="B1555" s="167" t="s">
        <v>3167</v>
      </c>
      <c r="D1555" s="167" t="s">
        <v>3513</v>
      </c>
      <c r="E1555" s="167" t="s">
        <v>3784</v>
      </c>
      <c r="F1555" s="167" t="s">
        <v>11379</v>
      </c>
      <c r="G1555" s="167" t="s">
        <v>175</v>
      </c>
      <c r="H1555" s="167" t="s">
        <v>6</v>
      </c>
      <c r="I1555" s="167" t="s">
        <v>13036</v>
      </c>
      <c r="J1555" s="167" t="s">
        <v>10692</v>
      </c>
      <c r="K1555" s="167">
        <v>22660481</v>
      </c>
      <c r="L1555" s="167">
        <v>22662047</v>
      </c>
    </row>
    <row r="1556" spans="1:12" x14ac:dyDescent="0.2">
      <c r="A1556" s="167" t="s">
        <v>9089</v>
      </c>
      <c r="B1556" s="167" t="s">
        <v>9925</v>
      </c>
      <c r="D1556" s="167" t="s">
        <v>6675</v>
      </c>
      <c r="E1556" s="167" t="s">
        <v>3785</v>
      </c>
      <c r="F1556" s="167" t="s">
        <v>3786</v>
      </c>
      <c r="G1556" s="167" t="s">
        <v>175</v>
      </c>
      <c r="H1556" s="167" t="s">
        <v>5</v>
      </c>
      <c r="I1556" s="167" t="s">
        <v>13036</v>
      </c>
      <c r="J1556" s="167" t="s">
        <v>12793</v>
      </c>
      <c r="K1556" s="167">
        <v>22661379</v>
      </c>
      <c r="L1556" s="167">
        <v>22661379</v>
      </c>
    </row>
    <row r="1557" spans="1:12" x14ac:dyDescent="0.2">
      <c r="A1557" s="167" t="s">
        <v>9090</v>
      </c>
      <c r="B1557" s="167" t="s">
        <v>9926</v>
      </c>
      <c r="D1557" s="167" t="s">
        <v>3497</v>
      </c>
      <c r="E1557" s="167" t="s">
        <v>3789</v>
      </c>
      <c r="F1557" s="167" t="s">
        <v>1358</v>
      </c>
      <c r="G1557" s="167" t="s">
        <v>175</v>
      </c>
      <c r="H1557" s="167" t="s">
        <v>3</v>
      </c>
      <c r="I1557" s="167" t="s">
        <v>13036</v>
      </c>
      <c r="J1557" s="167" t="s">
        <v>3790</v>
      </c>
      <c r="K1557" s="167">
        <v>22381702</v>
      </c>
      <c r="L1557" s="167">
        <v>22381701</v>
      </c>
    </row>
    <row r="1558" spans="1:12" x14ac:dyDescent="0.2">
      <c r="A1558" s="167" t="s">
        <v>6243</v>
      </c>
      <c r="B1558" s="167" t="s">
        <v>7245</v>
      </c>
      <c r="D1558" s="167" t="s">
        <v>3791</v>
      </c>
      <c r="E1558" s="167" t="s">
        <v>3792</v>
      </c>
      <c r="F1558" s="167" t="s">
        <v>11380</v>
      </c>
      <c r="G1558" s="167" t="s">
        <v>175</v>
      </c>
      <c r="H1558" s="167" t="s">
        <v>6</v>
      </c>
      <c r="I1558" s="167" t="s">
        <v>13036</v>
      </c>
      <c r="J1558" s="167" t="s">
        <v>6541</v>
      </c>
      <c r="K1558" s="167">
        <v>22677100</v>
      </c>
      <c r="L1558" s="167">
        <v>0</v>
      </c>
    </row>
    <row r="1559" spans="1:12" x14ac:dyDescent="0.2">
      <c r="A1559" s="167" t="s">
        <v>3548</v>
      </c>
      <c r="B1559" s="167" t="s">
        <v>520</v>
      </c>
      <c r="D1559" s="167" t="s">
        <v>3794</v>
      </c>
      <c r="E1559" s="167" t="s">
        <v>3795</v>
      </c>
      <c r="F1559" s="167" t="s">
        <v>8108</v>
      </c>
      <c r="G1559" s="167" t="s">
        <v>175</v>
      </c>
      <c r="H1559" s="167" t="s">
        <v>6</v>
      </c>
      <c r="I1559" s="167" t="s">
        <v>13036</v>
      </c>
      <c r="J1559" s="167" t="s">
        <v>12703</v>
      </c>
      <c r="K1559" s="167">
        <v>22604185</v>
      </c>
      <c r="L1559" s="167">
        <v>22604185</v>
      </c>
    </row>
    <row r="1560" spans="1:12" x14ac:dyDescent="0.2">
      <c r="A1560" s="167" t="s">
        <v>9091</v>
      </c>
      <c r="B1560" s="167" t="s">
        <v>3681</v>
      </c>
      <c r="D1560" s="167" t="s">
        <v>3796</v>
      </c>
      <c r="E1560" s="167" t="s">
        <v>3797</v>
      </c>
      <c r="F1560" s="167" t="s">
        <v>981</v>
      </c>
      <c r="G1560" s="167" t="s">
        <v>175</v>
      </c>
      <c r="H1560" s="167" t="s">
        <v>6</v>
      </c>
      <c r="I1560" s="167" t="s">
        <v>13036</v>
      </c>
      <c r="J1560" s="167" t="s">
        <v>13376</v>
      </c>
      <c r="K1560" s="167">
        <v>22379586</v>
      </c>
      <c r="L1560" s="167">
        <v>22379586</v>
      </c>
    </row>
    <row r="1561" spans="1:12" x14ac:dyDescent="0.2">
      <c r="A1561" s="167" t="s">
        <v>6231</v>
      </c>
      <c r="B1561" s="167" t="s">
        <v>7047</v>
      </c>
      <c r="D1561" s="167" t="s">
        <v>3798</v>
      </c>
      <c r="E1561" s="167" t="s">
        <v>9138</v>
      </c>
      <c r="F1561" s="167" t="s">
        <v>11381</v>
      </c>
      <c r="G1561" s="167" t="s">
        <v>175</v>
      </c>
      <c r="H1561" s="167" t="s">
        <v>6</v>
      </c>
      <c r="I1561" s="167" t="s">
        <v>13036</v>
      </c>
      <c r="J1561" s="167" t="s">
        <v>289</v>
      </c>
      <c r="K1561" s="167">
        <v>22382519</v>
      </c>
      <c r="L1561" s="167">
        <v>22382519</v>
      </c>
    </row>
    <row r="1562" spans="1:12" x14ac:dyDescent="0.2">
      <c r="A1562" s="167" t="s">
        <v>6230</v>
      </c>
      <c r="B1562" s="167" t="s">
        <v>7247</v>
      </c>
      <c r="D1562" s="167" t="s">
        <v>3799</v>
      </c>
      <c r="E1562" s="167" t="s">
        <v>3800</v>
      </c>
      <c r="F1562" s="167" t="s">
        <v>63</v>
      </c>
      <c r="G1562" s="167" t="s">
        <v>175</v>
      </c>
      <c r="H1562" s="167" t="s">
        <v>6</v>
      </c>
      <c r="I1562" s="167" t="s">
        <v>13036</v>
      </c>
      <c r="J1562" s="167" t="s">
        <v>11955</v>
      </c>
      <c r="K1562" s="167">
        <v>22677164</v>
      </c>
      <c r="L1562" s="167">
        <v>22677164</v>
      </c>
    </row>
    <row r="1563" spans="1:12" x14ac:dyDescent="0.2">
      <c r="A1563" s="167" t="s">
        <v>3592</v>
      </c>
      <c r="B1563" s="167" t="s">
        <v>2213</v>
      </c>
      <c r="D1563" s="167" t="s">
        <v>6874</v>
      </c>
      <c r="E1563" s="167" t="s">
        <v>3801</v>
      </c>
      <c r="F1563" s="167" t="s">
        <v>11382</v>
      </c>
      <c r="G1563" s="167" t="s">
        <v>175</v>
      </c>
      <c r="H1563" s="167" t="s">
        <v>6</v>
      </c>
      <c r="I1563" s="167" t="s">
        <v>13036</v>
      </c>
      <c r="J1563" s="167" t="s">
        <v>11916</v>
      </c>
      <c r="K1563" s="167">
        <v>22382968</v>
      </c>
      <c r="L1563" s="167">
        <v>22382968</v>
      </c>
    </row>
    <row r="1564" spans="1:12" x14ac:dyDescent="0.2">
      <c r="A1564" s="167" t="s">
        <v>3687</v>
      </c>
      <c r="B1564" s="167" t="s">
        <v>2026</v>
      </c>
      <c r="D1564" s="167" t="s">
        <v>2007</v>
      </c>
      <c r="E1564" s="167" t="s">
        <v>9154</v>
      </c>
      <c r="F1564" s="167" t="s">
        <v>10700</v>
      </c>
      <c r="G1564" s="167" t="s">
        <v>175</v>
      </c>
      <c r="H1564" s="167" t="s">
        <v>6</v>
      </c>
      <c r="I1564" s="167" t="s">
        <v>13036</v>
      </c>
      <c r="J1564" s="167" t="s">
        <v>13377</v>
      </c>
      <c r="K1564" s="167">
        <v>22603328</v>
      </c>
      <c r="L1564" s="167">
        <v>22612727</v>
      </c>
    </row>
    <row r="1565" spans="1:12" x14ac:dyDescent="0.2">
      <c r="A1565" s="167" t="s">
        <v>3625</v>
      </c>
      <c r="B1565" s="167" t="s">
        <v>3624</v>
      </c>
      <c r="D1565" s="167" t="s">
        <v>3802</v>
      </c>
      <c r="E1565" s="167" t="s">
        <v>3803</v>
      </c>
      <c r="F1565" s="167" t="s">
        <v>3804</v>
      </c>
      <c r="G1565" s="167" t="s">
        <v>175</v>
      </c>
      <c r="H1565" s="167" t="s">
        <v>6</v>
      </c>
      <c r="I1565" s="167" t="s">
        <v>13036</v>
      </c>
      <c r="J1565" s="167" t="s">
        <v>11489</v>
      </c>
      <c r="K1565" s="167">
        <v>22676257</v>
      </c>
      <c r="L1565" s="167">
        <v>22676257</v>
      </c>
    </row>
    <row r="1566" spans="1:12" x14ac:dyDescent="0.2">
      <c r="A1566" s="167" t="s">
        <v>3648</v>
      </c>
      <c r="B1566" s="167" t="s">
        <v>387</v>
      </c>
      <c r="D1566" s="167" t="s">
        <v>2364</v>
      </c>
      <c r="E1566" s="167" t="s">
        <v>3805</v>
      </c>
      <c r="F1566" s="167" t="s">
        <v>1203</v>
      </c>
      <c r="G1566" s="167" t="s">
        <v>175</v>
      </c>
      <c r="H1566" s="167" t="s">
        <v>3</v>
      </c>
      <c r="I1566" s="167" t="s">
        <v>13036</v>
      </c>
      <c r="J1566" s="167" t="s">
        <v>3806</v>
      </c>
      <c r="K1566" s="167">
        <v>22371236</v>
      </c>
      <c r="L1566" s="167">
        <v>22371236</v>
      </c>
    </row>
    <row r="1567" spans="1:12" x14ac:dyDescent="0.2">
      <c r="A1567" s="167" t="s">
        <v>3561</v>
      </c>
      <c r="B1567" s="167" t="s">
        <v>7372</v>
      </c>
      <c r="D1567" s="167" t="s">
        <v>3807</v>
      </c>
      <c r="E1567" s="167" t="s">
        <v>3808</v>
      </c>
      <c r="F1567" s="167" t="s">
        <v>3809</v>
      </c>
      <c r="G1567" s="167" t="s">
        <v>175</v>
      </c>
      <c r="H1567" s="167" t="s">
        <v>6</v>
      </c>
      <c r="I1567" s="167" t="s">
        <v>13036</v>
      </c>
      <c r="J1567" s="167" t="s">
        <v>13378</v>
      </c>
      <c r="K1567" s="167">
        <v>22381095</v>
      </c>
      <c r="L1567" s="167">
        <v>22381095</v>
      </c>
    </row>
    <row r="1568" spans="1:12" x14ac:dyDescent="0.2">
      <c r="A1568" s="167" t="s">
        <v>8362</v>
      </c>
      <c r="B1568" s="167" t="s">
        <v>8597</v>
      </c>
      <c r="D1568" s="167" t="s">
        <v>3810</v>
      </c>
      <c r="E1568" s="167" t="s">
        <v>3811</v>
      </c>
      <c r="F1568" s="167" t="s">
        <v>3812</v>
      </c>
      <c r="G1568" s="167" t="s">
        <v>175</v>
      </c>
      <c r="H1568" s="167" t="s">
        <v>6</v>
      </c>
      <c r="I1568" s="167" t="s">
        <v>13036</v>
      </c>
      <c r="J1568" s="167" t="s">
        <v>13379</v>
      </c>
      <c r="K1568" s="167">
        <v>22602296</v>
      </c>
      <c r="L1568" s="167">
        <v>22602296</v>
      </c>
    </row>
    <row r="1569" spans="1:13" x14ac:dyDescent="0.2">
      <c r="A1569" s="167" t="s">
        <v>9092</v>
      </c>
      <c r="B1569" s="167" t="s">
        <v>9927</v>
      </c>
      <c r="D1569" s="167" t="s">
        <v>3813</v>
      </c>
      <c r="E1569" s="167" t="s">
        <v>3814</v>
      </c>
      <c r="F1569" s="167" t="s">
        <v>3815</v>
      </c>
      <c r="G1569" s="167" t="s">
        <v>175</v>
      </c>
      <c r="H1569" s="167" t="s">
        <v>6</v>
      </c>
      <c r="I1569" s="167" t="s">
        <v>13036</v>
      </c>
      <c r="J1569" s="167" t="s">
        <v>10698</v>
      </c>
      <c r="K1569" s="167">
        <v>22374736</v>
      </c>
      <c r="L1569" s="167">
        <v>22374736</v>
      </c>
    </row>
    <row r="1570" spans="1:13" x14ac:dyDescent="0.2">
      <c r="A1570" s="167" t="s">
        <v>8298</v>
      </c>
      <c r="B1570" s="167" t="s">
        <v>8326</v>
      </c>
      <c r="D1570" s="167" t="s">
        <v>3816</v>
      </c>
      <c r="E1570" s="167" t="s">
        <v>3817</v>
      </c>
      <c r="F1570" s="167" t="s">
        <v>45</v>
      </c>
      <c r="G1570" s="167" t="s">
        <v>175</v>
      </c>
      <c r="H1570" s="167" t="s">
        <v>5</v>
      </c>
      <c r="I1570" s="167" t="s">
        <v>13036</v>
      </c>
      <c r="J1570" s="167" t="s">
        <v>13380</v>
      </c>
      <c r="K1570" s="167">
        <v>22661068</v>
      </c>
      <c r="L1570" s="167">
        <v>22661068</v>
      </c>
    </row>
    <row r="1571" spans="1:13" x14ac:dyDescent="0.2">
      <c r="A1571" s="167" t="s">
        <v>6289</v>
      </c>
      <c r="B1571" s="167" t="s">
        <v>7300</v>
      </c>
      <c r="D1571" s="167" t="s">
        <v>3819</v>
      </c>
      <c r="E1571" s="167" t="s">
        <v>3820</v>
      </c>
      <c r="F1571" s="167" t="s">
        <v>206</v>
      </c>
      <c r="G1571" s="167" t="s">
        <v>175</v>
      </c>
      <c r="H1571" s="167" t="s">
        <v>9</v>
      </c>
      <c r="I1571" s="167" t="s">
        <v>13036</v>
      </c>
      <c r="J1571" s="167" t="s">
        <v>8255</v>
      </c>
      <c r="K1571" s="167">
        <v>22683042</v>
      </c>
      <c r="L1571" s="167">
        <v>0</v>
      </c>
    </row>
    <row r="1572" spans="1:13" x14ac:dyDescent="0.2">
      <c r="A1572" s="167" t="s">
        <v>6291</v>
      </c>
      <c r="B1572" s="167" t="s">
        <v>7296</v>
      </c>
      <c r="D1572" s="167" t="s">
        <v>3686</v>
      </c>
      <c r="E1572" s="167" t="s">
        <v>3821</v>
      </c>
      <c r="F1572" s="167" t="s">
        <v>3822</v>
      </c>
      <c r="G1572" s="167" t="s">
        <v>175</v>
      </c>
      <c r="H1572" s="167" t="s">
        <v>9</v>
      </c>
      <c r="I1572" s="167" t="s">
        <v>13036</v>
      </c>
      <c r="J1572" s="167" t="s">
        <v>13381</v>
      </c>
      <c r="K1572" s="167">
        <v>22682435</v>
      </c>
      <c r="L1572" s="167">
        <v>22683273</v>
      </c>
    </row>
    <row r="1573" spans="1:13" x14ac:dyDescent="0.2">
      <c r="A1573" s="167" t="s">
        <v>9093</v>
      </c>
      <c r="B1573" s="167" t="s">
        <v>9928</v>
      </c>
      <c r="D1573" s="167" t="s">
        <v>9939</v>
      </c>
      <c r="E1573" s="167" t="s">
        <v>9139</v>
      </c>
      <c r="F1573" s="167" t="s">
        <v>10677</v>
      </c>
      <c r="G1573" s="167" t="s">
        <v>175</v>
      </c>
      <c r="H1573" s="167" t="s">
        <v>5</v>
      </c>
      <c r="I1573" s="167" t="s">
        <v>13036</v>
      </c>
      <c r="J1573" s="167" t="s">
        <v>12794</v>
      </c>
      <c r="K1573" s="167">
        <v>22661842</v>
      </c>
      <c r="L1573" s="167">
        <v>22661842</v>
      </c>
    </row>
    <row r="1574" spans="1:13" x14ac:dyDescent="0.2">
      <c r="A1574" s="167" t="s">
        <v>9094</v>
      </c>
      <c r="B1574" s="167" t="s">
        <v>3645</v>
      </c>
      <c r="D1574" s="167" t="s">
        <v>3693</v>
      </c>
      <c r="E1574" s="167" t="s">
        <v>3823</v>
      </c>
      <c r="F1574" s="167" t="s">
        <v>198</v>
      </c>
      <c r="G1574" s="167" t="s">
        <v>175</v>
      </c>
      <c r="H1574" s="167" t="s">
        <v>9</v>
      </c>
      <c r="I1574" s="167" t="s">
        <v>13036</v>
      </c>
      <c r="J1574" s="167" t="s">
        <v>13382</v>
      </c>
      <c r="K1574" s="167">
        <v>22687169</v>
      </c>
      <c r="L1574" s="167">
        <v>22687169</v>
      </c>
    </row>
    <row r="1575" spans="1:13" x14ac:dyDescent="0.2">
      <c r="A1575" s="167" t="s">
        <v>9095</v>
      </c>
      <c r="B1575" s="167" t="s">
        <v>3627</v>
      </c>
      <c r="D1575" s="167" t="s">
        <v>3824</v>
      </c>
      <c r="E1575" s="167" t="s">
        <v>3825</v>
      </c>
      <c r="F1575" s="167" t="s">
        <v>3826</v>
      </c>
      <c r="G1575" s="167" t="s">
        <v>175</v>
      </c>
      <c r="H1575" s="167" t="s">
        <v>7</v>
      </c>
      <c r="I1575" s="167" t="s">
        <v>13036</v>
      </c>
      <c r="J1575" s="167" t="s">
        <v>13383</v>
      </c>
      <c r="K1575" s="167">
        <v>21005295</v>
      </c>
      <c r="L1575" s="167">
        <v>0</v>
      </c>
    </row>
    <row r="1576" spans="1:13" x14ac:dyDescent="0.2">
      <c r="A1576" s="167" t="s">
        <v>9096</v>
      </c>
      <c r="B1576" s="167" t="s">
        <v>5123</v>
      </c>
      <c r="D1576" s="167" t="s">
        <v>6945</v>
      </c>
      <c r="E1576" s="167" t="s">
        <v>3827</v>
      </c>
      <c r="F1576" s="167" t="s">
        <v>3828</v>
      </c>
      <c r="G1576" s="167" t="s">
        <v>175</v>
      </c>
      <c r="H1576" s="167" t="s">
        <v>7</v>
      </c>
      <c r="I1576" s="167" t="s">
        <v>13036</v>
      </c>
      <c r="J1576" s="167" t="s">
        <v>13384</v>
      </c>
      <c r="K1576" s="167">
        <v>22350107</v>
      </c>
      <c r="L1576" s="167">
        <v>22350107</v>
      </c>
    </row>
    <row r="1577" spans="1:13" x14ac:dyDescent="0.2">
      <c r="A1577" s="167" t="s">
        <v>3629</v>
      </c>
      <c r="B1577" s="167" t="s">
        <v>3628</v>
      </c>
      <c r="D1577" s="167" t="s">
        <v>457</v>
      </c>
      <c r="E1577" s="167" t="s">
        <v>3830</v>
      </c>
      <c r="F1577" s="167" t="s">
        <v>206</v>
      </c>
      <c r="G1577" s="167" t="s">
        <v>175</v>
      </c>
      <c r="H1577" s="167" t="s">
        <v>9</v>
      </c>
      <c r="I1577" s="167" t="s">
        <v>13036</v>
      </c>
      <c r="J1577" s="167" t="s">
        <v>3793</v>
      </c>
      <c r="K1577" s="167">
        <v>22683779</v>
      </c>
      <c r="L1577" s="167">
        <v>22683779</v>
      </c>
    </row>
    <row r="1578" spans="1:13" x14ac:dyDescent="0.2">
      <c r="A1578" s="167" t="s">
        <v>3595</v>
      </c>
      <c r="B1578" s="167" t="s">
        <v>3047</v>
      </c>
      <c r="D1578" s="167" t="s">
        <v>480</v>
      </c>
      <c r="E1578" s="167" t="s">
        <v>3831</v>
      </c>
      <c r="F1578" s="167" t="s">
        <v>76</v>
      </c>
      <c r="G1578" s="167" t="s">
        <v>5785</v>
      </c>
      <c r="H1578" s="167" t="s">
        <v>5</v>
      </c>
      <c r="I1578" s="167" t="s">
        <v>13036</v>
      </c>
      <c r="J1578" s="167" t="s">
        <v>12410</v>
      </c>
      <c r="K1578" s="167">
        <v>44092756</v>
      </c>
      <c r="L1578" s="167">
        <v>0</v>
      </c>
    </row>
    <row r="1579" spans="1:13" x14ac:dyDescent="0.2">
      <c r="A1579" s="167" t="s">
        <v>3556</v>
      </c>
      <c r="B1579" s="167" t="s">
        <v>2494</v>
      </c>
      <c r="D1579" s="167" t="s">
        <v>3834</v>
      </c>
      <c r="E1579" s="167" t="s">
        <v>9152</v>
      </c>
      <c r="F1579" s="167" t="s">
        <v>11383</v>
      </c>
      <c r="G1579" s="167" t="s">
        <v>175</v>
      </c>
      <c r="H1579" s="167" t="s">
        <v>9</v>
      </c>
      <c r="I1579" s="167" t="s">
        <v>13036</v>
      </c>
      <c r="J1579" s="167" t="s">
        <v>13385</v>
      </c>
      <c r="K1579" s="167">
        <v>22688024</v>
      </c>
      <c r="L1579" s="167">
        <v>22688024</v>
      </c>
    </row>
    <row r="1580" spans="1:13" x14ac:dyDescent="0.2">
      <c r="A1580" s="167" t="s">
        <v>9097</v>
      </c>
      <c r="B1580" s="167" t="s">
        <v>523</v>
      </c>
      <c r="D1580" s="167" t="s">
        <v>3026</v>
      </c>
      <c r="E1580" s="167" t="s">
        <v>3835</v>
      </c>
      <c r="F1580" s="167" t="s">
        <v>451</v>
      </c>
      <c r="G1580" s="167" t="s">
        <v>175</v>
      </c>
      <c r="H1580" s="167" t="s">
        <v>7</v>
      </c>
      <c r="I1580" s="167" t="s">
        <v>13036</v>
      </c>
      <c r="J1580" s="167" t="s">
        <v>13386</v>
      </c>
      <c r="K1580" s="167">
        <v>22682492</v>
      </c>
      <c r="L1580" s="167">
        <v>22682492</v>
      </c>
    </row>
    <row r="1581" spans="1:13" x14ac:dyDescent="0.2">
      <c r="A1581" s="167" t="s">
        <v>3632</v>
      </c>
      <c r="B1581" s="167" t="s">
        <v>3631</v>
      </c>
      <c r="D1581" s="167" t="s">
        <v>3065</v>
      </c>
      <c r="E1581" s="167" t="s">
        <v>3837</v>
      </c>
      <c r="F1581" s="167" t="s">
        <v>11384</v>
      </c>
      <c r="G1581" s="167" t="s">
        <v>175</v>
      </c>
      <c r="H1581" s="167" t="s">
        <v>7</v>
      </c>
      <c r="I1581" s="167" t="s">
        <v>13036</v>
      </c>
      <c r="J1581" s="167" t="s">
        <v>8104</v>
      </c>
      <c r="K1581" s="167">
        <v>22444863</v>
      </c>
      <c r="L1581" s="167">
        <v>22444863</v>
      </c>
    </row>
    <row r="1582" spans="1:13" x14ac:dyDescent="0.2">
      <c r="A1582" s="167" t="s">
        <v>9098</v>
      </c>
      <c r="B1582" s="167" t="s">
        <v>9929</v>
      </c>
      <c r="D1582" s="167" t="s">
        <v>2978</v>
      </c>
      <c r="E1582" s="167" t="s">
        <v>3838</v>
      </c>
      <c r="F1582" s="167" t="s">
        <v>7661</v>
      </c>
      <c r="G1582" s="167" t="s">
        <v>175</v>
      </c>
      <c r="H1582" s="167" t="s">
        <v>9</v>
      </c>
      <c r="I1582" s="167" t="s">
        <v>13036</v>
      </c>
      <c r="J1582" s="167" t="s">
        <v>8109</v>
      </c>
      <c r="K1582" s="167">
        <v>22688617</v>
      </c>
      <c r="L1582" s="167">
        <v>22688617</v>
      </c>
    </row>
    <row r="1583" spans="1:13" x14ac:dyDescent="0.2">
      <c r="A1583" s="167" t="s">
        <v>6360</v>
      </c>
      <c r="B1583" s="167" t="s">
        <v>7391</v>
      </c>
      <c r="D1583" s="167" t="s">
        <v>3050</v>
      </c>
      <c r="E1583" s="167" t="s">
        <v>9156</v>
      </c>
      <c r="F1583" s="167" t="s">
        <v>11385</v>
      </c>
      <c r="G1583" s="167" t="s">
        <v>175</v>
      </c>
      <c r="H1583" s="167" t="s">
        <v>9</v>
      </c>
      <c r="I1583" s="167" t="s">
        <v>13036</v>
      </c>
      <c r="J1583" s="167" t="s">
        <v>13387</v>
      </c>
      <c r="K1583" s="167">
        <v>22370843</v>
      </c>
      <c r="L1583" s="167">
        <v>22622859</v>
      </c>
      <c r="M1583" s="43">
        <v>16</v>
      </c>
    </row>
    <row r="1584" spans="1:13" x14ac:dyDescent="0.2">
      <c r="A1584" s="167" t="s">
        <v>9099</v>
      </c>
      <c r="B1584" s="167" t="s">
        <v>9930</v>
      </c>
      <c r="D1584" s="167" t="s">
        <v>3839</v>
      </c>
      <c r="E1584" s="167" t="s">
        <v>3840</v>
      </c>
      <c r="F1584" s="167" t="s">
        <v>672</v>
      </c>
      <c r="G1584" s="167" t="s">
        <v>175</v>
      </c>
      <c r="H1584" s="167" t="s">
        <v>7</v>
      </c>
      <c r="I1584" s="167" t="s">
        <v>13036</v>
      </c>
      <c r="J1584" s="167" t="s">
        <v>11953</v>
      </c>
      <c r="K1584" s="167">
        <v>22684832</v>
      </c>
      <c r="L1584" s="167">
        <v>22684832</v>
      </c>
    </row>
    <row r="1585" spans="1:13" x14ac:dyDescent="0.2">
      <c r="A1585" s="167" t="s">
        <v>6362</v>
      </c>
      <c r="B1585" s="167" t="s">
        <v>7392</v>
      </c>
      <c r="D1585" s="167" t="s">
        <v>3048</v>
      </c>
      <c r="E1585" s="167" t="s">
        <v>3841</v>
      </c>
      <c r="F1585" s="167" t="s">
        <v>3842</v>
      </c>
      <c r="G1585" s="167" t="s">
        <v>175</v>
      </c>
      <c r="H1585" s="167" t="s">
        <v>7</v>
      </c>
      <c r="I1585" s="167" t="s">
        <v>13036</v>
      </c>
      <c r="J1585" s="167" t="s">
        <v>13388</v>
      </c>
      <c r="K1585" s="167">
        <v>21029326</v>
      </c>
      <c r="L1585" s="167">
        <v>0</v>
      </c>
    </row>
    <row r="1586" spans="1:13" x14ac:dyDescent="0.2">
      <c r="A1586" s="167" t="s">
        <v>9100</v>
      </c>
      <c r="B1586" s="167" t="s">
        <v>9931</v>
      </c>
      <c r="D1586" s="167" t="s">
        <v>574</v>
      </c>
      <c r="E1586" s="167" t="s">
        <v>3843</v>
      </c>
      <c r="F1586" s="167" t="s">
        <v>1341</v>
      </c>
      <c r="G1586" s="167" t="s">
        <v>175</v>
      </c>
      <c r="H1586" s="167" t="s">
        <v>9</v>
      </c>
      <c r="I1586" s="167" t="s">
        <v>13036</v>
      </c>
      <c r="J1586" s="167" t="s">
        <v>3854</v>
      </c>
      <c r="K1586" s="167">
        <v>22379878</v>
      </c>
      <c r="L1586" s="167">
        <v>22379878</v>
      </c>
    </row>
    <row r="1587" spans="1:13" x14ac:dyDescent="0.2">
      <c r="A1587" s="167" t="s">
        <v>3523</v>
      </c>
      <c r="B1587" s="167" t="s">
        <v>3433</v>
      </c>
      <c r="D1587" s="167" t="s">
        <v>588</v>
      </c>
      <c r="E1587" s="167" t="s">
        <v>3844</v>
      </c>
      <c r="F1587" s="167" t="s">
        <v>3845</v>
      </c>
      <c r="G1587" s="167" t="s">
        <v>175</v>
      </c>
      <c r="H1587" s="167" t="s">
        <v>7</v>
      </c>
      <c r="I1587" s="167" t="s">
        <v>13036</v>
      </c>
      <c r="J1587" s="167" t="s">
        <v>13389</v>
      </c>
      <c r="K1587" s="167">
        <v>22680287</v>
      </c>
      <c r="L1587" s="167">
        <v>22680287</v>
      </c>
    </row>
    <row r="1588" spans="1:13" x14ac:dyDescent="0.2">
      <c r="A1588" s="167" t="s">
        <v>3525</v>
      </c>
      <c r="B1588" s="167" t="s">
        <v>3444</v>
      </c>
      <c r="D1588" s="167" t="s">
        <v>3756</v>
      </c>
      <c r="E1588" s="167" t="s">
        <v>3846</v>
      </c>
      <c r="F1588" s="167" t="s">
        <v>8412</v>
      </c>
      <c r="G1588" s="167" t="s">
        <v>175</v>
      </c>
      <c r="H1588" s="167" t="s">
        <v>7</v>
      </c>
      <c r="I1588" s="167" t="s">
        <v>13036</v>
      </c>
      <c r="J1588" s="167" t="s">
        <v>13390</v>
      </c>
      <c r="K1588" s="167">
        <v>22408091</v>
      </c>
      <c r="L1588" s="167">
        <v>22408091</v>
      </c>
    </row>
    <row r="1589" spans="1:13" x14ac:dyDescent="0.2">
      <c r="A1589" s="167" t="s">
        <v>3567</v>
      </c>
      <c r="B1589" s="167" t="s">
        <v>3501</v>
      </c>
      <c r="D1589" s="167" t="s">
        <v>928</v>
      </c>
      <c r="E1589" s="167" t="s">
        <v>9131</v>
      </c>
      <c r="F1589" s="167" t="s">
        <v>11386</v>
      </c>
      <c r="G1589" s="167" t="s">
        <v>175</v>
      </c>
      <c r="H1589" s="167" t="s">
        <v>7</v>
      </c>
      <c r="I1589" s="167" t="s">
        <v>13036</v>
      </c>
      <c r="J1589" s="167" t="s">
        <v>13391</v>
      </c>
      <c r="K1589" s="167">
        <v>22440175</v>
      </c>
      <c r="L1589" s="167">
        <v>22440175</v>
      </c>
      <c r="M1589" s="43">
        <v>19</v>
      </c>
    </row>
    <row r="1590" spans="1:13" x14ac:dyDescent="0.2">
      <c r="A1590" s="167" t="s">
        <v>3597</v>
      </c>
      <c r="B1590" s="167" t="s">
        <v>3189</v>
      </c>
      <c r="D1590" s="167" t="s">
        <v>3847</v>
      </c>
      <c r="E1590" s="167" t="s">
        <v>3848</v>
      </c>
      <c r="F1590" s="167" t="s">
        <v>11706</v>
      </c>
      <c r="G1590" s="167" t="s">
        <v>11637</v>
      </c>
      <c r="H1590" s="167" t="s">
        <v>7</v>
      </c>
      <c r="I1590" s="167" t="s">
        <v>13036</v>
      </c>
      <c r="J1590" s="167" t="s">
        <v>6666</v>
      </c>
      <c r="K1590" s="167">
        <v>22923649</v>
      </c>
      <c r="L1590" s="167">
        <v>22923649</v>
      </c>
    </row>
    <row r="1591" spans="1:13" x14ac:dyDescent="0.2">
      <c r="A1591" s="167" t="s">
        <v>3528</v>
      </c>
      <c r="B1591" s="167" t="s">
        <v>3490</v>
      </c>
      <c r="D1591" s="167" t="s">
        <v>7236</v>
      </c>
      <c r="E1591" s="167" t="s">
        <v>3849</v>
      </c>
      <c r="F1591" s="167" t="s">
        <v>1452</v>
      </c>
      <c r="G1591" s="167" t="s">
        <v>175</v>
      </c>
      <c r="H1591" s="167" t="s">
        <v>9</v>
      </c>
      <c r="I1591" s="167" t="s">
        <v>13036</v>
      </c>
      <c r="J1591" s="167" t="s">
        <v>12409</v>
      </c>
      <c r="K1591" s="167">
        <v>22687747</v>
      </c>
      <c r="L1591" s="167">
        <v>22687747</v>
      </c>
    </row>
    <row r="1592" spans="1:13" x14ac:dyDescent="0.2">
      <c r="A1592" s="167" t="s">
        <v>9101</v>
      </c>
      <c r="B1592" s="167" t="s">
        <v>2151</v>
      </c>
      <c r="D1592" s="167" t="s">
        <v>3850</v>
      </c>
      <c r="E1592" s="167" t="s">
        <v>3851</v>
      </c>
      <c r="F1592" s="167" t="s">
        <v>11387</v>
      </c>
      <c r="G1592" s="167" t="s">
        <v>175</v>
      </c>
      <c r="H1592" s="167" t="s">
        <v>9</v>
      </c>
      <c r="I1592" s="167" t="s">
        <v>13036</v>
      </c>
      <c r="J1592" s="167" t="s">
        <v>12411</v>
      </c>
      <c r="K1592" s="167">
        <v>22374461</v>
      </c>
      <c r="L1592" s="167">
        <v>22625185</v>
      </c>
    </row>
    <row r="1593" spans="1:13" x14ac:dyDescent="0.2">
      <c r="A1593" s="167" t="s">
        <v>3598</v>
      </c>
      <c r="B1593" s="167" t="s">
        <v>3153</v>
      </c>
      <c r="D1593" s="167" t="s">
        <v>3852</v>
      </c>
      <c r="E1593" s="167" t="s">
        <v>3853</v>
      </c>
      <c r="F1593" s="167" t="s">
        <v>426</v>
      </c>
      <c r="G1593" s="167" t="s">
        <v>175</v>
      </c>
      <c r="H1593" s="167" t="s">
        <v>9</v>
      </c>
      <c r="I1593" s="167" t="s">
        <v>13036</v>
      </c>
      <c r="J1593" s="167" t="s">
        <v>13392</v>
      </c>
      <c r="K1593" s="167">
        <v>22682307</v>
      </c>
      <c r="L1593" s="167">
        <v>22687683</v>
      </c>
    </row>
    <row r="1594" spans="1:13" x14ac:dyDescent="0.2">
      <c r="A1594" s="167" t="s">
        <v>3583</v>
      </c>
      <c r="B1594" s="167" t="s">
        <v>6665</v>
      </c>
      <c r="D1594" s="167" t="s">
        <v>3855</v>
      </c>
      <c r="E1594" s="167" t="s">
        <v>3856</v>
      </c>
      <c r="F1594" s="167" t="s">
        <v>1128</v>
      </c>
      <c r="G1594" s="167" t="s">
        <v>175</v>
      </c>
      <c r="H1594" s="167" t="s">
        <v>7</v>
      </c>
      <c r="I1594" s="167" t="s">
        <v>13036</v>
      </c>
      <c r="J1594" s="167" t="s">
        <v>11492</v>
      </c>
      <c r="K1594" s="167">
        <v>22448403</v>
      </c>
      <c r="L1594" s="167">
        <v>22444480</v>
      </c>
    </row>
    <row r="1595" spans="1:13" x14ac:dyDescent="0.2">
      <c r="A1595" s="167" t="s">
        <v>9102</v>
      </c>
      <c r="B1595" s="167" t="s">
        <v>3568</v>
      </c>
      <c r="D1595" s="167" t="s">
        <v>2517</v>
      </c>
      <c r="E1595" s="167" t="s">
        <v>3857</v>
      </c>
      <c r="F1595" s="167" t="s">
        <v>463</v>
      </c>
      <c r="G1595" s="167" t="s">
        <v>175</v>
      </c>
      <c r="H1595" s="167" t="s">
        <v>9</v>
      </c>
      <c r="I1595" s="167" t="s">
        <v>13036</v>
      </c>
      <c r="J1595" s="167" t="s">
        <v>6595</v>
      </c>
      <c r="K1595" s="167">
        <v>22688682</v>
      </c>
      <c r="L1595" s="167">
        <v>22682397</v>
      </c>
    </row>
    <row r="1596" spans="1:13" x14ac:dyDescent="0.2">
      <c r="A1596" s="167" t="s">
        <v>3664</v>
      </c>
      <c r="B1596" s="167" t="s">
        <v>3663</v>
      </c>
      <c r="D1596" s="167" t="s">
        <v>2539</v>
      </c>
      <c r="E1596" s="167" t="s">
        <v>9123</v>
      </c>
      <c r="F1596" s="167" t="s">
        <v>12795</v>
      </c>
      <c r="G1596" s="167" t="s">
        <v>11639</v>
      </c>
      <c r="H1596" s="167" t="s">
        <v>3</v>
      </c>
      <c r="I1596" s="167" t="s">
        <v>13036</v>
      </c>
      <c r="J1596" s="167" t="s">
        <v>10668</v>
      </c>
      <c r="K1596" s="167">
        <v>70129403</v>
      </c>
      <c r="L1596" s="167">
        <v>27611126</v>
      </c>
    </row>
    <row r="1597" spans="1:13" x14ac:dyDescent="0.2">
      <c r="A1597" s="167" t="s">
        <v>8363</v>
      </c>
      <c r="B1597" s="167" t="s">
        <v>8599</v>
      </c>
      <c r="D1597" s="167" t="s">
        <v>2380</v>
      </c>
      <c r="E1597" s="167" t="s">
        <v>3859</v>
      </c>
      <c r="F1597" s="167" t="s">
        <v>2093</v>
      </c>
      <c r="G1597" s="167" t="s">
        <v>11639</v>
      </c>
      <c r="H1597" s="167" t="s">
        <v>3</v>
      </c>
      <c r="I1597" s="167" t="s">
        <v>13036</v>
      </c>
      <c r="J1597" s="167" t="s">
        <v>6745</v>
      </c>
      <c r="K1597" s="167">
        <v>27610552</v>
      </c>
      <c r="L1597" s="167">
        <v>27610552</v>
      </c>
    </row>
    <row r="1598" spans="1:13" x14ac:dyDescent="0.2">
      <c r="A1598" s="167" t="s">
        <v>5119</v>
      </c>
      <c r="B1598" s="167" t="s">
        <v>5075</v>
      </c>
      <c r="D1598" s="167" t="s">
        <v>2328</v>
      </c>
      <c r="E1598" s="167" t="s">
        <v>9132</v>
      </c>
      <c r="F1598" s="167" t="s">
        <v>10671</v>
      </c>
      <c r="G1598" s="167" t="s">
        <v>11639</v>
      </c>
      <c r="H1598" s="167" t="s">
        <v>7</v>
      </c>
      <c r="I1598" s="167" t="s">
        <v>13036</v>
      </c>
      <c r="J1598" s="167" t="s">
        <v>13393</v>
      </c>
      <c r="K1598" s="167">
        <v>44056175</v>
      </c>
      <c r="L1598" s="167">
        <v>0</v>
      </c>
    </row>
    <row r="1599" spans="1:13" x14ac:dyDescent="0.2">
      <c r="A1599" s="167" t="s">
        <v>3613</v>
      </c>
      <c r="B1599" s="167" t="s">
        <v>3391</v>
      </c>
      <c r="D1599" s="167" t="s">
        <v>2441</v>
      </c>
      <c r="E1599" s="167" t="s">
        <v>3860</v>
      </c>
      <c r="F1599" s="167" t="s">
        <v>3861</v>
      </c>
      <c r="G1599" s="167" t="s">
        <v>11639</v>
      </c>
      <c r="H1599" s="167" t="s">
        <v>5</v>
      </c>
      <c r="I1599" s="167" t="s">
        <v>13036</v>
      </c>
      <c r="J1599" s="167" t="s">
        <v>4317</v>
      </c>
      <c r="K1599" s="167">
        <v>27665220</v>
      </c>
      <c r="L1599" s="167">
        <v>27665220</v>
      </c>
    </row>
    <row r="1600" spans="1:13" x14ac:dyDescent="0.2">
      <c r="A1600" s="167" t="s">
        <v>6241</v>
      </c>
      <c r="B1600" s="167" t="s">
        <v>6998</v>
      </c>
      <c r="D1600" s="167" t="s">
        <v>2579</v>
      </c>
      <c r="E1600" s="167" t="s">
        <v>3863</v>
      </c>
      <c r="F1600" s="167" t="s">
        <v>3864</v>
      </c>
      <c r="G1600" s="167" t="s">
        <v>11639</v>
      </c>
      <c r="H1600" s="167" t="s">
        <v>3</v>
      </c>
      <c r="I1600" s="167" t="s">
        <v>13036</v>
      </c>
      <c r="J1600" s="167" t="s">
        <v>3865</v>
      </c>
      <c r="K1600" s="167">
        <v>27611508</v>
      </c>
      <c r="L1600" s="167">
        <v>0</v>
      </c>
    </row>
    <row r="1601" spans="1:12" x14ac:dyDescent="0.2">
      <c r="A1601" s="167" t="s">
        <v>3668</v>
      </c>
      <c r="B1601" s="167" t="s">
        <v>3667</v>
      </c>
      <c r="D1601" s="167" t="s">
        <v>3866</v>
      </c>
      <c r="E1601" s="167" t="s">
        <v>3867</v>
      </c>
      <c r="F1601" s="167" t="s">
        <v>3868</v>
      </c>
      <c r="G1601" s="167" t="s">
        <v>11639</v>
      </c>
      <c r="H1601" s="167" t="s">
        <v>3</v>
      </c>
      <c r="I1601" s="167" t="s">
        <v>13036</v>
      </c>
      <c r="J1601" s="167" t="s">
        <v>8111</v>
      </c>
      <c r="K1601" s="167">
        <v>27611536</v>
      </c>
      <c r="L1601" s="167">
        <v>27611536</v>
      </c>
    </row>
    <row r="1602" spans="1:12" x14ac:dyDescent="0.2">
      <c r="A1602" s="167" t="s">
        <v>3543</v>
      </c>
      <c r="B1602" s="167" t="s">
        <v>2327</v>
      </c>
      <c r="D1602" s="167" t="s">
        <v>2631</v>
      </c>
      <c r="E1602" s="167" t="s">
        <v>3869</v>
      </c>
      <c r="F1602" s="167" t="s">
        <v>177</v>
      </c>
      <c r="G1602" s="167" t="s">
        <v>11639</v>
      </c>
      <c r="H1602" s="167" t="s">
        <v>3</v>
      </c>
      <c r="I1602" s="167" t="s">
        <v>13036</v>
      </c>
      <c r="J1602" s="167" t="s">
        <v>11957</v>
      </c>
      <c r="K1602" s="167">
        <v>27610402</v>
      </c>
      <c r="L1602" s="167">
        <v>27610402</v>
      </c>
    </row>
    <row r="1603" spans="1:12" x14ac:dyDescent="0.2">
      <c r="A1603" s="167" t="s">
        <v>9103</v>
      </c>
      <c r="B1603" s="167" t="s">
        <v>2811</v>
      </c>
      <c r="D1603" s="167" t="s">
        <v>2616</v>
      </c>
      <c r="E1603" s="167" t="s">
        <v>9150</v>
      </c>
      <c r="F1603" s="167" t="s">
        <v>29</v>
      </c>
      <c r="G1603" s="167" t="s">
        <v>11639</v>
      </c>
      <c r="H1603" s="167" t="s">
        <v>5</v>
      </c>
      <c r="I1603" s="167" t="s">
        <v>13036</v>
      </c>
      <c r="J1603" s="167" t="s">
        <v>10697</v>
      </c>
      <c r="K1603" s="167">
        <v>70156827</v>
      </c>
      <c r="L1603" s="167">
        <v>0</v>
      </c>
    </row>
    <row r="1604" spans="1:12" x14ac:dyDescent="0.2">
      <c r="A1604" s="167" t="s">
        <v>9104</v>
      </c>
      <c r="B1604" s="167" t="s">
        <v>3380</v>
      </c>
      <c r="D1604" s="167" t="s">
        <v>3872</v>
      </c>
      <c r="E1604" s="167" t="s">
        <v>3873</v>
      </c>
      <c r="F1604" s="167" t="s">
        <v>75</v>
      </c>
      <c r="G1604" s="167" t="s">
        <v>11639</v>
      </c>
      <c r="H1604" s="167" t="s">
        <v>3</v>
      </c>
      <c r="I1604" s="167" t="s">
        <v>13036</v>
      </c>
      <c r="J1604" s="167" t="s">
        <v>7662</v>
      </c>
      <c r="K1604" s="167">
        <v>27611333</v>
      </c>
      <c r="L1604" s="167">
        <v>27611333</v>
      </c>
    </row>
    <row r="1605" spans="1:12" x14ac:dyDescent="0.2">
      <c r="A1605" s="167" t="s">
        <v>3551</v>
      </c>
      <c r="B1605" s="167" t="s">
        <v>3550</v>
      </c>
      <c r="D1605" s="167" t="s">
        <v>3874</v>
      </c>
      <c r="E1605" s="167" t="s">
        <v>3875</v>
      </c>
      <c r="F1605" s="167" t="s">
        <v>7666</v>
      </c>
      <c r="G1605" s="167" t="s">
        <v>11639</v>
      </c>
      <c r="H1605" s="167" t="s">
        <v>7</v>
      </c>
      <c r="I1605" s="167" t="s">
        <v>13036</v>
      </c>
      <c r="J1605" s="167" t="s">
        <v>12796</v>
      </c>
      <c r="K1605" s="167">
        <v>24762028</v>
      </c>
      <c r="L1605" s="167">
        <v>27762028</v>
      </c>
    </row>
    <row r="1606" spans="1:12" x14ac:dyDescent="0.2">
      <c r="A1606" s="167" t="s">
        <v>3673</v>
      </c>
      <c r="B1606" s="167" t="s">
        <v>3672</v>
      </c>
      <c r="D1606" s="167" t="s">
        <v>3877</v>
      </c>
      <c r="E1606" s="167" t="s">
        <v>3878</v>
      </c>
      <c r="F1606" s="167" t="s">
        <v>3127</v>
      </c>
      <c r="G1606" s="167" t="s">
        <v>11639</v>
      </c>
      <c r="H1606" s="167" t="s">
        <v>5</v>
      </c>
      <c r="I1606" s="167" t="s">
        <v>13036</v>
      </c>
      <c r="J1606" s="167" t="s">
        <v>7660</v>
      </c>
      <c r="K1606" s="167">
        <v>27666267</v>
      </c>
      <c r="L1606" s="167">
        <v>27666267</v>
      </c>
    </row>
    <row r="1607" spans="1:12" x14ac:dyDescent="0.2">
      <c r="A1607" s="167" t="s">
        <v>3571</v>
      </c>
      <c r="B1607" s="167" t="s">
        <v>2598</v>
      </c>
      <c r="D1607" s="167" t="s">
        <v>3879</v>
      </c>
      <c r="E1607" s="167" t="s">
        <v>3880</v>
      </c>
      <c r="F1607" s="167" t="s">
        <v>3881</v>
      </c>
      <c r="G1607" s="167" t="s">
        <v>11639</v>
      </c>
      <c r="H1607" s="167" t="s">
        <v>7</v>
      </c>
      <c r="I1607" s="167" t="s">
        <v>13036</v>
      </c>
      <c r="J1607" s="167" t="s">
        <v>8576</v>
      </c>
      <c r="K1607" s="167">
        <v>44056307</v>
      </c>
      <c r="L1607" s="167">
        <v>0</v>
      </c>
    </row>
    <row r="1608" spans="1:12" x14ac:dyDescent="0.2">
      <c r="A1608" s="167" t="s">
        <v>3659</v>
      </c>
      <c r="B1608" s="167" t="s">
        <v>3658</v>
      </c>
      <c r="D1608" s="167" t="s">
        <v>3883</v>
      </c>
      <c r="E1608" s="167" t="s">
        <v>3884</v>
      </c>
      <c r="F1608" s="167" t="s">
        <v>1262</v>
      </c>
      <c r="G1608" s="167" t="s">
        <v>11639</v>
      </c>
      <c r="H1608" s="167" t="s">
        <v>5</v>
      </c>
      <c r="I1608" s="167" t="s">
        <v>13036</v>
      </c>
      <c r="J1608" s="167" t="s">
        <v>11493</v>
      </c>
      <c r="K1608" s="167">
        <v>27666148</v>
      </c>
      <c r="L1608" s="167">
        <v>27666148</v>
      </c>
    </row>
    <row r="1609" spans="1:12" x14ac:dyDescent="0.2">
      <c r="A1609" s="167" t="s">
        <v>9105</v>
      </c>
      <c r="B1609" s="167" t="s">
        <v>3145</v>
      </c>
      <c r="D1609" s="167" t="s">
        <v>3885</v>
      </c>
      <c r="E1609" s="167" t="s">
        <v>9125</v>
      </c>
      <c r="F1609" s="167" t="s">
        <v>661</v>
      </c>
      <c r="G1609" s="167" t="s">
        <v>11639</v>
      </c>
      <c r="H1609" s="167" t="s">
        <v>5</v>
      </c>
      <c r="I1609" s="167" t="s">
        <v>13036</v>
      </c>
      <c r="J1609" s="167" t="s">
        <v>12412</v>
      </c>
      <c r="K1609" s="167">
        <v>44056183</v>
      </c>
      <c r="L1609" s="167">
        <v>27666283</v>
      </c>
    </row>
    <row r="1610" spans="1:12" x14ac:dyDescent="0.2">
      <c r="A1610" s="167" t="s">
        <v>3603</v>
      </c>
      <c r="B1610" s="167" t="s">
        <v>3217</v>
      </c>
      <c r="D1610" s="167" t="s">
        <v>2746</v>
      </c>
      <c r="E1610" s="167" t="s">
        <v>3886</v>
      </c>
      <c r="F1610" s="167" t="s">
        <v>2952</v>
      </c>
      <c r="G1610" s="167" t="s">
        <v>11639</v>
      </c>
      <c r="H1610" s="167" t="s">
        <v>7</v>
      </c>
      <c r="I1610" s="167" t="s">
        <v>13036</v>
      </c>
      <c r="J1610" s="167" t="s">
        <v>3887</v>
      </c>
      <c r="K1610" s="167">
        <v>22065913</v>
      </c>
      <c r="L1610" s="167">
        <v>0</v>
      </c>
    </row>
    <row r="1611" spans="1:12" x14ac:dyDescent="0.2">
      <c r="A1611" s="167" t="s">
        <v>9106</v>
      </c>
      <c r="B1611" s="167" t="s">
        <v>6670</v>
      </c>
      <c r="D1611" s="167" t="s">
        <v>3889</v>
      </c>
      <c r="E1611" s="167" t="s">
        <v>9129</v>
      </c>
      <c r="F1611" s="167" t="s">
        <v>10669</v>
      </c>
      <c r="G1611" s="167" t="s">
        <v>11639</v>
      </c>
      <c r="H1611" s="167" t="s">
        <v>3</v>
      </c>
      <c r="I1611" s="167" t="s">
        <v>13036</v>
      </c>
      <c r="J1611" s="167" t="s">
        <v>12797</v>
      </c>
      <c r="K1611" s="167">
        <v>86887205</v>
      </c>
      <c r="L1611" s="167">
        <v>27611126</v>
      </c>
    </row>
    <row r="1612" spans="1:12" x14ac:dyDescent="0.2">
      <c r="A1612" s="167" t="s">
        <v>9107</v>
      </c>
      <c r="B1612" s="167" t="s">
        <v>2475</v>
      </c>
      <c r="D1612" s="167" t="s">
        <v>1476</v>
      </c>
      <c r="E1612" s="167" t="s">
        <v>3890</v>
      </c>
      <c r="F1612" s="167" t="s">
        <v>3891</v>
      </c>
      <c r="G1612" s="167" t="s">
        <v>204</v>
      </c>
      <c r="H1612" s="167" t="s">
        <v>5</v>
      </c>
      <c r="I1612" s="167" t="s">
        <v>13036</v>
      </c>
      <c r="J1612" s="167" t="s">
        <v>12646</v>
      </c>
      <c r="K1612" s="167">
        <v>25711672</v>
      </c>
      <c r="L1612" s="167">
        <v>83924078</v>
      </c>
    </row>
    <row r="1613" spans="1:12" x14ac:dyDescent="0.2">
      <c r="A1613" s="167" t="s">
        <v>3588</v>
      </c>
      <c r="B1613" s="167" t="s">
        <v>3587</v>
      </c>
      <c r="D1613" s="167" t="s">
        <v>1495</v>
      </c>
      <c r="E1613" s="167" t="s">
        <v>3892</v>
      </c>
      <c r="F1613" s="167" t="s">
        <v>8492</v>
      </c>
      <c r="G1613" s="167" t="s">
        <v>175</v>
      </c>
      <c r="H1613" s="167" t="s">
        <v>3</v>
      </c>
      <c r="I1613" s="167" t="s">
        <v>13036</v>
      </c>
      <c r="J1613" s="167" t="s">
        <v>13394</v>
      </c>
      <c r="K1613" s="167">
        <v>24821207</v>
      </c>
      <c r="L1613" s="167">
        <v>24822648</v>
      </c>
    </row>
    <row r="1614" spans="1:12" x14ac:dyDescent="0.2">
      <c r="A1614" s="167" t="s">
        <v>3605</v>
      </c>
      <c r="B1614" s="167" t="s">
        <v>3212</v>
      </c>
      <c r="D1614" s="167" t="s">
        <v>1729</v>
      </c>
      <c r="E1614" s="167" t="s">
        <v>3894</v>
      </c>
      <c r="F1614" s="167" t="s">
        <v>816</v>
      </c>
      <c r="G1614" s="167" t="s">
        <v>11639</v>
      </c>
      <c r="H1614" s="167" t="s">
        <v>3</v>
      </c>
      <c r="I1614" s="167" t="s">
        <v>13036</v>
      </c>
      <c r="J1614" s="167" t="s">
        <v>11494</v>
      </c>
      <c r="K1614" s="167">
        <v>27612195</v>
      </c>
      <c r="L1614" s="167">
        <v>27612195</v>
      </c>
    </row>
    <row r="1615" spans="1:12" x14ac:dyDescent="0.2">
      <c r="A1615" s="167" t="s">
        <v>9108</v>
      </c>
      <c r="B1615" s="167" t="s">
        <v>2190</v>
      </c>
      <c r="D1615" s="167" t="s">
        <v>7409</v>
      </c>
      <c r="E1615" s="167" t="s">
        <v>3896</v>
      </c>
      <c r="F1615" s="167" t="s">
        <v>3897</v>
      </c>
      <c r="G1615" s="167" t="s">
        <v>11639</v>
      </c>
      <c r="H1615" s="167" t="s">
        <v>7</v>
      </c>
      <c r="I1615" s="167" t="s">
        <v>13036</v>
      </c>
      <c r="J1615" s="167" t="s">
        <v>13395</v>
      </c>
      <c r="K1615" s="167">
        <v>22064218</v>
      </c>
      <c r="L1615" s="167">
        <v>22064218</v>
      </c>
    </row>
    <row r="1616" spans="1:12" x14ac:dyDescent="0.2">
      <c r="A1616" s="167" t="s">
        <v>3534</v>
      </c>
      <c r="B1616" s="167" t="s">
        <v>558</v>
      </c>
      <c r="D1616" s="167" t="s">
        <v>2185</v>
      </c>
      <c r="E1616" s="167" t="s">
        <v>9143</v>
      </c>
      <c r="F1616" s="167" t="s">
        <v>10684</v>
      </c>
      <c r="G1616" s="167" t="s">
        <v>11639</v>
      </c>
      <c r="H1616" s="167" t="s">
        <v>7</v>
      </c>
      <c r="I1616" s="167" t="s">
        <v>13036</v>
      </c>
      <c r="J1616" s="167" t="s">
        <v>13396</v>
      </c>
      <c r="K1616" s="167">
        <v>85198630</v>
      </c>
      <c r="L1616" s="167">
        <v>0</v>
      </c>
    </row>
    <row r="1617" spans="1:12" x14ac:dyDescent="0.2">
      <c r="A1617" s="167" t="s">
        <v>5135</v>
      </c>
      <c r="B1617" s="167" t="s">
        <v>5134</v>
      </c>
      <c r="D1617" s="167" t="s">
        <v>3900</v>
      </c>
      <c r="E1617" s="167" t="s">
        <v>7657</v>
      </c>
      <c r="F1617" s="167" t="s">
        <v>598</v>
      </c>
      <c r="G1617" s="167" t="s">
        <v>11639</v>
      </c>
      <c r="H1617" s="167" t="s">
        <v>3</v>
      </c>
      <c r="I1617" s="167" t="s">
        <v>13036</v>
      </c>
      <c r="J1617" s="167" t="s">
        <v>13397</v>
      </c>
      <c r="K1617" s="167">
        <v>27610671</v>
      </c>
      <c r="L1617" s="167">
        <v>27610671</v>
      </c>
    </row>
    <row r="1618" spans="1:12" x14ac:dyDescent="0.2">
      <c r="A1618" s="167" t="s">
        <v>3581</v>
      </c>
      <c r="B1618" s="167" t="s">
        <v>1566</v>
      </c>
      <c r="D1618" s="167" t="s">
        <v>3901</v>
      </c>
      <c r="E1618" s="167" t="s">
        <v>9145</v>
      </c>
      <c r="F1618" s="167" t="s">
        <v>10686</v>
      </c>
      <c r="G1618" s="167" t="s">
        <v>11639</v>
      </c>
      <c r="H1618" s="167" t="s">
        <v>3</v>
      </c>
      <c r="I1618" s="167" t="s">
        <v>13036</v>
      </c>
      <c r="J1618" s="167" t="s">
        <v>10687</v>
      </c>
      <c r="K1618" s="167">
        <v>88161305</v>
      </c>
      <c r="L1618" s="167">
        <v>27611126</v>
      </c>
    </row>
    <row r="1619" spans="1:12" x14ac:dyDescent="0.2">
      <c r="A1619" s="167" t="s">
        <v>9109</v>
      </c>
      <c r="B1619" s="167" t="s">
        <v>4527</v>
      </c>
      <c r="D1619" s="167" t="s">
        <v>2799</v>
      </c>
      <c r="E1619" s="167" t="s">
        <v>3902</v>
      </c>
      <c r="F1619" s="167" t="s">
        <v>3903</v>
      </c>
      <c r="G1619" s="167" t="s">
        <v>11639</v>
      </c>
      <c r="H1619" s="167" t="s">
        <v>3</v>
      </c>
      <c r="I1619" s="167" t="s">
        <v>13036</v>
      </c>
      <c r="J1619" s="167" t="s">
        <v>12799</v>
      </c>
      <c r="K1619" s="167">
        <v>27611409</v>
      </c>
      <c r="L1619" s="167">
        <v>27611409</v>
      </c>
    </row>
    <row r="1620" spans="1:12" x14ac:dyDescent="0.2">
      <c r="A1620" s="167" t="s">
        <v>3615</v>
      </c>
      <c r="B1620" s="167" t="s">
        <v>3436</v>
      </c>
      <c r="D1620" s="167" t="s">
        <v>9943</v>
      </c>
      <c r="E1620" s="167" t="s">
        <v>9146</v>
      </c>
      <c r="F1620" s="167" t="s">
        <v>10688</v>
      </c>
      <c r="G1620" s="167" t="s">
        <v>11639</v>
      </c>
      <c r="H1620" s="167" t="s">
        <v>5</v>
      </c>
      <c r="I1620" s="167" t="s">
        <v>13036</v>
      </c>
      <c r="J1620" s="167" t="s">
        <v>11958</v>
      </c>
      <c r="K1620" s="167">
        <v>70189093</v>
      </c>
      <c r="L1620" s="167">
        <v>27666283</v>
      </c>
    </row>
    <row r="1621" spans="1:12" x14ac:dyDescent="0.2">
      <c r="A1621" s="167" t="s">
        <v>9110</v>
      </c>
      <c r="B1621" s="167" t="s">
        <v>2911</v>
      </c>
      <c r="D1621" s="167" t="s">
        <v>3904</v>
      </c>
      <c r="E1621" s="167" t="s">
        <v>9128</v>
      </c>
      <c r="F1621" s="167" t="s">
        <v>1739</v>
      </c>
      <c r="G1621" s="167" t="s">
        <v>11639</v>
      </c>
      <c r="H1621" s="167" t="s">
        <v>7</v>
      </c>
      <c r="I1621" s="167" t="s">
        <v>13036</v>
      </c>
      <c r="J1621" s="167" t="s">
        <v>13398</v>
      </c>
      <c r="K1621" s="167">
        <v>24762000</v>
      </c>
      <c r="L1621" s="167">
        <v>0</v>
      </c>
    </row>
    <row r="1622" spans="1:12" x14ac:dyDescent="0.2">
      <c r="A1622" s="167" t="s">
        <v>3554</v>
      </c>
      <c r="B1622" s="167" t="s">
        <v>1632</v>
      </c>
      <c r="D1622" s="167" t="s">
        <v>3905</v>
      </c>
      <c r="E1622" s="167" t="s">
        <v>9147</v>
      </c>
      <c r="F1622" s="167" t="s">
        <v>10689</v>
      </c>
      <c r="G1622" s="167" t="s">
        <v>11639</v>
      </c>
      <c r="H1622" s="167" t="s">
        <v>7</v>
      </c>
      <c r="I1622" s="167" t="s">
        <v>13036</v>
      </c>
      <c r="J1622" s="167" t="s">
        <v>10690</v>
      </c>
      <c r="K1622" s="167">
        <v>70147824</v>
      </c>
      <c r="L1622" s="167">
        <v>0</v>
      </c>
    </row>
    <row r="1623" spans="1:12" x14ac:dyDescent="0.2">
      <c r="A1623" s="167" t="s">
        <v>9111</v>
      </c>
      <c r="B1623" s="167" t="s">
        <v>3578</v>
      </c>
      <c r="D1623" s="167" t="s">
        <v>9938</v>
      </c>
      <c r="E1623" s="167" t="s">
        <v>9136</v>
      </c>
      <c r="F1623" s="167" t="s">
        <v>10674</v>
      </c>
      <c r="G1623" s="167" t="s">
        <v>11639</v>
      </c>
      <c r="H1623" s="167" t="s">
        <v>5</v>
      </c>
      <c r="I1623" s="167" t="s">
        <v>13036</v>
      </c>
      <c r="J1623" s="167" t="s">
        <v>13399</v>
      </c>
      <c r="K1623" s="167">
        <v>44056163</v>
      </c>
      <c r="L1623" s="167">
        <v>22064626</v>
      </c>
    </row>
    <row r="1624" spans="1:12" x14ac:dyDescent="0.2">
      <c r="A1624" s="167" t="s">
        <v>3575</v>
      </c>
      <c r="B1624" s="167" t="s">
        <v>171</v>
      </c>
      <c r="D1624" s="167" t="s">
        <v>2825</v>
      </c>
      <c r="E1624" s="167" t="s">
        <v>3906</v>
      </c>
      <c r="F1624" s="167" t="s">
        <v>3907</v>
      </c>
      <c r="G1624" s="167" t="s">
        <v>175</v>
      </c>
      <c r="H1624" s="167" t="s">
        <v>3</v>
      </c>
      <c r="I1624" s="167" t="s">
        <v>13036</v>
      </c>
      <c r="J1624" s="167" t="s">
        <v>8113</v>
      </c>
      <c r="K1624" s="167">
        <v>24820056</v>
      </c>
      <c r="L1624" s="167">
        <v>0</v>
      </c>
    </row>
    <row r="1625" spans="1:12" x14ac:dyDescent="0.2">
      <c r="A1625" s="167" t="s">
        <v>3573</v>
      </c>
      <c r="B1625" s="167" t="s">
        <v>2740</v>
      </c>
      <c r="D1625" s="167" t="s">
        <v>2858</v>
      </c>
      <c r="E1625" s="167" t="s">
        <v>3909</v>
      </c>
      <c r="F1625" s="167" t="s">
        <v>3216</v>
      </c>
      <c r="G1625" s="167" t="s">
        <v>204</v>
      </c>
      <c r="H1625" s="167" t="s">
        <v>9</v>
      </c>
      <c r="I1625" s="167" t="s">
        <v>13036</v>
      </c>
      <c r="J1625" s="167" t="s">
        <v>3910</v>
      </c>
      <c r="K1625" s="167">
        <v>22791591</v>
      </c>
      <c r="L1625" s="167">
        <v>22783258</v>
      </c>
    </row>
    <row r="1626" spans="1:12" x14ac:dyDescent="0.2">
      <c r="A1626" s="167" t="s">
        <v>3538</v>
      </c>
      <c r="B1626" s="167" t="s">
        <v>6661</v>
      </c>
      <c r="D1626" s="167" t="s">
        <v>2973</v>
      </c>
      <c r="E1626" s="167" t="s">
        <v>3911</v>
      </c>
      <c r="F1626" s="167" t="s">
        <v>6536</v>
      </c>
      <c r="G1626" s="167" t="s">
        <v>11639</v>
      </c>
      <c r="H1626" s="167" t="s">
        <v>3</v>
      </c>
      <c r="I1626" s="167" t="s">
        <v>13036</v>
      </c>
      <c r="J1626" s="167" t="s">
        <v>12800</v>
      </c>
      <c r="K1626" s="167">
        <v>27611672</v>
      </c>
      <c r="L1626" s="167">
        <v>0</v>
      </c>
    </row>
    <row r="1627" spans="1:12" x14ac:dyDescent="0.2">
      <c r="A1627" s="167" t="s">
        <v>3609</v>
      </c>
      <c r="B1627" s="167" t="s">
        <v>3427</v>
      </c>
      <c r="D1627" s="167" t="s">
        <v>7928</v>
      </c>
      <c r="E1627" s="167" t="s">
        <v>9148</v>
      </c>
      <c r="F1627" s="167" t="s">
        <v>10693</v>
      </c>
      <c r="G1627" s="167" t="s">
        <v>11639</v>
      </c>
      <c r="H1627" s="167" t="s">
        <v>5</v>
      </c>
      <c r="I1627" s="167" t="s">
        <v>13036</v>
      </c>
      <c r="J1627" s="167" t="s">
        <v>10694</v>
      </c>
      <c r="K1627" s="167">
        <v>27666438</v>
      </c>
      <c r="L1627" s="167">
        <v>27666859</v>
      </c>
    </row>
    <row r="1628" spans="1:12" x14ac:dyDescent="0.2">
      <c r="A1628" s="167" t="s">
        <v>9112</v>
      </c>
      <c r="B1628" s="167" t="s">
        <v>3674</v>
      </c>
      <c r="D1628" s="167" t="s">
        <v>1191</v>
      </c>
      <c r="E1628" s="167" t="s">
        <v>3913</v>
      </c>
      <c r="F1628" s="167" t="s">
        <v>82</v>
      </c>
      <c r="G1628" s="167" t="s">
        <v>11639</v>
      </c>
      <c r="H1628" s="167" t="s">
        <v>7</v>
      </c>
      <c r="I1628" s="167" t="s">
        <v>13036</v>
      </c>
      <c r="J1628" s="167" t="s">
        <v>11620</v>
      </c>
      <c r="K1628" s="167">
        <v>44056189</v>
      </c>
      <c r="L1628" s="167">
        <v>0</v>
      </c>
    </row>
    <row r="1629" spans="1:12" x14ac:dyDescent="0.2">
      <c r="A1629" s="167" t="s">
        <v>9113</v>
      </c>
      <c r="B1629" s="167" t="s">
        <v>3183</v>
      </c>
      <c r="D1629" s="167" t="s">
        <v>11365</v>
      </c>
      <c r="E1629" s="167" t="s">
        <v>11366</v>
      </c>
      <c r="F1629" s="167" t="s">
        <v>11388</v>
      </c>
      <c r="G1629" s="167" t="s">
        <v>11639</v>
      </c>
      <c r="H1629" s="167" t="s">
        <v>5</v>
      </c>
      <c r="I1629" s="167" t="s">
        <v>13036</v>
      </c>
      <c r="J1629" s="167" t="s">
        <v>13400</v>
      </c>
      <c r="K1629" s="167">
        <v>27666283</v>
      </c>
      <c r="L1629" s="167">
        <v>27666283</v>
      </c>
    </row>
    <row r="1630" spans="1:12" x14ac:dyDescent="0.2">
      <c r="A1630" s="167" t="s">
        <v>3633</v>
      </c>
      <c r="B1630" s="167" t="s">
        <v>2651</v>
      </c>
      <c r="D1630" s="167" t="s">
        <v>1194</v>
      </c>
      <c r="E1630" s="167" t="s">
        <v>3914</v>
      </c>
      <c r="F1630" s="167" t="s">
        <v>3915</v>
      </c>
      <c r="G1630" s="167" t="s">
        <v>11639</v>
      </c>
      <c r="H1630" s="167" t="s">
        <v>6</v>
      </c>
      <c r="I1630" s="167" t="s">
        <v>13036</v>
      </c>
      <c r="J1630" s="167" t="s">
        <v>8115</v>
      </c>
      <c r="K1630" s="167">
        <v>27641301</v>
      </c>
      <c r="L1630" s="167">
        <v>27641301</v>
      </c>
    </row>
    <row r="1631" spans="1:12" x14ac:dyDescent="0.2">
      <c r="A1631" s="167" t="s">
        <v>9114</v>
      </c>
      <c r="B1631" s="167" t="s">
        <v>3590</v>
      </c>
      <c r="D1631" s="167" t="s">
        <v>3916</v>
      </c>
      <c r="E1631" s="167" t="s">
        <v>3917</v>
      </c>
      <c r="F1631" s="167" t="s">
        <v>78</v>
      </c>
      <c r="G1631" s="167" t="s">
        <v>11639</v>
      </c>
      <c r="H1631" s="167" t="s">
        <v>4</v>
      </c>
      <c r="I1631" s="167" t="s">
        <v>13036</v>
      </c>
      <c r="J1631" s="167" t="s">
        <v>6203</v>
      </c>
      <c r="K1631" s="167">
        <v>27644637</v>
      </c>
      <c r="L1631" s="167">
        <v>27644637</v>
      </c>
    </row>
    <row r="1632" spans="1:12" x14ac:dyDescent="0.2">
      <c r="A1632" s="167" t="s">
        <v>3617</v>
      </c>
      <c r="B1632" s="167" t="s">
        <v>3451</v>
      </c>
      <c r="D1632" s="167" t="s">
        <v>3918</v>
      </c>
      <c r="E1632" s="167" t="s">
        <v>9124</v>
      </c>
      <c r="F1632" s="167" t="s">
        <v>12415</v>
      </c>
      <c r="G1632" s="167" t="s">
        <v>11639</v>
      </c>
      <c r="H1632" s="167" t="s">
        <v>6</v>
      </c>
      <c r="I1632" s="167" t="s">
        <v>13036</v>
      </c>
      <c r="J1632" s="167" t="s">
        <v>12801</v>
      </c>
      <c r="K1632" s="167">
        <v>27641719</v>
      </c>
      <c r="L1632" s="167">
        <v>27641719</v>
      </c>
    </row>
    <row r="1633" spans="1:12" x14ac:dyDescent="0.2">
      <c r="A1633" s="167" t="s">
        <v>3545</v>
      </c>
      <c r="B1633" s="167" t="s">
        <v>6662</v>
      </c>
      <c r="D1633" s="167" t="s">
        <v>3919</v>
      </c>
      <c r="E1633" s="167" t="s">
        <v>7950</v>
      </c>
      <c r="F1633" s="167" t="s">
        <v>8116</v>
      </c>
      <c r="G1633" s="167" t="s">
        <v>11639</v>
      </c>
      <c r="H1633" s="167" t="s">
        <v>6</v>
      </c>
      <c r="I1633" s="167" t="s">
        <v>13036</v>
      </c>
      <c r="J1633" s="167" t="s">
        <v>12532</v>
      </c>
      <c r="K1633" s="167">
        <v>44056247</v>
      </c>
      <c r="L1633" s="167">
        <v>0</v>
      </c>
    </row>
    <row r="1634" spans="1:12" x14ac:dyDescent="0.2">
      <c r="A1634" s="167" t="s">
        <v>3655</v>
      </c>
      <c r="B1634" s="167" t="s">
        <v>3654</v>
      </c>
      <c r="D1634" s="167" t="s">
        <v>7225</v>
      </c>
      <c r="E1634" s="167" t="s">
        <v>3920</v>
      </c>
      <c r="F1634" s="167" t="s">
        <v>12416</v>
      </c>
      <c r="G1634" s="167" t="s">
        <v>11639</v>
      </c>
      <c r="H1634" s="167" t="s">
        <v>4</v>
      </c>
      <c r="I1634" s="167" t="s">
        <v>13036</v>
      </c>
      <c r="J1634" s="167" t="s">
        <v>7659</v>
      </c>
      <c r="K1634" s="167">
        <v>27641336</v>
      </c>
      <c r="L1634" s="167">
        <v>27641336</v>
      </c>
    </row>
    <row r="1635" spans="1:12" x14ac:dyDescent="0.2">
      <c r="A1635" s="167" t="s">
        <v>3676</v>
      </c>
      <c r="B1635" s="167" t="s">
        <v>3675</v>
      </c>
      <c r="D1635" s="167" t="s">
        <v>7399</v>
      </c>
      <c r="E1635" s="167" t="s">
        <v>3921</v>
      </c>
      <c r="F1635" s="167" t="s">
        <v>3922</v>
      </c>
      <c r="G1635" s="167" t="s">
        <v>11639</v>
      </c>
      <c r="H1635" s="167" t="s">
        <v>6</v>
      </c>
      <c r="I1635" s="167" t="s">
        <v>13036</v>
      </c>
      <c r="J1635" s="167" t="s">
        <v>10673</v>
      </c>
      <c r="K1635" s="167">
        <v>44056135</v>
      </c>
      <c r="L1635" s="167">
        <v>0</v>
      </c>
    </row>
    <row r="1636" spans="1:12" x14ac:dyDescent="0.2">
      <c r="A1636" s="167" t="s">
        <v>8364</v>
      </c>
      <c r="B1636" s="167" t="s">
        <v>3680</v>
      </c>
      <c r="D1636" s="167" t="s">
        <v>7050</v>
      </c>
      <c r="E1636" s="167" t="s">
        <v>3924</v>
      </c>
      <c r="F1636" s="167" t="s">
        <v>3925</v>
      </c>
      <c r="G1636" s="167" t="s">
        <v>11639</v>
      </c>
      <c r="H1636" s="167" t="s">
        <v>4</v>
      </c>
      <c r="I1636" s="167" t="s">
        <v>13036</v>
      </c>
      <c r="J1636" s="167" t="s">
        <v>3955</v>
      </c>
      <c r="K1636" s="167">
        <v>27642011</v>
      </c>
      <c r="L1636" s="167">
        <v>27642011</v>
      </c>
    </row>
    <row r="1637" spans="1:12" x14ac:dyDescent="0.2">
      <c r="A1637" s="167" t="s">
        <v>3546</v>
      </c>
      <c r="B1637" s="167" t="s">
        <v>434</v>
      </c>
      <c r="D1637" s="167" t="s">
        <v>3400</v>
      </c>
      <c r="E1637" s="167" t="s">
        <v>3926</v>
      </c>
      <c r="F1637" s="167" t="s">
        <v>6534</v>
      </c>
      <c r="G1637" s="167" t="s">
        <v>11639</v>
      </c>
      <c r="H1637" s="167" t="s">
        <v>4</v>
      </c>
      <c r="I1637" s="167" t="s">
        <v>13036</v>
      </c>
      <c r="J1637" s="167" t="s">
        <v>8118</v>
      </c>
      <c r="K1637" s="167">
        <v>27641307</v>
      </c>
      <c r="L1637" s="167">
        <v>27641307</v>
      </c>
    </row>
    <row r="1638" spans="1:12" x14ac:dyDescent="0.2">
      <c r="A1638" s="167" t="s">
        <v>9115</v>
      </c>
      <c r="B1638" s="167" t="s">
        <v>7901</v>
      </c>
      <c r="D1638" s="167" t="s">
        <v>3927</v>
      </c>
      <c r="E1638" s="167" t="s">
        <v>8368</v>
      </c>
      <c r="F1638" s="167" t="s">
        <v>3928</v>
      </c>
      <c r="G1638" s="167" t="s">
        <v>11639</v>
      </c>
      <c r="H1638" s="167" t="s">
        <v>4</v>
      </c>
      <c r="I1638" s="167" t="s">
        <v>13036</v>
      </c>
      <c r="J1638" s="167" t="s">
        <v>13401</v>
      </c>
      <c r="K1638" s="167">
        <v>27641374</v>
      </c>
      <c r="L1638" s="167">
        <v>27641374</v>
      </c>
    </row>
    <row r="1639" spans="1:12" x14ac:dyDescent="0.2">
      <c r="A1639" s="167" t="s">
        <v>3634</v>
      </c>
      <c r="B1639" s="167" t="s">
        <v>2868</v>
      </c>
      <c r="D1639" s="167" t="s">
        <v>7413</v>
      </c>
      <c r="E1639" s="167" t="s">
        <v>3929</v>
      </c>
      <c r="F1639" s="167" t="s">
        <v>661</v>
      </c>
      <c r="G1639" s="167" t="s">
        <v>11639</v>
      </c>
      <c r="H1639" s="167" t="s">
        <v>6</v>
      </c>
      <c r="I1639" s="167" t="s">
        <v>13036</v>
      </c>
      <c r="J1639" s="167" t="s">
        <v>13402</v>
      </c>
      <c r="K1639" s="167">
        <v>27641784</v>
      </c>
      <c r="L1639" s="167">
        <v>0</v>
      </c>
    </row>
    <row r="1640" spans="1:12" x14ac:dyDescent="0.2">
      <c r="A1640" s="167" t="s">
        <v>8365</v>
      </c>
      <c r="B1640" s="167" t="s">
        <v>3486</v>
      </c>
      <c r="D1640" s="167" t="s">
        <v>6963</v>
      </c>
      <c r="E1640" s="167" t="s">
        <v>3931</v>
      </c>
      <c r="F1640" s="167" t="s">
        <v>3932</v>
      </c>
      <c r="G1640" s="167" t="s">
        <v>11639</v>
      </c>
      <c r="H1640" s="167" t="s">
        <v>4</v>
      </c>
      <c r="I1640" s="167" t="s">
        <v>13036</v>
      </c>
      <c r="J1640" s="167" t="s">
        <v>6330</v>
      </c>
      <c r="K1640" s="167">
        <v>27645534</v>
      </c>
      <c r="L1640" s="167">
        <v>27645534</v>
      </c>
    </row>
    <row r="1641" spans="1:12" x14ac:dyDescent="0.2">
      <c r="A1641" s="167" t="s">
        <v>3690</v>
      </c>
      <c r="B1641" s="167" t="s">
        <v>3689</v>
      </c>
      <c r="D1641" s="167" t="s">
        <v>2256</v>
      </c>
      <c r="E1641" s="167" t="s">
        <v>3934</v>
      </c>
      <c r="F1641" s="167" t="s">
        <v>3935</v>
      </c>
      <c r="G1641" s="167" t="s">
        <v>11639</v>
      </c>
      <c r="H1641" s="167" t="s">
        <v>6</v>
      </c>
      <c r="I1641" s="167" t="s">
        <v>13036</v>
      </c>
      <c r="J1641" s="167" t="s">
        <v>6503</v>
      </c>
      <c r="K1641" s="167">
        <v>88623911</v>
      </c>
      <c r="L1641" s="167">
        <v>88623911</v>
      </c>
    </row>
    <row r="1642" spans="1:12" x14ac:dyDescent="0.2">
      <c r="A1642" s="167" t="s">
        <v>3584</v>
      </c>
      <c r="B1642" s="167" t="s">
        <v>7299</v>
      </c>
      <c r="D1642" s="167" t="s">
        <v>2270</v>
      </c>
      <c r="E1642" s="167" t="s">
        <v>3936</v>
      </c>
      <c r="F1642" s="167" t="s">
        <v>1164</v>
      </c>
      <c r="G1642" s="167" t="s">
        <v>11639</v>
      </c>
      <c r="H1642" s="167" t="s">
        <v>6</v>
      </c>
      <c r="I1642" s="167" t="s">
        <v>13036</v>
      </c>
      <c r="J1642" s="167" t="s">
        <v>7650</v>
      </c>
      <c r="K1642" s="167">
        <v>27641513</v>
      </c>
      <c r="L1642" s="167">
        <v>0</v>
      </c>
    </row>
    <row r="1643" spans="1:12" x14ac:dyDescent="0.2">
      <c r="A1643" s="167" t="s">
        <v>3579</v>
      </c>
      <c r="B1643" s="167" t="s">
        <v>1245</v>
      </c>
      <c r="D1643" s="167" t="s">
        <v>2326</v>
      </c>
      <c r="E1643" s="167" t="s">
        <v>3937</v>
      </c>
      <c r="F1643" s="167" t="s">
        <v>3938</v>
      </c>
      <c r="G1643" s="167" t="s">
        <v>11639</v>
      </c>
      <c r="H1643" s="167" t="s">
        <v>4</v>
      </c>
      <c r="I1643" s="167" t="s">
        <v>13036</v>
      </c>
      <c r="J1643" s="167" t="s">
        <v>3939</v>
      </c>
      <c r="K1643" s="167">
        <v>27642989</v>
      </c>
      <c r="L1643" s="167">
        <v>0</v>
      </c>
    </row>
    <row r="1644" spans="1:12" x14ac:dyDescent="0.2">
      <c r="A1644" s="167" t="s">
        <v>9116</v>
      </c>
      <c r="B1644" s="167" t="s">
        <v>3692</v>
      </c>
      <c r="D1644" s="167" t="s">
        <v>2384</v>
      </c>
      <c r="E1644" s="167" t="s">
        <v>3942</v>
      </c>
      <c r="F1644" s="167" t="s">
        <v>1526</v>
      </c>
      <c r="G1644" s="167" t="s">
        <v>11639</v>
      </c>
      <c r="H1644" s="167" t="s">
        <v>6</v>
      </c>
      <c r="I1644" s="167" t="s">
        <v>13036</v>
      </c>
      <c r="J1644" s="167" t="s">
        <v>13403</v>
      </c>
      <c r="K1644" s="167">
        <v>27641139</v>
      </c>
      <c r="L1644" s="167">
        <v>27641139</v>
      </c>
    </row>
    <row r="1645" spans="1:12" x14ac:dyDescent="0.2">
      <c r="A1645" s="167" t="s">
        <v>3639</v>
      </c>
      <c r="B1645" s="167" t="s">
        <v>1008</v>
      </c>
      <c r="D1645" s="167" t="s">
        <v>2354</v>
      </c>
      <c r="E1645" s="167" t="s">
        <v>3943</v>
      </c>
      <c r="F1645" s="167" t="s">
        <v>3944</v>
      </c>
      <c r="G1645" s="167" t="s">
        <v>11639</v>
      </c>
      <c r="H1645" s="167" t="s">
        <v>4</v>
      </c>
      <c r="I1645" s="167" t="s">
        <v>13036</v>
      </c>
      <c r="J1645" s="167" t="s">
        <v>6672</v>
      </c>
      <c r="K1645" s="167">
        <v>27644397</v>
      </c>
      <c r="L1645" s="167">
        <v>27642300</v>
      </c>
    </row>
    <row r="1646" spans="1:12" x14ac:dyDescent="0.2">
      <c r="A1646" s="167" t="s">
        <v>9117</v>
      </c>
      <c r="B1646" s="167" t="s">
        <v>2522</v>
      </c>
      <c r="D1646" s="167" t="s">
        <v>3945</v>
      </c>
      <c r="E1646" s="167" t="s">
        <v>3946</v>
      </c>
      <c r="F1646" s="167" t="s">
        <v>3947</v>
      </c>
      <c r="G1646" s="167" t="s">
        <v>11639</v>
      </c>
      <c r="H1646" s="167" t="s">
        <v>6</v>
      </c>
      <c r="I1646" s="167" t="s">
        <v>13036</v>
      </c>
      <c r="J1646" s="167" t="s">
        <v>13404</v>
      </c>
      <c r="K1646" s="167">
        <v>27643932</v>
      </c>
      <c r="L1646" s="167">
        <v>27643932</v>
      </c>
    </row>
    <row r="1647" spans="1:12" x14ac:dyDescent="0.2">
      <c r="A1647" s="167" t="s">
        <v>3660</v>
      </c>
      <c r="B1647" s="167" t="s">
        <v>2192</v>
      </c>
      <c r="D1647" s="167" t="s">
        <v>2510</v>
      </c>
      <c r="E1647" s="167" t="s">
        <v>3948</v>
      </c>
      <c r="F1647" s="167" t="s">
        <v>2589</v>
      </c>
      <c r="G1647" s="167" t="s">
        <v>11639</v>
      </c>
      <c r="H1647" s="167" t="s">
        <v>6</v>
      </c>
      <c r="I1647" s="167" t="s">
        <v>13036</v>
      </c>
      <c r="J1647" s="167" t="s">
        <v>8112</v>
      </c>
      <c r="K1647" s="167">
        <v>27645236</v>
      </c>
      <c r="L1647" s="167">
        <v>27666283</v>
      </c>
    </row>
    <row r="1648" spans="1:12" x14ac:dyDescent="0.2">
      <c r="A1648" s="167" t="s">
        <v>6245</v>
      </c>
      <c r="B1648" s="167" t="s">
        <v>7457</v>
      </c>
      <c r="D1648" s="167" t="s">
        <v>2844</v>
      </c>
      <c r="E1648" s="167" t="s">
        <v>3950</v>
      </c>
      <c r="F1648" s="167" t="s">
        <v>7498</v>
      </c>
      <c r="G1648" s="167" t="s">
        <v>11639</v>
      </c>
      <c r="H1648" s="167" t="s">
        <v>6</v>
      </c>
      <c r="I1648" s="167" t="s">
        <v>13036</v>
      </c>
      <c r="J1648" s="167" t="s">
        <v>13405</v>
      </c>
      <c r="K1648" s="167">
        <v>27641893</v>
      </c>
      <c r="L1648" s="167">
        <v>27641893</v>
      </c>
    </row>
    <row r="1649" spans="1:12" x14ac:dyDescent="0.2">
      <c r="A1649" s="167" t="s">
        <v>9118</v>
      </c>
      <c r="B1649" s="167" t="s">
        <v>3438</v>
      </c>
      <c r="D1649" s="167" t="s">
        <v>2802</v>
      </c>
      <c r="E1649" s="167" t="s">
        <v>3953</v>
      </c>
      <c r="F1649" s="167" t="s">
        <v>3954</v>
      </c>
      <c r="G1649" s="167" t="s">
        <v>11639</v>
      </c>
      <c r="H1649" s="167" t="s">
        <v>4</v>
      </c>
      <c r="I1649" s="167" t="s">
        <v>13036</v>
      </c>
      <c r="J1649" s="167" t="s">
        <v>12802</v>
      </c>
      <c r="K1649" s="167">
        <v>27644250</v>
      </c>
      <c r="L1649" s="167">
        <v>27642257</v>
      </c>
    </row>
    <row r="1650" spans="1:12" x14ac:dyDescent="0.2">
      <c r="A1650" s="167" t="s">
        <v>3635</v>
      </c>
      <c r="B1650" s="167" t="s">
        <v>3124</v>
      </c>
      <c r="D1650" s="167" t="s">
        <v>2603</v>
      </c>
      <c r="E1650" s="167" t="s">
        <v>3956</v>
      </c>
      <c r="F1650" s="167" t="s">
        <v>3957</v>
      </c>
      <c r="G1650" s="167" t="s">
        <v>11639</v>
      </c>
      <c r="H1650" s="167" t="s">
        <v>4</v>
      </c>
      <c r="I1650" s="167" t="s">
        <v>13036</v>
      </c>
      <c r="J1650" s="167" t="s">
        <v>3933</v>
      </c>
      <c r="K1650" s="167">
        <v>27644241</v>
      </c>
      <c r="L1650" s="167">
        <v>0</v>
      </c>
    </row>
    <row r="1651" spans="1:12" x14ac:dyDescent="0.2">
      <c r="A1651" s="167" t="s">
        <v>3637</v>
      </c>
      <c r="B1651" s="167" t="s">
        <v>693</v>
      </c>
      <c r="D1651" s="167" t="s">
        <v>2582</v>
      </c>
      <c r="E1651" s="167" t="s">
        <v>3958</v>
      </c>
      <c r="F1651" s="167" t="s">
        <v>3959</v>
      </c>
      <c r="G1651" s="167" t="s">
        <v>11639</v>
      </c>
      <c r="H1651" s="167" t="s">
        <v>6</v>
      </c>
      <c r="I1651" s="167" t="s">
        <v>13036</v>
      </c>
      <c r="J1651" s="167" t="s">
        <v>11995</v>
      </c>
      <c r="K1651" s="167">
        <v>27642172</v>
      </c>
      <c r="L1651" s="167">
        <v>27642173</v>
      </c>
    </row>
    <row r="1652" spans="1:12" x14ac:dyDescent="0.2">
      <c r="A1652" s="167" t="s">
        <v>3646</v>
      </c>
      <c r="B1652" s="167" t="s">
        <v>512</v>
      </c>
      <c r="D1652" s="167" t="s">
        <v>3384</v>
      </c>
      <c r="E1652" s="167" t="s">
        <v>3961</v>
      </c>
      <c r="F1652" s="167" t="s">
        <v>3962</v>
      </c>
      <c r="G1652" s="167" t="s">
        <v>11639</v>
      </c>
      <c r="H1652" s="167" t="s">
        <v>4</v>
      </c>
      <c r="I1652" s="167" t="s">
        <v>13036</v>
      </c>
      <c r="J1652" s="167" t="s">
        <v>13406</v>
      </c>
      <c r="K1652" s="167">
        <v>27642316</v>
      </c>
      <c r="L1652" s="167">
        <v>27642316</v>
      </c>
    </row>
    <row r="1653" spans="1:12" x14ac:dyDescent="0.2">
      <c r="A1653" s="167" t="s">
        <v>3536</v>
      </c>
      <c r="B1653" s="167" t="s">
        <v>1972</v>
      </c>
      <c r="D1653" s="167" t="s">
        <v>6908</v>
      </c>
      <c r="E1653" s="167" t="s">
        <v>3963</v>
      </c>
      <c r="F1653" s="167" t="s">
        <v>3964</v>
      </c>
      <c r="G1653" s="167" t="s">
        <v>11639</v>
      </c>
      <c r="H1653" s="167" t="s">
        <v>4</v>
      </c>
      <c r="I1653" s="167" t="s">
        <v>13036</v>
      </c>
      <c r="J1653" s="167" t="s">
        <v>7665</v>
      </c>
      <c r="K1653" s="167">
        <v>27644238</v>
      </c>
      <c r="L1653" s="167">
        <v>27644238</v>
      </c>
    </row>
    <row r="1654" spans="1:12" x14ac:dyDescent="0.2">
      <c r="A1654" s="167" t="s">
        <v>3697</v>
      </c>
      <c r="B1654" s="167" t="s">
        <v>6931</v>
      </c>
      <c r="D1654" s="167" t="s">
        <v>6678</v>
      </c>
      <c r="E1654" s="167" t="s">
        <v>3965</v>
      </c>
      <c r="F1654" s="167" t="s">
        <v>3966</v>
      </c>
      <c r="G1654" s="167" t="s">
        <v>11639</v>
      </c>
      <c r="H1654" s="167" t="s">
        <v>4</v>
      </c>
      <c r="I1654" s="167" t="s">
        <v>13036</v>
      </c>
      <c r="J1654" s="167" t="s">
        <v>13407</v>
      </c>
      <c r="K1654" s="167">
        <v>27643020</v>
      </c>
      <c r="L1654" s="167">
        <v>27643020</v>
      </c>
    </row>
    <row r="1655" spans="1:12" x14ac:dyDescent="0.2">
      <c r="A1655" s="167" t="s">
        <v>3652</v>
      </c>
      <c r="B1655" s="167" t="s">
        <v>437</v>
      </c>
      <c r="D1655" s="167" t="s">
        <v>6679</v>
      </c>
      <c r="E1655" s="167" t="s">
        <v>3967</v>
      </c>
      <c r="F1655" s="167" t="s">
        <v>3968</v>
      </c>
      <c r="G1655" s="167" t="s">
        <v>11639</v>
      </c>
      <c r="H1655" s="167" t="s">
        <v>4</v>
      </c>
      <c r="I1655" s="167" t="s">
        <v>13036</v>
      </c>
      <c r="J1655" s="167" t="s">
        <v>3969</v>
      </c>
      <c r="K1655" s="167">
        <v>27643823</v>
      </c>
      <c r="L1655" s="167">
        <v>27643823</v>
      </c>
    </row>
    <row r="1656" spans="1:12" x14ac:dyDescent="0.2">
      <c r="A1656" s="167" t="s">
        <v>3541</v>
      </c>
      <c r="B1656" s="167" t="s">
        <v>2332</v>
      </c>
      <c r="D1656" s="167" t="s">
        <v>2426</v>
      </c>
      <c r="E1656" s="167" t="s">
        <v>3970</v>
      </c>
      <c r="F1656" s="167" t="s">
        <v>3971</v>
      </c>
      <c r="G1656" s="167" t="s">
        <v>11639</v>
      </c>
      <c r="H1656" s="167" t="s">
        <v>4</v>
      </c>
      <c r="I1656" s="167" t="s">
        <v>13036</v>
      </c>
      <c r="J1656" s="167" t="s">
        <v>11959</v>
      </c>
      <c r="K1656" s="167">
        <v>27644145</v>
      </c>
      <c r="L1656" s="167">
        <v>27644145</v>
      </c>
    </row>
    <row r="1657" spans="1:12" x14ac:dyDescent="0.2">
      <c r="A1657" s="167" t="s">
        <v>9119</v>
      </c>
      <c r="B1657" s="167" t="s">
        <v>3630</v>
      </c>
      <c r="D1657" s="167" t="s">
        <v>3876</v>
      </c>
      <c r="E1657" s="167" t="s">
        <v>3973</v>
      </c>
      <c r="F1657" s="167" t="s">
        <v>3974</v>
      </c>
      <c r="G1657" s="167" t="s">
        <v>169</v>
      </c>
      <c r="H1657" s="167" t="s">
        <v>4</v>
      </c>
      <c r="I1657" s="167" t="s">
        <v>13036</v>
      </c>
      <c r="J1657" s="167" t="s">
        <v>11500</v>
      </c>
      <c r="K1657" s="167">
        <v>24660574</v>
      </c>
      <c r="L1657" s="167">
        <v>24660574</v>
      </c>
    </row>
    <row r="1658" spans="1:12" x14ac:dyDescent="0.2">
      <c r="A1658" s="167" t="s">
        <v>9120</v>
      </c>
      <c r="B1658" s="167" t="s">
        <v>919</v>
      </c>
      <c r="D1658" s="167" t="s">
        <v>3976</v>
      </c>
      <c r="E1658" s="167" t="s">
        <v>3977</v>
      </c>
      <c r="F1658" s="167" t="s">
        <v>3978</v>
      </c>
      <c r="G1658" s="167" t="s">
        <v>169</v>
      </c>
      <c r="H1658" s="167" t="s">
        <v>4</v>
      </c>
      <c r="I1658" s="167" t="s">
        <v>13036</v>
      </c>
      <c r="J1658" s="167" t="s">
        <v>13408</v>
      </c>
      <c r="K1658" s="167">
        <v>72968230</v>
      </c>
      <c r="L1658" s="167">
        <v>24660701</v>
      </c>
    </row>
    <row r="1659" spans="1:12" x14ac:dyDescent="0.2">
      <c r="A1659" s="167" t="s">
        <v>8367</v>
      </c>
      <c r="B1659" s="167" t="s">
        <v>6997</v>
      </c>
      <c r="D1659" s="167" t="s">
        <v>7187</v>
      </c>
      <c r="E1659" s="167" t="s">
        <v>3980</v>
      </c>
      <c r="F1659" s="167" t="s">
        <v>3981</v>
      </c>
      <c r="G1659" s="167" t="s">
        <v>169</v>
      </c>
      <c r="H1659" s="167" t="s">
        <v>4</v>
      </c>
      <c r="I1659" s="167" t="s">
        <v>13036</v>
      </c>
      <c r="J1659" s="167" t="s">
        <v>11498</v>
      </c>
      <c r="K1659" s="167">
        <v>24660220</v>
      </c>
      <c r="L1659" s="167">
        <v>24660220</v>
      </c>
    </row>
    <row r="1660" spans="1:12" x14ac:dyDescent="0.2">
      <c r="A1660" s="167" t="s">
        <v>6176</v>
      </c>
      <c r="B1660" s="167" t="s">
        <v>7126</v>
      </c>
      <c r="D1660" s="167" t="s">
        <v>3580</v>
      </c>
      <c r="E1660" s="167" t="s">
        <v>9681</v>
      </c>
      <c r="F1660" s="167" t="s">
        <v>590</v>
      </c>
      <c r="G1660" s="167" t="s">
        <v>169</v>
      </c>
      <c r="H1660" s="167" t="s">
        <v>5</v>
      </c>
      <c r="I1660" s="167" t="s">
        <v>13036</v>
      </c>
      <c r="J1660" s="167" t="s">
        <v>11186</v>
      </c>
      <c r="K1660" s="167">
        <v>24701583</v>
      </c>
      <c r="L1660" s="167">
        <v>24701583</v>
      </c>
    </row>
    <row r="1661" spans="1:12" x14ac:dyDescent="0.2">
      <c r="A1661" s="167" t="s">
        <v>9121</v>
      </c>
      <c r="B1661" s="167" t="s">
        <v>9932</v>
      </c>
      <c r="D1661" s="167" t="s">
        <v>3984</v>
      </c>
      <c r="E1661" s="167" t="s">
        <v>9682</v>
      </c>
      <c r="F1661" s="167" t="s">
        <v>63</v>
      </c>
      <c r="G1661" s="167" t="s">
        <v>169</v>
      </c>
      <c r="H1661" s="167" t="s">
        <v>4</v>
      </c>
      <c r="I1661" s="167" t="s">
        <v>13036</v>
      </c>
      <c r="J1661" s="167" t="s">
        <v>13409</v>
      </c>
      <c r="K1661" s="167">
        <v>72969785</v>
      </c>
      <c r="L1661" s="167">
        <v>0</v>
      </c>
    </row>
    <row r="1662" spans="1:12" x14ac:dyDescent="0.2">
      <c r="A1662" s="167" t="s">
        <v>9122</v>
      </c>
      <c r="B1662" s="167" t="s">
        <v>2529</v>
      </c>
      <c r="D1662" s="167" t="s">
        <v>6681</v>
      </c>
      <c r="E1662" s="167" t="s">
        <v>3986</v>
      </c>
      <c r="F1662" s="167" t="s">
        <v>358</v>
      </c>
      <c r="G1662" s="167" t="s">
        <v>169</v>
      </c>
      <c r="H1662" s="167" t="s">
        <v>5</v>
      </c>
      <c r="I1662" s="167" t="s">
        <v>13036</v>
      </c>
      <c r="J1662" s="167" t="s">
        <v>11402</v>
      </c>
      <c r="K1662" s="167">
        <v>72968792</v>
      </c>
      <c r="L1662" s="167">
        <v>0</v>
      </c>
    </row>
    <row r="1663" spans="1:12" x14ac:dyDescent="0.2">
      <c r="A1663" s="167" t="s">
        <v>3611</v>
      </c>
      <c r="B1663" s="167" t="s">
        <v>3226</v>
      </c>
      <c r="D1663" s="167" t="s">
        <v>3129</v>
      </c>
      <c r="E1663" s="167" t="s">
        <v>9662</v>
      </c>
      <c r="F1663" s="167" t="s">
        <v>1132</v>
      </c>
      <c r="G1663" s="167" t="s">
        <v>169</v>
      </c>
      <c r="H1663" s="167" t="s">
        <v>4</v>
      </c>
      <c r="I1663" s="167" t="s">
        <v>13036</v>
      </c>
      <c r="J1663" s="167" t="s">
        <v>13410</v>
      </c>
      <c r="K1663" s="167">
        <v>44056245</v>
      </c>
      <c r="L1663" s="167">
        <v>24660220</v>
      </c>
    </row>
    <row r="1664" spans="1:12" x14ac:dyDescent="0.2">
      <c r="A1664" s="167" t="s">
        <v>3656</v>
      </c>
      <c r="B1664" s="167" t="s">
        <v>1852</v>
      </c>
      <c r="D1664" s="167" t="s">
        <v>3988</v>
      </c>
      <c r="E1664" s="167" t="s">
        <v>3989</v>
      </c>
      <c r="F1664" s="167" t="s">
        <v>307</v>
      </c>
      <c r="G1664" s="167" t="s">
        <v>169</v>
      </c>
      <c r="H1664" s="167" t="s">
        <v>4</v>
      </c>
      <c r="I1664" s="167" t="s">
        <v>13036</v>
      </c>
      <c r="J1664" s="167" t="s">
        <v>11960</v>
      </c>
      <c r="K1664" s="167">
        <v>26730724</v>
      </c>
      <c r="L1664" s="167">
        <v>24660220</v>
      </c>
    </row>
    <row r="1665" spans="1:12" x14ac:dyDescent="0.2">
      <c r="A1665" s="167" t="s">
        <v>3742</v>
      </c>
      <c r="B1665" s="167" t="s">
        <v>1106</v>
      </c>
      <c r="D1665" s="167" t="s">
        <v>3990</v>
      </c>
      <c r="E1665" s="167" t="s">
        <v>3991</v>
      </c>
      <c r="F1665" s="167" t="s">
        <v>3992</v>
      </c>
      <c r="G1665" s="167" t="s">
        <v>169</v>
      </c>
      <c r="H1665" s="167" t="s">
        <v>5</v>
      </c>
      <c r="I1665" s="167" t="s">
        <v>13036</v>
      </c>
      <c r="J1665" s="167" t="s">
        <v>3993</v>
      </c>
      <c r="K1665" s="167">
        <v>44056297</v>
      </c>
      <c r="L1665" s="167">
        <v>24701583</v>
      </c>
    </row>
    <row r="1666" spans="1:12" x14ac:dyDescent="0.2">
      <c r="A1666" s="167" t="s">
        <v>3914</v>
      </c>
      <c r="B1666" s="167" t="s">
        <v>1194</v>
      </c>
      <c r="D1666" s="167" t="s">
        <v>3995</v>
      </c>
      <c r="E1666" s="167" t="s">
        <v>3996</v>
      </c>
      <c r="F1666" s="167" t="s">
        <v>228</v>
      </c>
      <c r="G1666" s="167" t="s">
        <v>169</v>
      </c>
      <c r="H1666" s="167" t="s">
        <v>4</v>
      </c>
      <c r="I1666" s="167" t="s">
        <v>13036</v>
      </c>
      <c r="J1666" s="167" t="s">
        <v>11961</v>
      </c>
      <c r="K1666" s="167">
        <v>24660224</v>
      </c>
      <c r="L1666" s="167">
        <v>24660220</v>
      </c>
    </row>
    <row r="1667" spans="1:12" x14ac:dyDescent="0.2">
      <c r="A1667" s="167" t="s">
        <v>9123</v>
      </c>
      <c r="B1667" s="167" t="s">
        <v>2539</v>
      </c>
      <c r="D1667" s="167" t="s">
        <v>3997</v>
      </c>
      <c r="E1667" s="167" t="s">
        <v>3998</v>
      </c>
      <c r="F1667" s="167" t="s">
        <v>3747</v>
      </c>
      <c r="G1667" s="167" t="s">
        <v>169</v>
      </c>
      <c r="H1667" s="167" t="s">
        <v>5</v>
      </c>
      <c r="I1667" s="167" t="s">
        <v>13036</v>
      </c>
      <c r="J1667" s="167" t="s">
        <v>13411</v>
      </c>
      <c r="K1667" s="167">
        <v>44056229</v>
      </c>
      <c r="L1667" s="167">
        <v>0</v>
      </c>
    </row>
    <row r="1668" spans="1:12" x14ac:dyDescent="0.2">
      <c r="A1668" s="167" t="s">
        <v>9124</v>
      </c>
      <c r="B1668" s="167" t="s">
        <v>3918</v>
      </c>
      <c r="D1668" s="167" t="s">
        <v>7082</v>
      </c>
      <c r="E1668" s="167" t="s">
        <v>4000</v>
      </c>
      <c r="F1668" s="167" t="s">
        <v>4001</v>
      </c>
      <c r="G1668" s="167" t="s">
        <v>169</v>
      </c>
      <c r="H1668" s="167" t="s">
        <v>4</v>
      </c>
      <c r="I1668" s="167" t="s">
        <v>13036</v>
      </c>
      <c r="J1668" s="167" t="s">
        <v>6680</v>
      </c>
      <c r="K1668" s="167">
        <v>24550520</v>
      </c>
      <c r="L1668" s="167">
        <v>24660520</v>
      </c>
    </row>
    <row r="1669" spans="1:12" x14ac:dyDescent="0.2">
      <c r="A1669" s="167" t="s">
        <v>3797</v>
      </c>
      <c r="B1669" s="167" t="s">
        <v>3796</v>
      </c>
      <c r="D1669" s="167" t="s">
        <v>10067</v>
      </c>
      <c r="E1669" s="167" t="s">
        <v>9667</v>
      </c>
      <c r="F1669" s="167" t="s">
        <v>11175</v>
      </c>
      <c r="G1669" s="167" t="s">
        <v>169</v>
      </c>
      <c r="H1669" s="167" t="s">
        <v>4</v>
      </c>
      <c r="I1669" s="167" t="s">
        <v>13036</v>
      </c>
      <c r="J1669" s="167" t="s">
        <v>11431</v>
      </c>
      <c r="K1669" s="167">
        <v>24660220</v>
      </c>
      <c r="L1669" s="167">
        <v>24660220</v>
      </c>
    </row>
    <row r="1670" spans="1:12" x14ac:dyDescent="0.2">
      <c r="A1670" s="167" t="s">
        <v>3779</v>
      </c>
      <c r="B1670" s="167" t="s">
        <v>3494</v>
      </c>
      <c r="D1670" s="167" t="s">
        <v>7852</v>
      </c>
      <c r="E1670" s="167" t="s">
        <v>9671</v>
      </c>
      <c r="F1670" s="167" t="s">
        <v>211</v>
      </c>
      <c r="G1670" s="167" t="s">
        <v>169</v>
      </c>
      <c r="H1670" s="167" t="s">
        <v>4</v>
      </c>
      <c r="I1670" s="167" t="s">
        <v>13036</v>
      </c>
      <c r="J1670" s="167" t="s">
        <v>13412</v>
      </c>
      <c r="K1670" s="167">
        <v>24660659</v>
      </c>
      <c r="L1670" s="167">
        <v>24660659</v>
      </c>
    </row>
    <row r="1671" spans="1:12" x14ac:dyDescent="0.2">
      <c r="A1671" s="167" t="s">
        <v>9125</v>
      </c>
      <c r="B1671" s="167" t="s">
        <v>3885</v>
      </c>
      <c r="D1671" s="167" t="s">
        <v>10069</v>
      </c>
      <c r="E1671" s="167" t="s">
        <v>9675</v>
      </c>
      <c r="F1671" s="167" t="s">
        <v>45</v>
      </c>
      <c r="G1671" s="167" t="s">
        <v>169</v>
      </c>
      <c r="H1671" s="167" t="s">
        <v>4</v>
      </c>
      <c r="I1671" s="167" t="s">
        <v>13036</v>
      </c>
      <c r="J1671" s="167" t="s">
        <v>11963</v>
      </c>
      <c r="K1671" s="167">
        <v>72969785</v>
      </c>
      <c r="L1671" s="167">
        <v>24660220</v>
      </c>
    </row>
    <row r="1672" spans="1:12" x14ac:dyDescent="0.2">
      <c r="A1672" s="167" t="s">
        <v>7950</v>
      </c>
      <c r="B1672" s="167" t="s">
        <v>3919</v>
      </c>
      <c r="D1672" s="167" t="s">
        <v>7102</v>
      </c>
      <c r="E1672" s="167" t="s">
        <v>4004</v>
      </c>
      <c r="F1672" s="167" t="s">
        <v>4005</v>
      </c>
      <c r="G1672" s="167" t="s">
        <v>169</v>
      </c>
      <c r="H1672" s="167" t="s">
        <v>4</v>
      </c>
      <c r="I1672" s="167" t="s">
        <v>13036</v>
      </c>
      <c r="J1672" s="167" t="s">
        <v>13413</v>
      </c>
      <c r="K1672" s="167">
        <v>72966683</v>
      </c>
      <c r="L1672" s="167">
        <v>24660220</v>
      </c>
    </row>
    <row r="1673" spans="1:12" x14ac:dyDescent="0.2">
      <c r="A1673" s="167" t="s">
        <v>9126</v>
      </c>
      <c r="B1673" s="167" t="s">
        <v>9933</v>
      </c>
      <c r="D1673" s="167" t="s">
        <v>6683</v>
      </c>
      <c r="E1673" s="167" t="s">
        <v>4006</v>
      </c>
      <c r="F1673" s="167" t="s">
        <v>4007</v>
      </c>
      <c r="G1673" s="167" t="s">
        <v>169</v>
      </c>
      <c r="H1673" s="167" t="s">
        <v>4</v>
      </c>
      <c r="I1673" s="167" t="s">
        <v>13036</v>
      </c>
      <c r="J1673" s="167" t="s">
        <v>8119</v>
      </c>
      <c r="K1673" s="167">
        <v>24660805</v>
      </c>
      <c r="L1673" s="167">
        <v>24660805</v>
      </c>
    </row>
    <row r="1674" spans="1:12" x14ac:dyDescent="0.2">
      <c r="A1674" s="167" t="s">
        <v>9127</v>
      </c>
      <c r="B1674" s="167" t="s">
        <v>9934</v>
      </c>
      <c r="D1674" s="167" t="s">
        <v>7252</v>
      </c>
      <c r="E1674" s="167" t="s">
        <v>4010</v>
      </c>
      <c r="F1674" s="167" t="s">
        <v>358</v>
      </c>
      <c r="G1674" s="167" t="s">
        <v>797</v>
      </c>
      <c r="H1674" s="167" t="s">
        <v>3</v>
      </c>
      <c r="I1674" s="167" t="s">
        <v>13036</v>
      </c>
      <c r="J1674" s="167" t="s">
        <v>13414</v>
      </c>
      <c r="K1674" s="167">
        <v>26799174</v>
      </c>
      <c r="L1674" s="167">
        <v>26799174</v>
      </c>
    </row>
    <row r="1675" spans="1:12" x14ac:dyDescent="0.2">
      <c r="A1675" s="167" t="s">
        <v>6083</v>
      </c>
      <c r="B1675" s="167" t="s">
        <v>7080</v>
      </c>
      <c r="D1675" s="167" t="s">
        <v>7117</v>
      </c>
      <c r="E1675" s="167" t="s">
        <v>4012</v>
      </c>
      <c r="F1675" s="167" t="s">
        <v>4013</v>
      </c>
      <c r="G1675" s="167" t="s">
        <v>797</v>
      </c>
      <c r="H1675" s="167" t="s">
        <v>3</v>
      </c>
      <c r="I1675" s="167" t="s">
        <v>13036</v>
      </c>
      <c r="J1675" s="167" t="s">
        <v>4014</v>
      </c>
      <c r="K1675" s="167">
        <v>85159471</v>
      </c>
      <c r="L1675" s="167">
        <v>26799174</v>
      </c>
    </row>
    <row r="1676" spans="1:12" x14ac:dyDescent="0.2">
      <c r="A1676" s="167" t="s">
        <v>6082</v>
      </c>
      <c r="B1676" s="167" t="s">
        <v>7361</v>
      </c>
      <c r="D1676" s="167" t="s">
        <v>4015</v>
      </c>
      <c r="E1676" s="167" t="s">
        <v>4016</v>
      </c>
      <c r="F1676" s="167" t="s">
        <v>3310</v>
      </c>
      <c r="G1676" s="167" t="s">
        <v>797</v>
      </c>
      <c r="H1676" s="167" t="s">
        <v>3</v>
      </c>
      <c r="I1676" s="167" t="s">
        <v>13036</v>
      </c>
      <c r="J1676" s="167" t="s">
        <v>4083</v>
      </c>
      <c r="K1676" s="167">
        <v>26771107</v>
      </c>
      <c r="L1676" s="167">
        <v>26770265</v>
      </c>
    </row>
    <row r="1677" spans="1:12" x14ac:dyDescent="0.2">
      <c r="A1677" s="167" t="s">
        <v>9128</v>
      </c>
      <c r="B1677" s="167" t="s">
        <v>3904</v>
      </c>
      <c r="D1677" s="167" t="s">
        <v>6976</v>
      </c>
      <c r="E1677" s="167" t="s">
        <v>4018</v>
      </c>
      <c r="F1677" s="167" t="s">
        <v>4019</v>
      </c>
      <c r="G1677" s="167" t="s">
        <v>169</v>
      </c>
      <c r="H1677" s="167" t="s">
        <v>10</v>
      </c>
      <c r="I1677" s="167" t="s">
        <v>13036</v>
      </c>
      <c r="J1677" s="167" t="s">
        <v>8121</v>
      </c>
      <c r="K1677" s="167">
        <v>24703417</v>
      </c>
      <c r="L1677" s="167">
        <v>0</v>
      </c>
    </row>
    <row r="1678" spans="1:12" x14ac:dyDescent="0.2">
      <c r="A1678" s="167" t="s">
        <v>9129</v>
      </c>
      <c r="B1678" s="167" t="s">
        <v>3889</v>
      </c>
      <c r="D1678" s="167" t="s">
        <v>4021</v>
      </c>
      <c r="E1678" s="167" t="s">
        <v>9659</v>
      </c>
      <c r="F1678" s="167" t="s">
        <v>1526</v>
      </c>
      <c r="G1678" s="167" t="s">
        <v>169</v>
      </c>
      <c r="H1678" s="167" t="s">
        <v>10</v>
      </c>
      <c r="I1678" s="167" t="s">
        <v>13036</v>
      </c>
      <c r="J1678" s="167" t="s">
        <v>13415</v>
      </c>
      <c r="K1678" s="167">
        <v>72966494</v>
      </c>
      <c r="L1678" s="167">
        <v>0</v>
      </c>
    </row>
    <row r="1679" spans="1:12" x14ac:dyDescent="0.2">
      <c r="A1679" s="167" t="s">
        <v>6329</v>
      </c>
      <c r="B1679" s="167" t="s">
        <v>7122</v>
      </c>
      <c r="D1679" s="167" t="s">
        <v>1483</v>
      </c>
      <c r="E1679" s="167" t="s">
        <v>4022</v>
      </c>
      <c r="F1679" s="167" t="s">
        <v>4023</v>
      </c>
      <c r="G1679" s="167" t="s">
        <v>169</v>
      </c>
      <c r="H1679" s="167" t="s">
        <v>10</v>
      </c>
      <c r="I1679" s="167" t="s">
        <v>13036</v>
      </c>
      <c r="J1679" s="167" t="s">
        <v>10835</v>
      </c>
      <c r="K1679" s="167">
        <v>44056357</v>
      </c>
      <c r="L1679" s="167">
        <v>0</v>
      </c>
    </row>
    <row r="1680" spans="1:12" x14ac:dyDescent="0.2">
      <c r="A1680" s="167" t="s">
        <v>6145</v>
      </c>
      <c r="B1680" s="167" t="s">
        <v>7185</v>
      </c>
      <c r="D1680" s="167" t="s">
        <v>1475</v>
      </c>
      <c r="E1680" s="167" t="s">
        <v>4024</v>
      </c>
      <c r="F1680" s="167" t="s">
        <v>4025</v>
      </c>
      <c r="G1680" s="167" t="s">
        <v>169</v>
      </c>
      <c r="H1680" s="167" t="s">
        <v>10</v>
      </c>
      <c r="I1680" s="167" t="s">
        <v>13036</v>
      </c>
      <c r="J1680" s="167" t="s">
        <v>11964</v>
      </c>
      <c r="K1680" s="167">
        <v>24702767</v>
      </c>
      <c r="L1680" s="167">
        <v>0</v>
      </c>
    </row>
    <row r="1681" spans="1:12" x14ac:dyDescent="0.2">
      <c r="A1681" s="167" t="s">
        <v>4343</v>
      </c>
      <c r="B1681" s="167" t="s">
        <v>6695</v>
      </c>
      <c r="D1681" s="167" t="s">
        <v>1066</v>
      </c>
      <c r="E1681" s="167" t="s">
        <v>4026</v>
      </c>
      <c r="F1681" s="167" t="s">
        <v>4027</v>
      </c>
      <c r="G1681" s="167" t="s">
        <v>797</v>
      </c>
      <c r="H1681" s="167" t="s">
        <v>3</v>
      </c>
      <c r="I1681" s="167" t="s">
        <v>13036</v>
      </c>
      <c r="J1681" s="167" t="s">
        <v>7668</v>
      </c>
      <c r="K1681" s="167">
        <v>26761025</v>
      </c>
      <c r="L1681" s="167">
        <v>26761025</v>
      </c>
    </row>
    <row r="1682" spans="1:12" x14ac:dyDescent="0.2">
      <c r="A1682" s="167" t="s">
        <v>4305</v>
      </c>
      <c r="B1682" s="167" t="s">
        <v>2633</v>
      </c>
      <c r="D1682" s="167" t="s">
        <v>1351</v>
      </c>
      <c r="E1682" s="167" t="s">
        <v>4030</v>
      </c>
      <c r="F1682" s="167" t="s">
        <v>426</v>
      </c>
      <c r="G1682" s="167" t="s">
        <v>797</v>
      </c>
      <c r="H1682" s="167" t="s">
        <v>7</v>
      </c>
      <c r="I1682" s="167" t="s">
        <v>13036</v>
      </c>
      <c r="J1682" s="167" t="s">
        <v>12805</v>
      </c>
      <c r="K1682" s="167">
        <v>26778247</v>
      </c>
      <c r="L1682" s="167">
        <v>0</v>
      </c>
    </row>
    <row r="1683" spans="1:12" x14ac:dyDescent="0.2">
      <c r="A1683" s="167" t="s">
        <v>3700</v>
      </c>
      <c r="B1683" s="167" t="s">
        <v>3699</v>
      </c>
      <c r="D1683" s="167" t="s">
        <v>1308</v>
      </c>
      <c r="E1683" s="167" t="s">
        <v>4032</v>
      </c>
      <c r="F1683" s="167" t="s">
        <v>4020</v>
      </c>
      <c r="G1683" s="167" t="s">
        <v>169</v>
      </c>
      <c r="H1683" s="167" t="s">
        <v>10</v>
      </c>
      <c r="I1683" s="167" t="s">
        <v>13036</v>
      </c>
      <c r="J1683" s="167" t="s">
        <v>11965</v>
      </c>
      <c r="K1683" s="167">
        <v>22064228</v>
      </c>
      <c r="L1683" s="167">
        <v>24702822</v>
      </c>
    </row>
    <row r="1684" spans="1:12" x14ac:dyDescent="0.2">
      <c r="A1684" s="167" t="s">
        <v>3921</v>
      </c>
      <c r="B1684" s="167" t="s">
        <v>7399</v>
      </c>
      <c r="D1684" s="167" t="s">
        <v>1430</v>
      </c>
      <c r="E1684" s="167" t="s">
        <v>4033</v>
      </c>
      <c r="F1684" s="167" t="s">
        <v>1766</v>
      </c>
      <c r="G1684" s="167" t="s">
        <v>797</v>
      </c>
      <c r="H1684" s="167" t="s">
        <v>3</v>
      </c>
      <c r="I1684" s="167" t="s">
        <v>13036</v>
      </c>
      <c r="J1684" s="167" t="s">
        <v>13416</v>
      </c>
      <c r="K1684" s="167">
        <v>26770054</v>
      </c>
      <c r="L1684" s="167">
        <v>26770054</v>
      </c>
    </row>
    <row r="1685" spans="1:12" x14ac:dyDescent="0.2">
      <c r="A1685" s="167" t="s">
        <v>3768</v>
      </c>
      <c r="B1685" s="167" t="s">
        <v>1769</v>
      </c>
      <c r="D1685" s="167" t="s">
        <v>7118</v>
      </c>
      <c r="E1685" s="167" t="s">
        <v>4034</v>
      </c>
      <c r="F1685" s="167" t="s">
        <v>2003</v>
      </c>
      <c r="G1685" s="167" t="s">
        <v>797</v>
      </c>
      <c r="H1685" s="167" t="s">
        <v>3</v>
      </c>
      <c r="I1685" s="167" t="s">
        <v>13036</v>
      </c>
      <c r="J1685" s="167" t="s">
        <v>7669</v>
      </c>
      <c r="K1685" s="167">
        <v>26797733</v>
      </c>
      <c r="L1685" s="167">
        <v>26797733</v>
      </c>
    </row>
    <row r="1686" spans="1:12" x14ac:dyDescent="0.2">
      <c r="A1686" s="167" t="s">
        <v>7651</v>
      </c>
      <c r="B1686" s="167" t="s">
        <v>7652</v>
      </c>
      <c r="D1686" s="167" t="s">
        <v>4037</v>
      </c>
      <c r="E1686" s="167" t="s">
        <v>4038</v>
      </c>
      <c r="F1686" s="167" t="s">
        <v>1838</v>
      </c>
      <c r="G1686" s="167" t="s">
        <v>797</v>
      </c>
      <c r="H1686" s="167" t="s">
        <v>7</v>
      </c>
      <c r="I1686" s="167" t="s">
        <v>13036</v>
      </c>
      <c r="J1686" s="167" t="s">
        <v>13417</v>
      </c>
      <c r="K1686" s="167">
        <v>44108042</v>
      </c>
      <c r="L1686" s="167">
        <v>26777025</v>
      </c>
    </row>
    <row r="1687" spans="1:12" x14ac:dyDescent="0.2">
      <c r="A1687" s="167" t="s">
        <v>4448</v>
      </c>
      <c r="B1687" s="167" t="s">
        <v>4447</v>
      </c>
      <c r="D1687" s="167" t="s">
        <v>1710</v>
      </c>
      <c r="E1687" s="167" t="s">
        <v>4039</v>
      </c>
      <c r="F1687" s="167" t="s">
        <v>4040</v>
      </c>
      <c r="G1687" s="167" t="s">
        <v>797</v>
      </c>
      <c r="H1687" s="167" t="s">
        <v>3</v>
      </c>
      <c r="I1687" s="167" t="s">
        <v>13036</v>
      </c>
      <c r="J1687" s="167" t="s">
        <v>8159</v>
      </c>
      <c r="K1687" s="167">
        <v>26799147</v>
      </c>
      <c r="L1687" s="167">
        <v>26799147</v>
      </c>
    </row>
    <row r="1688" spans="1:12" x14ac:dyDescent="0.2">
      <c r="A1688" s="167" t="s">
        <v>3744</v>
      </c>
      <c r="B1688" s="167" t="s">
        <v>3743</v>
      </c>
      <c r="D1688" s="167" t="s">
        <v>1781</v>
      </c>
      <c r="E1688" s="167" t="s">
        <v>9142</v>
      </c>
      <c r="F1688" s="167" t="s">
        <v>10682</v>
      </c>
      <c r="G1688" s="167" t="s">
        <v>11639</v>
      </c>
      <c r="H1688" s="167" t="s">
        <v>6</v>
      </c>
      <c r="I1688" s="167" t="s">
        <v>13036</v>
      </c>
      <c r="J1688" s="167" t="s">
        <v>10683</v>
      </c>
      <c r="K1688" s="167">
        <v>85200135</v>
      </c>
      <c r="L1688" s="167">
        <v>0</v>
      </c>
    </row>
    <row r="1689" spans="1:12" x14ac:dyDescent="0.2">
      <c r="A1689" s="167" t="s">
        <v>4158</v>
      </c>
      <c r="B1689" s="167" t="s">
        <v>1534</v>
      </c>
      <c r="D1689" s="167" t="s">
        <v>1782</v>
      </c>
      <c r="E1689" s="167" t="s">
        <v>9168</v>
      </c>
      <c r="F1689" s="167" t="s">
        <v>10713</v>
      </c>
      <c r="G1689" s="167" t="s">
        <v>797</v>
      </c>
      <c r="H1689" s="167" t="s">
        <v>3</v>
      </c>
      <c r="I1689" s="167" t="s">
        <v>13036</v>
      </c>
      <c r="J1689" s="167" t="s">
        <v>10836</v>
      </c>
      <c r="K1689" s="167">
        <v>26799174</v>
      </c>
      <c r="L1689" s="167">
        <v>26799174</v>
      </c>
    </row>
    <row r="1690" spans="1:12" x14ac:dyDescent="0.2">
      <c r="A1690" s="167" t="s">
        <v>4149</v>
      </c>
      <c r="B1690" s="167" t="s">
        <v>4148</v>
      </c>
      <c r="D1690" s="167" t="s">
        <v>1789</v>
      </c>
      <c r="E1690" s="167" t="s">
        <v>9648</v>
      </c>
      <c r="F1690" s="167" t="s">
        <v>981</v>
      </c>
      <c r="G1690" s="167" t="s">
        <v>797</v>
      </c>
      <c r="H1690" s="167" t="s">
        <v>7</v>
      </c>
      <c r="I1690" s="167" t="s">
        <v>13036</v>
      </c>
      <c r="J1690" s="167" t="s">
        <v>3975</v>
      </c>
      <c r="K1690" s="167">
        <v>84312348</v>
      </c>
      <c r="L1690" s="167">
        <v>26790886</v>
      </c>
    </row>
    <row r="1691" spans="1:12" x14ac:dyDescent="0.2">
      <c r="A1691" s="167" t="s">
        <v>4315</v>
      </c>
      <c r="B1691" s="167" t="s">
        <v>2990</v>
      </c>
      <c r="D1691" s="167" t="s">
        <v>4041</v>
      </c>
      <c r="E1691" s="167" t="s">
        <v>4042</v>
      </c>
      <c r="F1691" s="167" t="s">
        <v>4043</v>
      </c>
      <c r="G1691" s="167" t="s">
        <v>169</v>
      </c>
      <c r="H1691" s="167" t="s">
        <v>10</v>
      </c>
      <c r="I1691" s="167" t="s">
        <v>13036</v>
      </c>
      <c r="J1691" s="167" t="s">
        <v>4044</v>
      </c>
      <c r="K1691" s="167">
        <v>24702533</v>
      </c>
      <c r="L1691" s="167">
        <v>0</v>
      </c>
    </row>
    <row r="1692" spans="1:12" x14ac:dyDescent="0.2">
      <c r="A1692" s="167" t="s">
        <v>6202</v>
      </c>
      <c r="B1692" s="167" t="s">
        <v>7224</v>
      </c>
      <c r="D1692" s="167" t="s">
        <v>1798</v>
      </c>
      <c r="E1692" s="167" t="s">
        <v>4046</v>
      </c>
      <c r="F1692" s="167" t="s">
        <v>4047</v>
      </c>
      <c r="G1692" s="167" t="s">
        <v>797</v>
      </c>
      <c r="H1692" s="167" t="s">
        <v>7</v>
      </c>
      <c r="I1692" s="167" t="s">
        <v>13036</v>
      </c>
      <c r="J1692" s="167" t="s">
        <v>4048</v>
      </c>
      <c r="K1692" s="167">
        <v>26777025</v>
      </c>
      <c r="L1692" s="167">
        <v>26777022</v>
      </c>
    </row>
    <row r="1693" spans="1:12" x14ac:dyDescent="0.2">
      <c r="A1693" s="167" t="s">
        <v>6199</v>
      </c>
      <c r="B1693" s="167" t="s">
        <v>6937</v>
      </c>
      <c r="D1693" s="167" t="s">
        <v>4050</v>
      </c>
      <c r="E1693" s="167" t="s">
        <v>4051</v>
      </c>
      <c r="F1693" s="167" t="s">
        <v>4052</v>
      </c>
      <c r="G1693" s="167" t="s">
        <v>797</v>
      </c>
      <c r="H1693" s="167" t="s">
        <v>3</v>
      </c>
      <c r="I1693" s="167" t="s">
        <v>13036</v>
      </c>
      <c r="J1693" s="167" t="s">
        <v>8537</v>
      </c>
      <c r="K1693" s="167">
        <v>26771079</v>
      </c>
      <c r="L1693" s="167">
        <v>26771079</v>
      </c>
    </row>
    <row r="1694" spans="1:12" x14ac:dyDescent="0.2">
      <c r="A1694" s="167" t="s">
        <v>3859</v>
      </c>
      <c r="B1694" s="167" t="s">
        <v>2380</v>
      </c>
      <c r="D1694" s="167" t="s">
        <v>3159</v>
      </c>
      <c r="E1694" s="167" t="s">
        <v>4053</v>
      </c>
      <c r="F1694" s="167" t="s">
        <v>4054</v>
      </c>
      <c r="G1694" s="167" t="s">
        <v>797</v>
      </c>
      <c r="H1694" s="167" t="s">
        <v>7</v>
      </c>
      <c r="I1694" s="167" t="s">
        <v>13036</v>
      </c>
      <c r="J1694" s="167" t="s">
        <v>13418</v>
      </c>
      <c r="K1694" s="167">
        <v>0</v>
      </c>
      <c r="L1694" s="167">
        <v>26777022</v>
      </c>
    </row>
    <row r="1695" spans="1:12" x14ac:dyDescent="0.2">
      <c r="A1695" s="167" t="s">
        <v>3823</v>
      </c>
      <c r="B1695" s="167" t="s">
        <v>3693</v>
      </c>
      <c r="D1695" s="167" t="s">
        <v>7521</v>
      </c>
      <c r="E1695" s="167" t="s">
        <v>9683</v>
      </c>
      <c r="F1695" s="167" t="s">
        <v>11187</v>
      </c>
      <c r="G1695" s="167" t="s">
        <v>797</v>
      </c>
      <c r="H1695" s="167" t="s">
        <v>7</v>
      </c>
      <c r="I1695" s="167" t="s">
        <v>13036</v>
      </c>
      <c r="J1695" s="167" t="s">
        <v>12419</v>
      </c>
      <c r="K1695" s="167">
        <v>26777022</v>
      </c>
      <c r="L1695" s="167">
        <v>26777025</v>
      </c>
    </row>
    <row r="1696" spans="1:12" x14ac:dyDescent="0.2">
      <c r="A1696" s="167" t="s">
        <v>6197</v>
      </c>
      <c r="B1696" s="167" t="s">
        <v>6990</v>
      </c>
      <c r="D1696" s="167" t="s">
        <v>3194</v>
      </c>
      <c r="E1696" s="167" t="s">
        <v>4056</v>
      </c>
      <c r="F1696" s="167" t="s">
        <v>4057</v>
      </c>
      <c r="G1696" s="167" t="s">
        <v>797</v>
      </c>
      <c r="H1696" s="167" t="s">
        <v>3</v>
      </c>
      <c r="I1696" s="167" t="s">
        <v>13036</v>
      </c>
      <c r="J1696" s="167" t="s">
        <v>8120</v>
      </c>
      <c r="K1696" s="167">
        <v>26799174</v>
      </c>
      <c r="L1696" s="167">
        <v>26799174</v>
      </c>
    </row>
    <row r="1697" spans="1:12" x14ac:dyDescent="0.2">
      <c r="A1697" s="167" t="s">
        <v>3814</v>
      </c>
      <c r="B1697" s="167" t="s">
        <v>3813</v>
      </c>
      <c r="D1697" s="167" t="s">
        <v>3234</v>
      </c>
      <c r="E1697" s="167" t="s">
        <v>9653</v>
      </c>
      <c r="F1697" s="167" t="s">
        <v>767</v>
      </c>
      <c r="G1697" s="167" t="s">
        <v>797</v>
      </c>
      <c r="H1697" s="167" t="s">
        <v>7</v>
      </c>
      <c r="I1697" s="167" t="s">
        <v>13036</v>
      </c>
      <c r="J1697" s="167" t="s">
        <v>12420</v>
      </c>
      <c r="K1697" s="167">
        <v>0</v>
      </c>
      <c r="L1697" s="167">
        <v>26777025</v>
      </c>
    </row>
    <row r="1698" spans="1:12" x14ac:dyDescent="0.2">
      <c r="A1698" s="167" t="s">
        <v>9130</v>
      </c>
      <c r="B1698" s="167" t="s">
        <v>9935</v>
      </c>
      <c r="D1698" s="167" t="s">
        <v>3230</v>
      </c>
      <c r="E1698" s="167" t="s">
        <v>4058</v>
      </c>
      <c r="F1698" s="167" t="s">
        <v>4059</v>
      </c>
      <c r="G1698" s="167" t="s">
        <v>797</v>
      </c>
      <c r="H1698" s="167" t="s">
        <v>3</v>
      </c>
      <c r="I1698" s="167" t="s">
        <v>13036</v>
      </c>
      <c r="J1698" s="167" t="s">
        <v>11505</v>
      </c>
      <c r="K1698" s="167">
        <v>26791016</v>
      </c>
      <c r="L1698" s="167">
        <v>26791016</v>
      </c>
    </row>
    <row r="1699" spans="1:12" x14ac:dyDescent="0.2">
      <c r="A1699" s="167" t="s">
        <v>3762</v>
      </c>
      <c r="B1699" s="167" t="s">
        <v>6869</v>
      </c>
      <c r="D1699" s="167" t="s">
        <v>4060</v>
      </c>
      <c r="E1699" s="167" t="s">
        <v>4061</v>
      </c>
      <c r="F1699" s="167" t="s">
        <v>4062</v>
      </c>
      <c r="G1699" s="167" t="s">
        <v>169</v>
      </c>
      <c r="H1699" s="167" t="s">
        <v>10</v>
      </c>
      <c r="I1699" s="167" t="s">
        <v>13036</v>
      </c>
      <c r="J1699" s="167" t="s">
        <v>11167</v>
      </c>
      <c r="K1699" s="167">
        <v>22005306</v>
      </c>
      <c r="L1699" s="167">
        <v>0</v>
      </c>
    </row>
    <row r="1700" spans="1:12" x14ac:dyDescent="0.2">
      <c r="A1700" s="167" t="s">
        <v>3926</v>
      </c>
      <c r="B1700" s="167" t="s">
        <v>3400</v>
      </c>
      <c r="D1700" s="167" t="s">
        <v>4063</v>
      </c>
      <c r="E1700" s="167" t="s">
        <v>4064</v>
      </c>
      <c r="F1700" s="167" t="s">
        <v>1455</v>
      </c>
      <c r="G1700" s="167" t="s">
        <v>797</v>
      </c>
      <c r="H1700" s="167" t="s">
        <v>3</v>
      </c>
      <c r="I1700" s="167" t="s">
        <v>13036</v>
      </c>
      <c r="J1700" s="167" t="s">
        <v>8122</v>
      </c>
      <c r="K1700" s="167">
        <v>87771463</v>
      </c>
      <c r="L1700" s="167">
        <v>26799174</v>
      </c>
    </row>
    <row r="1701" spans="1:12" x14ac:dyDescent="0.2">
      <c r="A1701" s="167" t="s">
        <v>3841</v>
      </c>
      <c r="B1701" s="167" t="s">
        <v>3048</v>
      </c>
      <c r="D1701" s="167" t="s">
        <v>4066</v>
      </c>
      <c r="E1701" s="167" t="s">
        <v>4067</v>
      </c>
      <c r="F1701" s="167" t="s">
        <v>2748</v>
      </c>
      <c r="G1701" s="167" t="s">
        <v>169</v>
      </c>
      <c r="H1701" s="167" t="s">
        <v>10</v>
      </c>
      <c r="I1701" s="167" t="s">
        <v>13036</v>
      </c>
      <c r="J1701" s="167" t="s">
        <v>4068</v>
      </c>
      <c r="K1701" s="167">
        <v>84317035</v>
      </c>
      <c r="L1701" s="167">
        <v>0</v>
      </c>
    </row>
    <row r="1702" spans="1:12" x14ac:dyDescent="0.2">
      <c r="A1702" s="167" t="s">
        <v>6328</v>
      </c>
      <c r="B1702" s="167" t="s">
        <v>7410</v>
      </c>
      <c r="D1702" s="167" t="s">
        <v>7321</v>
      </c>
      <c r="E1702" s="167" t="s">
        <v>4071</v>
      </c>
      <c r="F1702" s="167" t="s">
        <v>8123</v>
      </c>
      <c r="G1702" s="167" t="s">
        <v>797</v>
      </c>
      <c r="H1702" s="167" t="s">
        <v>7</v>
      </c>
      <c r="I1702" s="167" t="s">
        <v>13036</v>
      </c>
      <c r="J1702" s="167" t="s">
        <v>8124</v>
      </c>
      <c r="K1702" s="167">
        <v>26777025</v>
      </c>
      <c r="L1702" s="167">
        <v>26777021</v>
      </c>
    </row>
    <row r="1703" spans="1:12" x14ac:dyDescent="0.2">
      <c r="A1703" s="167" t="s">
        <v>9131</v>
      </c>
      <c r="B1703" s="167" t="s">
        <v>928</v>
      </c>
      <c r="D1703" s="167" t="s">
        <v>7116</v>
      </c>
      <c r="E1703" s="167" t="s">
        <v>4074</v>
      </c>
      <c r="F1703" s="167" t="s">
        <v>4075</v>
      </c>
      <c r="G1703" s="167" t="s">
        <v>169</v>
      </c>
      <c r="H1703" s="167" t="s">
        <v>10</v>
      </c>
      <c r="I1703" s="167" t="s">
        <v>13036</v>
      </c>
      <c r="J1703" s="167" t="s">
        <v>4076</v>
      </c>
      <c r="K1703" s="167">
        <v>44056367</v>
      </c>
      <c r="L1703" s="167">
        <v>24700002</v>
      </c>
    </row>
    <row r="1704" spans="1:12" x14ac:dyDescent="0.2">
      <c r="A1704" s="167" t="s">
        <v>3759</v>
      </c>
      <c r="B1704" s="167" t="s">
        <v>1573</v>
      </c>
      <c r="D1704" s="167" t="s">
        <v>4078</v>
      </c>
      <c r="E1704" s="167" t="s">
        <v>4079</v>
      </c>
      <c r="F1704" s="167" t="s">
        <v>1452</v>
      </c>
      <c r="G1704" s="167" t="s">
        <v>797</v>
      </c>
      <c r="H1704" s="167" t="s">
        <v>7</v>
      </c>
      <c r="I1704" s="167" t="s">
        <v>13036</v>
      </c>
      <c r="J1704" s="167" t="s">
        <v>11521</v>
      </c>
      <c r="K1704" s="167">
        <v>26778085</v>
      </c>
      <c r="L1704" s="167">
        <v>26778085</v>
      </c>
    </row>
    <row r="1705" spans="1:12" x14ac:dyDescent="0.2">
      <c r="A1705" s="167" t="s">
        <v>6146</v>
      </c>
      <c r="B1705" s="167" t="s">
        <v>7376</v>
      </c>
      <c r="D1705" s="167" t="s">
        <v>4080</v>
      </c>
      <c r="E1705" s="167" t="s">
        <v>4081</v>
      </c>
      <c r="F1705" s="167" t="s">
        <v>4082</v>
      </c>
      <c r="G1705" s="167" t="s">
        <v>797</v>
      </c>
      <c r="H1705" s="167" t="s">
        <v>7</v>
      </c>
      <c r="I1705" s="167" t="s">
        <v>13036</v>
      </c>
      <c r="J1705" s="167" t="s">
        <v>7675</v>
      </c>
      <c r="K1705" s="167">
        <v>26777025</v>
      </c>
      <c r="L1705" s="167">
        <v>26777022</v>
      </c>
    </row>
    <row r="1706" spans="1:12" x14ac:dyDescent="0.2">
      <c r="A1706" s="167" t="s">
        <v>3825</v>
      </c>
      <c r="B1706" s="167" t="s">
        <v>3824</v>
      </c>
      <c r="D1706" s="167" t="s">
        <v>3748</v>
      </c>
      <c r="E1706" s="167" t="s">
        <v>9674</v>
      </c>
      <c r="F1706" s="167" t="s">
        <v>134</v>
      </c>
      <c r="G1706" s="167" t="s">
        <v>797</v>
      </c>
      <c r="H1706" s="167" t="s">
        <v>7</v>
      </c>
      <c r="I1706" s="167" t="s">
        <v>13036</v>
      </c>
      <c r="J1706" s="167" t="s">
        <v>12807</v>
      </c>
      <c r="K1706" s="167">
        <v>87120945</v>
      </c>
      <c r="L1706" s="167">
        <v>0</v>
      </c>
    </row>
    <row r="1707" spans="1:12" x14ac:dyDescent="0.2">
      <c r="A1707" s="167" t="s">
        <v>9132</v>
      </c>
      <c r="B1707" s="167" t="s">
        <v>2328</v>
      </c>
      <c r="D1707" s="167" t="s">
        <v>7151</v>
      </c>
      <c r="E1707" s="167" t="s">
        <v>4085</v>
      </c>
      <c r="F1707" s="167" t="s">
        <v>4086</v>
      </c>
      <c r="G1707" s="167" t="s">
        <v>797</v>
      </c>
      <c r="H1707" s="167" t="s">
        <v>7</v>
      </c>
      <c r="I1707" s="167" t="s">
        <v>13036</v>
      </c>
      <c r="J1707" s="167" t="s">
        <v>11501</v>
      </c>
      <c r="K1707" s="167">
        <v>83194539</v>
      </c>
      <c r="L1707" s="167">
        <v>26777025</v>
      </c>
    </row>
    <row r="1708" spans="1:12" x14ac:dyDescent="0.2">
      <c r="A1708" s="167" t="s">
        <v>9133</v>
      </c>
      <c r="B1708" s="167" t="s">
        <v>9936</v>
      </c>
      <c r="D1708" s="167" t="s">
        <v>10068</v>
      </c>
      <c r="E1708" s="167" t="s">
        <v>9672</v>
      </c>
      <c r="F1708" s="167" t="s">
        <v>381</v>
      </c>
      <c r="G1708" s="167" t="s">
        <v>169</v>
      </c>
      <c r="H1708" s="167" t="s">
        <v>4</v>
      </c>
      <c r="I1708" s="167" t="s">
        <v>13036</v>
      </c>
      <c r="J1708" s="167" t="s">
        <v>12421</v>
      </c>
      <c r="K1708" s="167">
        <v>44057991</v>
      </c>
      <c r="L1708" s="167">
        <v>24660220</v>
      </c>
    </row>
    <row r="1709" spans="1:12" x14ac:dyDescent="0.2">
      <c r="A1709" s="167" t="s">
        <v>6206</v>
      </c>
      <c r="B1709" s="167" t="s">
        <v>6933</v>
      </c>
      <c r="D1709" s="167" t="s">
        <v>84</v>
      </c>
      <c r="E1709" s="167" t="s">
        <v>7499</v>
      </c>
      <c r="F1709" s="167" t="s">
        <v>7500</v>
      </c>
      <c r="G1709" s="167" t="s">
        <v>797</v>
      </c>
      <c r="H1709" s="167" t="s">
        <v>3</v>
      </c>
      <c r="I1709" s="167" t="s">
        <v>13036</v>
      </c>
      <c r="J1709" s="167" t="s">
        <v>11967</v>
      </c>
      <c r="K1709" s="167">
        <v>26798129</v>
      </c>
      <c r="L1709" s="167">
        <v>0</v>
      </c>
    </row>
    <row r="1710" spans="1:12" x14ac:dyDescent="0.2">
      <c r="A1710" s="167" t="s">
        <v>3709</v>
      </c>
      <c r="B1710" s="167" t="s">
        <v>3708</v>
      </c>
      <c r="D1710" s="167" t="s">
        <v>7924</v>
      </c>
      <c r="E1710" s="167" t="s">
        <v>9677</v>
      </c>
      <c r="F1710" s="167" t="s">
        <v>11180</v>
      </c>
      <c r="G1710" s="167" t="s">
        <v>169</v>
      </c>
      <c r="H1710" s="167" t="s">
        <v>10</v>
      </c>
      <c r="I1710" s="167" t="s">
        <v>13036</v>
      </c>
      <c r="J1710" s="167" t="s">
        <v>11181</v>
      </c>
      <c r="K1710" s="167">
        <v>24702822</v>
      </c>
      <c r="L1710" s="167">
        <v>0</v>
      </c>
    </row>
    <row r="1711" spans="1:12" x14ac:dyDescent="0.2">
      <c r="A1711" s="167" t="s">
        <v>3821</v>
      </c>
      <c r="B1711" s="167" t="s">
        <v>3686</v>
      </c>
      <c r="D1711" s="167" t="s">
        <v>933</v>
      </c>
      <c r="E1711" s="167" t="s">
        <v>9178</v>
      </c>
      <c r="F1711" s="167" t="s">
        <v>319</v>
      </c>
      <c r="G1711" s="167" t="s">
        <v>797</v>
      </c>
      <c r="H1711" s="167" t="s">
        <v>3</v>
      </c>
      <c r="I1711" s="167" t="s">
        <v>13036</v>
      </c>
      <c r="J1711" s="167" t="s">
        <v>10718</v>
      </c>
      <c r="K1711" s="167">
        <v>26799174</v>
      </c>
      <c r="L1711" s="167">
        <v>26799174</v>
      </c>
    </row>
    <row r="1712" spans="1:12" x14ac:dyDescent="0.2">
      <c r="A1712" s="167" t="s">
        <v>3942</v>
      </c>
      <c r="B1712" s="167" t="s">
        <v>2384</v>
      </c>
      <c r="D1712" s="167" t="s">
        <v>7115</v>
      </c>
      <c r="E1712" s="167" t="s">
        <v>4089</v>
      </c>
      <c r="F1712" s="167" t="s">
        <v>1739</v>
      </c>
      <c r="G1712" s="167" t="s">
        <v>169</v>
      </c>
      <c r="H1712" s="167" t="s">
        <v>10</v>
      </c>
      <c r="I1712" s="167" t="s">
        <v>13036</v>
      </c>
      <c r="J1712" s="167" t="s">
        <v>4090</v>
      </c>
      <c r="K1712" s="167">
        <v>24702542</v>
      </c>
      <c r="L1712" s="167">
        <v>24702542</v>
      </c>
    </row>
    <row r="1713" spans="1:13" x14ac:dyDescent="0.2">
      <c r="A1713" s="167" t="s">
        <v>3782</v>
      </c>
      <c r="B1713" s="167" t="s">
        <v>6871</v>
      </c>
      <c r="D1713" s="167" t="s">
        <v>4092</v>
      </c>
      <c r="E1713" s="167" t="s">
        <v>4093</v>
      </c>
      <c r="F1713" s="167" t="s">
        <v>4094</v>
      </c>
      <c r="G1713" s="167" t="s">
        <v>797</v>
      </c>
      <c r="H1713" s="167" t="s">
        <v>6</v>
      </c>
      <c r="I1713" s="167" t="s">
        <v>13036</v>
      </c>
      <c r="J1713" s="167" t="s">
        <v>13419</v>
      </c>
      <c r="K1713" s="167">
        <v>26652471</v>
      </c>
      <c r="L1713" s="167">
        <v>0</v>
      </c>
      <c r="M1713" s="43">
        <v>20</v>
      </c>
    </row>
    <row r="1714" spans="1:13" x14ac:dyDescent="0.2">
      <c r="A1714" s="167" t="s">
        <v>3860</v>
      </c>
      <c r="B1714" s="167" t="s">
        <v>2441</v>
      </c>
      <c r="D1714" s="167" t="s">
        <v>3818</v>
      </c>
      <c r="E1714" s="167" t="s">
        <v>4095</v>
      </c>
      <c r="F1714" s="167" t="s">
        <v>3542</v>
      </c>
      <c r="G1714" s="167" t="s">
        <v>797</v>
      </c>
      <c r="H1714" s="167" t="s">
        <v>4</v>
      </c>
      <c r="I1714" s="167" t="s">
        <v>13036</v>
      </c>
      <c r="J1714" s="167" t="s">
        <v>12808</v>
      </c>
      <c r="K1714" s="167">
        <v>26660982</v>
      </c>
      <c r="L1714" s="167">
        <v>26660982</v>
      </c>
    </row>
    <row r="1715" spans="1:13" x14ac:dyDescent="0.2">
      <c r="A1715" s="167" t="s">
        <v>9134</v>
      </c>
      <c r="B1715" s="167" t="s">
        <v>9937</v>
      </c>
      <c r="D1715" s="167" t="s">
        <v>4096</v>
      </c>
      <c r="E1715" s="167" t="s">
        <v>4097</v>
      </c>
      <c r="F1715" s="167" t="s">
        <v>1033</v>
      </c>
      <c r="G1715" s="167" t="s">
        <v>797</v>
      </c>
      <c r="H1715" s="167" t="s">
        <v>6</v>
      </c>
      <c r="I1715" s="167" t="s">
        <v>13036</v>
      </c>
      <c r="J1715" s="167" t="s">
        <v>12809</v>
      </c>
      <c r="K1715" s="167">
        <v>87571015</v>
      </c>
      <c r="L1715" s="167">
        <v>0</v>
      </c>
    </row>
    <row r="1716" spans="1:13" x14ac:dyDescent="0.2">
      <c r="A1716" s="167" t="s">
        <v>3896</v>
      </c>
      <c r="B1716" s="167" t="s">
        <v>7409</v>
      </c>
      <c r="D1716" s="167" t="s">
        <v>4099</v>
      </c>
      <c r="E1716" s="167" t="s">
        <v>4100</v>
      </c>
      <c r="F1716" s="167" t="s">
        <v>4101</v>
      </c>
      <c r="G1716" s="167" t="s">
        <v>797</v>
      </c>
      <c r="H1716" s="167" t="s">
        <v>6</v>
      </c>
      <c r="I1716" s="167" t="s">
        <v>13036</v>
      </c>
      <c r="J1716" s="167" t="s">
        <v>4102</v>
      </c>
      <c r="K1716" s="167">
        <v>26660257</v>
      </c>
      <c r="L1716" s="167">
        <v>0</v>
      </c>
    </row>
    <row r="1717" spans="1:13" x14ac:dyDescent="0.2">
      <c r="A1717" s="167" t="s">
        <v>7965</v>
      </c>
      <c r="B1717" s="167" t="s">
        <v>8252</v>
      </c>
      <c r="D1717" s="167" t="s">
        <v>2768</v>
      </c>
      <c r="E1717" s="167" t="s">
        <v>4103</v>
      </c>
      <c r="F1717" s="167" t="s">
        <v>6531</v>
      </c>
      <c r="G1717" s="167" t="s">
        <v>797</v>
      </c>
      <c r="H1717" s="167" t="s">
        <v>4</v>
      </c>
      <c r="I1717" s="167" t="s">
        <v>13036</v>
      </c>
      <c r="J1717" s="167" t="s">
        <v>12810</v>
      </c>
      <c r="K1717" s="167">
        <v>26664320</v>
      </c>
      <c r="L1717" s="167">
        <v>26664320</v>
      </c>
    </row>
    <row r="1718" spans="1:13" x14ac:dyDescent="0.2">
      <c r="A1718" s="167" t="s">
        <v>3827</v>
      </c>
      <c r="B1718" s="167" t="s">
        <v>6945</v>
      </c>
      <c r="D1718" s="167" t="s">
        <v>4104</v>
      </c>
      <c r="E1718" s="167" t="s">
        <v>9176</v>
      </c>
      <c r="F1718" s="167" t="s">
        <v>10717</v>
      </c>
      <c r="G1718" s="167" t="s">
        <v>797</v>
      </c>
      <c r="H1718" s="167" t="s">
        <v>4</v>
      </c>
      <c r="I1718" s="167" t="s">
        <v>13036</v>
      </c>
      <c r="J1718" s="167" t="s">
        <v>13420</v>
      </c>
      <c r="K1718" s="167">
        <v>26661673</v>
      </c>
      <c r="L1718" s="167">
        <v>26661673</v>
      </c>
    </row>
    <row r="1719" spans="1:13" x14ac:dyDescent="0.2">
      <c r="A1719" s="167" t="s">
        <v>3911</v>
      </c>
      <c r="B1719" s="167" t="s">
        <v>2973</v>
      </c>
      <c r="D1719" s="167" t="s">
        <v>2728</v>
      </c>
      <c r="E1719" s="167" t="s">
        <v>4105</v>
      </c>
      <c r="F1719" s="167" t="s">
        <v>4106</v>
      </c>
      <c r="G1719" s="167" t="s">
        <v>797</v>
      </c>
      <c r="H1719" s="167" t="s">
        <v>4</v>
      </c>
      <c r="I1719" s="167" t="s">
        <v>13036</v>
      </c>
      <c r="J1719" s="167" t="s">
        <v>11502</v>
      </c>
      <c r="K1719" s="167">
        <v>26663583</v>
      </c>
      <c r="L1719" s="167">
        <v>26663583</v>
      </c>
    </row>
    <row r="1720" spans="1:13" x14ac:dyDescent="0.2">
      <c r="A1720" s="167" t="s">
        <v>3929</v>
      </c>
      <c r="B1720" s="167" t="s">
        <v>7413</v>
      </c>
      <c r="D1720" s="167" t="s">
        <v>2705</v>
      </c>
      <c r="E1720" s="167" t="s">
        <v>9160</v>
      </c>
      <c r="F1720" s="167" t="s">
        <v>10705</v>
      </c>
      <c r="G1720" s="167" t="s">
        <v>797</v>
      </c>
      <c r="H1720" s="167" t="s">
        <v>4</v>
      </c>
      <c r="I1720" s="167" t="s">
        <v>13036</v>
      </c>
      <c r="J1720" s="167" t="s">
        <v>11162</v>
      </c>
      <c r="K1720" s="167">
        <v>26660083</v>
      </c>
      <c r="L1720" s="167">
        <v>26660083</v>
      </c>
    </row>
    <row r="1721" spans="1:13" x14ac:dyDescent="0.2">
      <c r="A1721" s="167" t="s">
        <v>3934</v>
      </c>
      <c r="B1721" s="167" t="s">
        <v>2256</v>
      </c>
      <c r="D1721" s="167" t="s">
        <v>4108</v>
      </c>
      <c r="E1721" s="167" t="s">
        <v>4109</v>
      </c>
      <c r="F1721" s="167" t="s">
        <v>4110</v>
      </c>
      <c r="G1721" s="167" t="s">
        <v>797</v>
      </c>
      <c r="H1721" s="167" t="s">
        <v>4</v>
      </c>
      <c r="I1721" s="167" t="s">
        <v>13036</v>
      </c>
      <c r="J1721" s="167" t="s">
        <v>4111</v>
      </c>
      <c r="K1721" s="167">
        <v>26663063</v>
      </c>
      <c r="L1721" s="167">
        <v>26663063</v>
      </c>
    </row>
    <row r="1722" spans="1:13" x14ac:dyDescent="0.2">
      <c r="A1722" s="167" t="s">
        <v>9135</v>
      </c>
      <c r="B1722" s="167" t="s">
        <v>3711</v>
      </c>
      <c r="D1722" s="167" t="s">
        <v>2773</v>
      </c>
      <c r="E1722" s="167" t="s">
        <v>9169</v>
      </c>
      <c r="F1722" s="167" t="s">
        <v>1861</v>
      </c>
      <c r="G1722" s="167" t="s">
        <v>797</v>
      </c>
      <c r="H1722" s="167" t="s">
        <v>4</v>
      </c>
      <c r="I1722" s="167" t="s">
        <v>13036</v>
      </c>
      <c r="J1722" s="167" t="s">
        <v>13420</v>
      </c>
      <c r="K1722" s="167">
        <v>26660428</v>
      </c>
      <c r="L1722" s="167">
        <v>26660428</v>
      </c>
    </row>
    <row r="1723" spans="1:13" x14ac:dyDescent="0.2">
      <c r="A1723" s="167" t="s">
        <v>3716</v>
      </c>
      <c r="B1723" s="167" t="s">
        <v>3715</v>
      </c>
      <c r="D1723" s="167" t="s">
        <v>479</v>
      </c>
      <c r="E1723" s="167" t="s">
        <v>4112</v>
      </c>
      <c r="F1723" s="167" t="s">
        <v>8126</v>
      </c>
      <c r="G1723" s="167" t="s">
        <v>797</v>
      </c>
      <c r="H1723" s="167" t="s">
        <v>4</v>
      </c>
      <c r="I1723" s="167" t="s">
        <v>13036</v>
      </c>
      <c r="J1723" s="167" t="s">
        <v>7674</v>
      </c>
      <c r="K1723" s="167">
        <v>26660554</v>
      </c>
      <c r="L1723" s="167">
        <v>0</v>
      </c>
    </row>
    <row r="1724" spans="1:13" x14ac:dyDescent="0.2">
      <c r="A1724" s="167" t="s">
        <v>3917</v>
      </c>
      <c r="B1724" s="167" t="s">
        <v>3916</v>
      </c>
      <c r="D1724" s="167" t="s">
        <v>481</v>
      </c>
      <c r="E1724" s="167" t="s">
        <v>4113</v>
      </c>
      <c r="F1724" s="167" t="s">
        <v>4114</v>
      </c>
      <c r="G1724" s="167" t="s">
        <v>797</v>
      </c>
      <c r="H1724" s="167" t="s">
        <v>4</v>
      </c>
      <c r="I1724" s="167" t="s">
        <v>13036</v>
      </c>
      <c r="J1724" s="167" t="s">
        <v>12811</v>
      </c>
      <c r="K1724" s="167">
        <v>26670044</v>
      </c>
      <c r="L1724" s="167">
        <v>26670044</v>
      </c>
    </row>
    <row r="1725" spans="1:13" x14ac:dyDescent="0.2">
      <c r="A1725" s="167" t="s">
        <v>7657</v>
      </c>
      <c r="B1725" s="167" t="s">
        <v>3900</v>
      </c>
      <c r="D1725" s="167" t="s">
        <v>730</v>
      </c>
      <c r="E1725" s="167" t="s">
        <v>7667</v>
      </c>
      <c r="F1725" s="167" t="s">
        <v>7770</v>
      </c>
      <c r="G1725" s="167" t="s">
        <v>797</v>
      </c>
      <c r="H1725" s="167" t="s">
        <v>6</v>
      </c>
      <c r="I1725" s="167" t="s">
        <v>13036</v>
      </c>
      <c r="J1725" s="167" t="s">
        <v>13421</v>
      </c>
      <c r="K1725" s="167">
        <v>60501644</v>
      </c>
      <c r="L1725" s="167">
        <v>0</v>
      </c>
    </row>
    <row r="1726" spans="1:13" x14ac:dyDescent="0.2">
      <c r="A1726" s="167" t="s">
        <v>9136</v>
      </c>
      <c r="B1726" s="167" t="s">
        <v>9938</v>
      </c>
      <c r="D1726" s="167" t="s">
        <v>707</v>
      </c>
      <c r="E1726" s="167" t="s">
        <v>4116</v>
      </c>
      <c r="F1726" s="167" t="s">
        <v>4117</v>
      </c>
      <c r="G1726" s="167" t="s">
        <v>797</v>
      </c>
      <c r="H1726" s="167" t="s">
        <v>6</v>
      </c>
      <c r="I1726" s="167" t="s">
        <v>13036</v>
      </c>
      <c r="J1726" s="167" t="s">
        <v>13422</v>
      </c>
      <c r="K1726" s="167">
        <v>26668851</v>
      </c>
      <c r="L1726" s="167">
        <v>26668851</v>
      </c>
    </row>
    <row r="1727" spans="1:13" x14ac:dyDescent="0.2">
      <c r="A1727" s="167" t="s">
        <v>3943</v>
      </c>
      <c r="B1727" s="167" t="s">
        <v>2354</v>
      </c>
      <c r="D1727" s="167" t="s">
        <v>4118</v>
      </c>
      <c r="E1727" s="167" t="s">
        <v>4119</v>
      </c>
      <c r="F1727" s="167" t="s">
        <v>4120</v>
      </c>
      <c r="G1727" s="167" t="s">
        <v>797</v>
      </c>
      <c r="H1727" s="167" t="s">
        <v>6</v>
      </c>
      <c r="I1727" s="167" t="s">
        <v>13036</v>
      </c>
      <c r="J1727" s="167" t="s">
        <v>11968</v>
      </c>
      <c r="K1727" s="167">
        <v>0</v>
      </c>
      <c r="L1727" s="167">
        <v>0</v>
      </c>
    </row>
    <row r="1728" spans="1:13" x14ac:dyDescent="0.2">
      <c r="A1728" s="167" t="s">
        <v>7658</v>
      </c>
      <c r="B1728" s="167" t="s">
        <v>7183</v>
      </c>
      <c r="D1728" s="167" t="s">
        <v>3068</v>
      </c>
      <c r="E1728" s="167" t="s">
        <v>4124</v>
      </c>
      <c r="F1728" s="167" t="s">
        <v>4115</v>
      </c>
      <c r="G1728" s="167" t="s">
        <v>797</v>
      </c>
      <c r="H1728" s="167" t="s">
        <v>6</v>
      </c>
      <c r="I1728" s="167" t="s">
        <v>13036</v>
      </c>
      <c r="J1728" s="167" t="s">
        <v>11969</v>
      </c>
      <c r="K1728" s="167">
        <v>26666959</v>
      </c>
      <c r="L1728" s="167">
        <v>26666959</v>
      </c>
    </row>
    <row r="1729" spans="1:12" x14ac:dyDescent="0.2">
      <c r="A1729" s="167" t="s">
        <v>3830</v>
      </c>
      <c r="B1729" s="167" t="s">
        <v>457</v>
      </c>
      <c r="D1729" s="167" t="s">
        <v>3870</v>
      </c>
      <c r="E1729" s="167" t="s">
        <v>9174</v>
      </c>
      <c r="F1729" s="167" t="s">
        <v>76</v>
      </c>
      <c r="G1729" s="167" t="s">
        <v>797</v>
      </c>
      <c r="H1729" s="167" t="s">
        <v>6</v>
      </c>
      <c r="I1729" s="167" t="s">
        <v>13036</v>
      </c>
      <c r="J1729" s="167" t="s">
        <v>10715</v>
      </c>
      <c r="K1729" s="167">
        <v>26652614</v>
      </c>
      <c r="L1729" s="167">
        <v>0</v>
      </c>
    </row>
    <row r="1730" spans="1:12" x14ac:dyDescent="0.2">
      <c r="A1730" s="167" t="s">
        <v>3738</v>
      </c>
      <c r="B1730" s="167" t="s">
        <v>2470</v>
      </c>
      <c r="D1730" s="167" t="s">
        <v>3071</v>
      </c>
      <c r="E1730" s="167" t="s">
        <v>9742</v>
      </c>
      <c r="F1730" s="167" t="s">
        <v>1160</v>
      </c>
      <c r="G1730" s="167" t="s">
        <v>797</v>
      </c>
      <c r="H1730" s="167" t="s">
        <v>6</v>
      </c>
      <c r="I1730" s="167" t="s">
        <v>13036</v>
      </c>
      <c r="J1730" s="167" t="s">
        <v>12423</v>
      </c>
      <c r="K1730" s="167">
        <v>0</v>
      </c>
      <c r="L1730" s="167">
        <v>0</v>
      </c>
    </row>
    <row r="1731" spans="1:12" x14ac:dyDescent="0.2">
      <c r="A1731" s="167" t="s">
        <v>3820</v>
      </c>
      <c r="B1731" s="167" t="s">
        <v>3819</v>
      </c>
      <c r="D1731" s="167" t="s">
        <v>6995</v>
      </c>
      <c r="E1731" s="167" t="s">
        <v>4126</v>
      </c>
      <c r="F1731" s="167" t="s">
        <v>4127</v>
      </c>
      <c r="G1731" s="167" t="s">
        <v>797</v>
      </c>
      <c r="H1731" s="167" t="s">
        <v>6</v>
      </c>
      <c r="I1731" s="167" t="s">
        <v>13036</v>
      </c>
      <c r="J1731" s="167" t="s">
        <v>6735</v>
      </c>
      <c r="K1731" s="167">
        <v>26918100</v>
      </c>
      <c r="L1731" s="167">
        <v>26918100</v>
      </c>
    </row>
    <row r="1732" spans="1:12" x14ac:dyDescent="0.2">
      <c r="A1732" s="167" t="s">
        <v>3778</v>
      </c>
      <c r="B1732" s="167" t="s">
        <v>6872</v>
      </c>
      <c r="D1732" s="167" t="s">
        <v>3117</v>
      </c>
      <c r="E1732" s="167" t="s">
        <v>4128</v>
      </c>
      <c r="F1732" s="167" t="s">
        <v>1354</v>
      </c>
      <c r="G1732" s="167" t="s">
        <v>797</v>
      </c>
      <c r="H1732" s="167" t="s">
        <v>6</v>
      </c>
      <c r="I1732" s="167" t="s">
        <v>13036</v>
      </c>
      <c r="J1732" s="167" t="s">
        <v>4129</v>
      </c>
      <c r="K1732" s="167">
        <v>26910216</v>
      </c>
      <c r="L1732" s="167">
        <v>26910216</v>
      </c>
    </row>
    <row r="1733" spans="1:12" x14ac:dyDescent="0.2">
      <c r="A1733" s="167" t="s">
        <v>9137</v>
      </c>
      <c r="B1733" s="167" t="s">
        <v>2513</v>
      </c>
      <c r="D1733" s="167" t="s">
        <v>4131</v>
      </c>
      <c r="E1733" s="167" t="s">
        <v>4132</v>
      </c>
      <c r="F1733" s="167" t="s">
        <v>4133</v>
      </c>
      <c r="G1733" s="167" t="s">
        <v>797</v>
      </c>
      <c r="H1733" s="167" t="s">
        <v>6</v>
      </c>
      <c r="I1733" s="167" t="s">
        <v>13036</v>
      </c>
      <c r="J1733" s="167" t="s">
        <v>13423</v>
      </c>
      <c r="K1733" s="167">
        <v>26911920</v>
      </c>
      <c r="L1733" s="167">
        <v>26911920</v>
      </c>
    </row>
    <row r="1734" spans="1:12" x14ac:dyDescent="0.2">
      <c r="A1734" s="167" t="s">
        <v>3843</v>
      </c>
      <c r="B1734" s="167" t="s">
        <v>574</v>
      </c>
      <c r="D1734" s="167" t="s">
        <v>4134</v>
      </c>
      <c r="E1734" s="167" t="s">
        <v>4135</v>
      </c>
      <c r="F1734" s="167" t="s">
        <v>4121</v>
      </c>
      <c r="G1734" s="167" t="s">
        <v>797</v>
      </c>
      <c r="H1734" s="167" t="s">
        <v>6</v>
      </c>
      <c r="I1734" s="167" t="s">
        <v>13036</v>
      </c>
      <c r="J1734" s="167" t="s">
        <v>8127</v>
      </c>
      <c r="K1734" s="167">
        <v>26910525</v>
      </c>
      <c r="L1734" s="167">
        <v>26910525</v>
      </c>
    </row>
    <row r="1735" spans="1:12" x14ac:dyDescent="0.2">
      <c r="A1735" s="167" t="s">
        <v>3920</v>
      </c>
      <c r="B1735" s="167" t="s">
        <v>7225</v>
      </c>
      <c r="D1735" s="167" t="s">
        <v>3983</v>
      </c>
      <c r="E1735" s="167" t="s">
        <v>4136</v>
      </c>
      <c r="F1735" s="167" t="s">
        <v>4137</v>
      </c>
      <c r="G1735" s="167" t="s">
        <v>797</v>
      </c>
      <c r="H1735" s="167" t="s">
        <v>4</v>
      </c>
      <c r="I1735" s="167" t="s">
        <v>13036</v>
      </c>
      <c r="J1735" s="167" t="s">
        <v>8128</v>
      </c>
      <c r="K1735" s="167">
        <v>60723131</v>
      </c>
      <c r="L1735" s="167">
        <v>0</v>
      </c>
    </row>
    <row r="1736" spans="1:12" x14ac:dyDescent="0.2">
      <c r="A1736" s="167" t="s">
        <v>3739</v>
      </c>
      <c r="B1736" s="167" t="s">
        <v>2505</v>
      </c>
      <c r="D1736" s="167" t="s">
        <v>3987</v>
      </c>
      <c r="E1736" s="167" t="s">
        <v>4139</v>
      </c>
      <c r="F1736" s="167" t="s">
        <v>4140</v>
      </c>
      <c r="G1736" s="167" t="s">
        <v>797</v>
      </c>
      <c r="H1736" s="167" t="s">
        <v>4</v>
      </c>
      <c r="I1736" s="167" t="s">
        <v>13036</v>
      </c>
      <c r="J1736" s="167" t="s">
        <v>12812</v>
      </c>
      <c r="K1736" s="167">
        <v>26903000</v>
      </c>
      <c r="L1736" s="167">
        <v>26903000</v>
      </c>
    </row>
    <row r="1737" spans="1:12" x14ac:dyDescent="0.2">
      <c r="A1737" s="167" t="s">
        <v>6087</v>
      </c>
      <c r="B1737" s="167" t="s">
        <v>6932</v>
      </c>
      <c r="D1737" s="167" t="s">
        <v>7158</v>
      </c>
      <c r="E1737" s="167" t="s">
        <v>4142</v>
      </c>
      <c r="F1737" s="167" t="s">
        <v>3289</v>
      </c>
      <c r="G1737" s="167" t="s">
        <v>797</v>
      </c>
      <c r="H1737" s="167" t="s">
        <v>5</v>
      </c>
      <c r="I1737" s="167" t="s">
        <v>13036</v>
      </c>
      <c r="J1737" s="167" t="s">
        <v>11970</v>
      </c>
      <c r="K1737" s="167">
        <v>62106631</v>
      </c>
      <c r="L1737" s="167">
        <v>0</v>
      </c>
    </row>
    <row r="1738" spans="1:12" x14ac:dyDescent="0.2">
      <c r="A1738" s="167" t="s">
        <v>3880</v>
      </c>
      <c r="B1738" s="167" t="s">
        <v>3879</v>
      </c>
      <c r="D1738" s="167" t="s">
        <v>3985</v>
      </c>
      <c r="E1738" s="167" t="s">
        <v>4144</v>
      </c>
      <c r="F1738" s="167" t="s">
        <v>4145</v>
      </c>
      <c r="G1738" s="167" t="s">
        <v>797</v>
      </c>
      <c r="H1738" s="167" t="s">
        <v>5</v>
      </c>
      <c r="I1738" s="167" t="s">
        <v>13036</v>
      </c>
      <c r="J1738" s="167" t="s">
        <v>13424</v>
      </c>
      <c r="K1738" s="167">
        <v>26730247</v>
      </c>
      <c r="L1738" s="167">
        <v>26730247</v>
      </c>
    </row>
    <row r="1739" spans="1:12" x14ac:dyDescent="0.2">
      <c r="A1739" s="167" t="s">
        <v>3733</v>
      </c>
      <c r="B1739" s="167" t="s">
        <v>2373</v>
      </c>
      <c r="D1739" s="167" t="s">
        <v>6875</v>
      </c>
      <c r="E1739" s="167" t="s">
        <v>4146</v>
      </c>
      <c r="F1739" s="167" t="s">
        <v>6876</v>
      </c>
      <c r="G1739" s="167" t="s">
        <v>797</v>
      </c>
      <c r="H1739" s="167" t="s">
        <v>5</v>
      </c>
      <c r="I1739" s="167" t="s">
        <v>13036</v>
      </c>
      <c r="J1739" s="167" t="s">
        <v>12839</v>
      </c>
      <c r="K1739" s="167">
        <v>26730119</v>
      </c>
      <c r="L1739" s="167">
        <v>26730119</v>
      </c>
    </row>
    <row r="1740" spans="1:12" x14ac:dyDescent="0.2">
      <c r="A1740" s="167" t="s">
        <v>3718</v>
      </c>
      <c r="B1740" s="167" t="s">
        <v>3717</v>
      </c>
      <c r="D1740" s="167" t="s">
        <v>4148</v>
      </c>
      <c r="E1740" s="167" t="s">
        <v>4149</v>
      </c>
      <c r="F1740" s="167" t="s">
        <v>4150</v>
      </c>
      <c r="G1740" s="167" t="s">
        <v>11639</v>
      </c>
      <c r="H1740" s="167" t="s">
        <v>7</v>
      </c>
      <c r="I1740" s="167" t="s">
        <v>13036</v>
      </c>
      <c r="J1740" s="167" t="s">
        <v>13425</v>
      </c>
      <c r="K1740" s="167">
        <v>24762105</v>
      </c>
      <c r="L1740" s="167">
        <v>0</v>
      </c>
    </row>
    <row r="1741" spans="1:12" x14ac:dyDescent="0.2">
      <c r="A1741" s="167" t="s">
        <v>9138</v>
      </c>
      <c r="B1741" s="167" t="s">
        <v>3798</v>
      </c>
      <c r="D1741" s="167" t="s">
        <v>4151</v>
      </c>
      <c r="E1741" s="167" t="s">
        <v>4152</v>
      </c>
      <c r="F1741" s="167" t="s">
        <v>4153</v>
      </c>
      <c r="G1741" s="167" t="s">
        <v>797</v>
      </c>
      <c r="H1741" s="167" t="s">
        <v>5</v>
      </c>
      <c r="I1741" s="167" t="s">
        <v>13036</v>
      </c>
      <c r="J1741" s="167" t="s">
        <v>8131</v>
      </c>
      <c r="K1741" s="167">
        <v>26718028</v>
      </c>
      <c r="L1741" s="167">
        <v>0</v>
      </c>
    </row>
    <row r="1742" spans="1:12" x14ac:dyDescent="0.2">
      <c r="A1742" s="167" t="s">
        <v>3958</v>
      </c>
      <c r="B1742" s="167" t="s">
        <v>2582</v>
      </c>
      <c r="D1742" s="167" t="s">
        <v>4154</v>
      </c>
      <c r="E1742" s="167" t="s">
        <v>7951</v>
      </c>
      <c r="F1742" s="167" t="s">
        <v>315</v>
      </c>
      <c r="G1742" s="167" t="s">
        <v>797</v>
      </c>
      <c r="H1742" s="167" t="s">
        <v>5</v>
      </c>
      <c r="I1742" s="167" t="s">
        <v>13036</v>
      </c>
      <c r="J1742" s="167" t="s">
        <v>8475</v>
      </c>
      <c r="K1742" s="167">
        <v>89168156</v>
      </c>
      <c r="L1742" s="167">
        <v>26711140</v>
      </c>
    </row>
    <row r="1743" spans="1:12" x14ac:dyDescent="0.2">
      <c r="A1743" s="167" t="s">
        <v>3937</v>
      </c>
      <c r="B1743" s="167" t="s">
        <v>2326</v>
      </c>
      <c r="D1743" s="167" t="s">
        <v>4070</v>
      </c>
      <c r="E1743" s="167" t="s">
        <v>4155</v>
      </c>
      <c r="F1743" s="167" t="s">
        <v>8129</v>
      </c>
      <c r="G1743" s="167" t="s">
        <v>797</v>
      </c>
      <c r="H1743" s="167" t="s">
        <v>5</v>
      </c>
      <c r="I1743" s="167" t="s">
        <v>13036</v>
      </c>
      <c r="J1743" s="167" t="s">
        <v>4147</v>
      </c>
      <c r="K1743" s="167">
        <v>26711101</v>
      </c>
      <c r="L1743" s="167">
        <v>26711101</v>
      </c>
    </row>
    <row r="1744" spans="1:12" x14ac:dyDescent="0.2">
      <c r="A1744" s="167" t="s">
        <v>3849</v>
      </c>
      <c r="B1744" s="167" t="s">
        <v>7236</v>
      </c>
      <c r="D1744" s="167" t="s">
        <v>4156</v>
      </c>
      <c r="E1744" s="167" t="s">
        <v>9173</v>
      </c>
      <c r="F1744" s="167" t="s">
        <v>228</v>
      </c>
      <c r="G1744" s="167" t="s">
        <v>797</v>
      </c>
      <c r="H1744" s="167" t="s">
        <v>5</v>
      </c>
      <c r="I1744" s="167" t="s">
        <v>13036</v>
      </c>
      <c r="J1744" s="167" t="s">
        <v>12425</v>
      </c>
      <c r="K1744" s="167">
        <v>84372137</v>
      </c>
      <c r="L1744" s="167">
        <v>0</v>
      </c>
    </row>
    <row r="1745" spans="1:12" x14ac:dyDescent="0.2">
      <c r="A1745" s="167" t="s">
        <v>9139</v>
      </c>
      <c r="B1745" s="167" t="s">
        <v>9939</v>
      </c>
      <c r="D1745" s="167" t="s">
        <v>4157</v>
      </c>
      <c r="E1745" s="167" t="s">
        <v>9159</v>
      </c>
      <c r="F1745" s="167" t="s">
        <v>10704</v>
      </c>
      <c r="G1745" s="167" t="s">
        <v>797</v>
      </c>
      <c r="H1745" s="167" t="s">
        <v>5</v>
      </c>
      <c r="I1745" s="167" t="s">
        <v>13036</v>
      </c>
      <c r="J1745" s="167" t="s">
        <v>13426</v>
      </c>
      <c r="K1745" s="167">
        <v>26711140</v>
      </c>
      <c r="L1745" s="167">
        <v>0</v>
      </c>
    </row>
    <row r="1746" spans="1:12" x14ac:dyDescent="0.2">
      <c r="A1746" s="167" t="s">
        <v>3780</v>
      </c>
      <c r="B1746" s="167" t="s">
        <v>3516</v>
      </c>
      <c r="D1746" s="167" t="s">
        <v>1534</v>
      </c>
      <c r="E1746" s="167" t="s">
        <v>4158</v>
      </c>
      <c r="F1746" s="167" t="s">
        <v>2871</v>
      </c>
      <c r="G1746" s="167" t="s">
        <v>11639</v>
      </c>
      <c r="H1746" s="167" t="s">
        <v>5</v>
      </c>
      <c r="I1746" s="167" t="s">
        <v>13036</v>
      </c>
      <c r="J1746" s="167" t="s">
        <v>11504</v>
      </c>
      <c r="K1746" s="167">
        <v>72883242</v>
      </c>
      <c r="L1746" s="167">
        <v>72883242</v>
      </c>
    </row>
    <row r="1747" spans="1:12" x14ac:dyDescent="0.2">
      <c r="A1747" s="167" t="s">
        <v>3732</v>
      </c>
      <c r="B1747" s="167" t="s">
        <v>2325</v>
      </c>
      <c r="D1747" s="167" t="s">
        <v>7255</v>
      </c>
      <c r="E1747" s="167" t="s">
        <v>4159</v>
      </c>
      <c r="F1747" s="167" t="s">
        <v>4160</v>
      </c>
      <c r="G1747" s="167" t="s">
        <v>797</v>
      </c>
      <c r="H1747" s="167" t="s">
        <v>5</v>
      </c>
      <c r="I1747" s="167" t="s">
        <v>13036</v>
      </c>
      <c r="J1747" s="167" t="s">
        <v>12813</v>
      </c>
      <c r="K1747" s="167">
        <v>26711001</v>
      </c>
      <c r="L1747" s="167">
        <v>0</v>
      </c>
    </row>
    <row r="1748" spans="1:12" x14ac:dyDescent="0.2">
      <c r="A1748" s="167" t="s">
        <v>3886</v>
      </c>
      <c r="B1748" s="167" t="s">
        <v>2746</v>
      </c>
      <c r="D1748" s="167" t="s">
        <v>1544</v>
      </c>
      <c r="E1748" s="167" t="s">
        <v>9177</v>
      </c>
      <c r="F1748" s="167" t="s">
        <v>2735</v>
      </c>
      <c r="G1748" s="167" t="s">
        <v>797</v>
      </c>
      <c r="H1748" s="167" t="s">
        <v>5</v>
      </c>
      <c r="I1748" s="167" t="s">
        <v>13036</v>
      </c>
      <c r="J1748" s="167" t="s">
        <v>12426</v>
      </c>
      <c r="K1748" s="167">
        <v>84392990</v>
      </c>
      <c r="L1748" s="167">
        <v>0</v>
      </c>
    </row>
    <row r="1749" spans="1:12" x14ac:dyDescent="0.2">
      <c r="A1749" s="167" t="s">
        <v>9140</v>
      </c>
      <c r="B1749" s="167" t="s">
        <v>9940</v>
      </c>
      <c r="D1749" s="167" t="s">
        <v>6685</v>
      </c>
      <c r="E1749" s="167" t="s">
        <v>4162</v>
      </c>
      <c r="F1749" s="167" t="s">
        <v>4163</v>
      </c>
      <c r="G1749" s="167" t="s">
        <v>797</v>
      </c>
      <c r="H1749" s="167" t="s">
        <v>5</v>
      </c>
      <c r="I1749" s="167" t="s">
        <v>13036</v>
      </c>
      <c r="J1749" s="167" t="s">
        <v>13427</v>
      </c>
      <c r="K1749" s="167">
        <v>26658598</v>
      </c>
      <c r="L1749" s="167">
        <v>26658598</v>
      </c>
    </row>
    <row r="1750" spans="1:12" x14ac:dyDescent="0.2">
      <c r="A1750" s="167" t="s">
        <v>9141</v>
      </c>
      <c r="B1750" s="167" t="s">
        <v>9941</v>
      </c>
      <c r="D1750" s="167" t="s">
        <v>7336</v>
      </c>
      <c r="E1750" s="167" t="s">
        <v>4165</v>
      </c>
      <c r="F1750" s="167" t="s">
        <v>7337</v>
      </c>
      <c r="G1750" s="167" t="s">
        <v>797</v>
      </c>
      <c r="H1750" s="167" t="s">
        <v>5</v>
      </c>
      <c r="I1750" s="167" t="s">
        <v>13036</v>
      </c>
      <c r="J1750" s="167" t="s">
        <v>11789</v>
      </c>
      <c r="K1750" s="167">
        <v>26731394</v>
      </c>
      <c r="L1750" s="167">
        <v>0</v>
      </c>
    </row>
    <row r="1751" spans="1:12" x14ac:dyDescent="0.2">
      <c r="A1751" s="167" t="s">
        <v>3863</v>
      </c>
      <c r="B1751" s="167" t="s">
        <v>2579</v>
      </c>
      <c r="D1751" s="167" t="s">
        <v>4045</v>
      </c>
      <c r="E1751" s="167" t="s">
        <v>4167</v>
      </c>
      <c r="F1751" s="167" t="s">
        <v>4168</v>
      </c>
      <c r="G1751" s="167" t="s">
        <v>797</v>
      </c>
      <c r="H1751" s="167" t="s">
        <v>5</v>
      </c>
      <c r="I1751" s="167" t="s">
        <v>13036</v>
      </c>
      <c r="J1751" s="167" t="s">
        <v>8130</v>
      </c>
      <c r="K1751" s="167">
        <v>0</v>
      </c>
      <c r="L1751" s="167">
        <v>0</v>
      </c>
    </row>
    <row r="1752" spans="1:12" x14ac:dyDescent="0.2">
      <c r="A1752" s="167" t="s">
        <v>3770</v>
      </c>
      <c r="B1752" s="167" t="s">
        <v>1778</v>
      </c>
      <c r="D1752" s="167" t="s">
        <v>4091</v>
      </c>
      <c r="E1752" s="167" t="s">
        <v>9171</v>
      </c>
      <c r="F1752" s="167" t="s">
        <v>13428</v>
      </c>
      <c r="G1752" s="167" t="s">
        <v>797</v>
      </c>
      <c r="H1752" s="167" t="s">
        <v>5</v>
      </c>
      <c r="I1752" s="167" t="s">
        <v>13036</v>
      </c>
      <c r="J1752" s="167" t="s">
        <v>12460</v>
      </c>
      <c r="K1752" s="167">
        <v>86795818</v>
      </c>
      <c r="L1752" s="167">
        <v>0</v>
      </c>
    </row>
    <row r="1753" spans="1:12" x14ac:dyDescent="0.2">
      <c r="A1753" s="167" t="s">
        <v>9142</v>
      </c>
      <c r="B1753" s="167" t="s">
        <v>1781</v>
      </c>
      <c r="D1753" s="167" t="s">
        <v>4077</v>
      </c>
      <c r="E1753" s="167" t="s">
        <v>4170</v>
      </c>
      <c r="F1753" s="167" t="s">
        <v>4171</v>
      </c>
      <c r="G1753" s="167" t="s">
        <v>797</v>
      </c>
      <c r="H1753" s="167" t="s">
        <v>5</v>
      </c>
      <c r="I1753" s="167" t="s">
        <v>13036</v>
      </c>
      <c r="J1753" s="167" t="s">
        <v>12427</v>
      </c>
      <c r="K1753" s="167">
        <v>26731246</v>
      </c>
      <c r="L1753" s="167">
        <v>26731246</v>
      </c>
    </row>
    <row r="1754" spans="1:12" x14ac:dyDescent="0.2">
      <c r="A1754" s="167" t="s">
        <v>3764</v>
      </c>
      <c r="B1754" s="167" t="s">
        <v>1709</v>
      </c>
      <c r="D1754" s="167" t="s">
        <v>6526</v>
      </c>
      <c r="E1754" s="167" t="s">
        <v>9163</v>
      </c>
      <c r="F1754" s="167" t="s">
        <v>10708</v>
      </c>
      <c r="G1754" s="167" t="s">
        <v>797</v>
      </c>
      <c r="H1754" s="167" t="s">
        <v>5</v>
      </c>
      <c r="I1754" s="167" t="s">
        <v>13036</v>
      </c>
      <c r="J1754" s="167" t="s">
        <v>11503</v>
      </c>
      <c r="K1754" s="167">
        <v>26711140</v>
      </c>
      <c r="L1754" s="167">
        <v>26711140</v>
      </c>
    </row>
    <row r="1755" spans="1:12" x14ac:dyDescent="0.2">
      <c r="A1755" s="167" t="s">
        <v>3703</v>
      </c>
      <c r="B1755" s="167" t="s">
        <v>3702</v>
      </c>
      <c r="D1755" s="167" t="s">
        <v>4017</v>
      </c>
      <c r="E1755" s="167" t="s">
        <v>9162</v>
      </c>
      <c r="F1755" s="167" t="s">
        <v>10706</v>
      </c>
      <c r="G1755" s="167" t="s">
        <v>797</v>
      </c>
      <c r="H1755" s="167" t="s">
        <v>5</v>
      </c>
      <c r="I1755" s="167" t="s">
        <v>13036</v>
      </c>
      <c r="J1755" s="167" t="s">
        <v>10707</v>
      </c>
      <c r="K1755" s="167">
        <v>84632540</v>
      </c>
      <c r="L1755" s="167">
        <v>26711140</v>
      </c>
    </row>
    <row r="1756" spans="1:12" x14ac:dyDescent="0.2">
      <c r="A1756" s="167" t="s">
        <v>3713</v>
      </c>
      <c r="B1756" s="167" t="s">
        <v>3712</v>
      </c>
      <c r="D1756" s="167" t="s">
        <v>4035</v>
      </c>
      <c r="E1756" s="167" t="s">
        <v>9165</v>
      </c>
      <c r="F1756" s="167" t="s">
        <v>10709</v>
      </c>
      <c r="G1756" s="167" t="s">
        <v>797</v>
      </c>
      <c r="H1756" s="167" t="s">
        <v>5</v>
      </c>
      <c r="I1756" s="167" t="s">
        <v>13036</v>
      </c>
      <c r="J1756" s="167" t="s">
        <v>10710</v>
      </c>
      <c r="K1756" s="167">
        <v>87012854</v>
      </c>
      <c r="L1756" s="167">
        <v>0</v>
      </c>
    </row>
    <row r="1757" spans="1:12" x14ac:dyDescent="0.2">
      <c r="A1757" s="167" t="s">
        <v>3924</v>
      </c>
      <c r="B1757" s="167" t="s">
        <v>7050</v>
      </c>
      <c r="D1757" s="167" t="s">
        <v>4173</v>
      </c>
      <c r="E1757" s="167" t="s">
        <v>6686</v>
      </c>
      <c r="F1757" s="167" t="s">
        <v>6687</v>
      </c>
      <c r="G1757" s="167" t="s">
        <v>797</v>
      </c>
      <c r="H1757" s="167" t="s">
        <v>5</v>
      </c>
      <c r="I1757" s="167" t="s">
        <v>13036</v>
      </c>
      <c r="J1757" s="167" t="s">
        <v>13429</v>
      </c>
      <c r="K1757" s="167">
        <v>26711140</v>
      </c>
      <c r="L1757" s="167">
        <v>0</v>
      </c>
    </row>
    <row r="1758" spans="1:12" x14ac:dyDescent="0.2">
      <c r="A1758" s="167" t="s">
        <v>3765</v>
      </c>
      <c r="B1758" s="167" t="s">
        <v>1714</v>
      </c>
      <c r="D1758" s="167" t="s">
        <v>4130</v>
      </c>
      <c r="E1758" s="167" t="s">
        <v>9170</v>
      </c>
      <c r="F1758" s="167" t="s">
        <v>177</v>
      </c>
      <c r="G1758" s="167" t="s">
        <v>797</v>
      </c>
      <c r="H1758" s="167" t="s">
        <v>5</v>
      </c>
      <c r="I1758" s="167" t="s">
        <v>13036</v>
      </c>
      <c r="J1758" s="167" t="s">
        <v>10714</v>
      </c>
      <c r="K1758" s="167">
        <v>26731356</v>
      </c>
      <c r="L1758" s="167">
        <v>0</v>
      </c>
    </row>
    <row r="1759" spans="1:12" x14ac:dyDescent="0.2">
      <c r="A1759" s="167" t="s">
        <v>3948</v>
      </c>
      <c r="B1759" s="167" t="s">
        <v>2510</v>
      </c>
      <c r="D1759" s="167" t="s">
        <v>3393</v>
      </c>
      <c r="E1759" s="167" t="s">
        <v>4174</v>
      </c>
      <c r="F1759" s="167" t="s">
        <v>4175</v>
      </c>
      <c r="G1759" s="167" t="s">
        <v>4176</v>
      </c>
      <c r="H1759" s="167" t="s">
        <v>3</v>
      </c>
      <c r="I1759" s="167" t="s">
        <v>13036</v>
      </c>
      <c r="J1759" s="167" t="s">
        <v>11971</v>
      </c>
      <c r="K1759" s="167">
        <v>26867655</v>
      </c>
      <c r="L1759" s="167">
        <v>26867655</v>
      </c>
    </row>
    <row r="1760" spans="1:12" x14ac:dyDescent="0.2">
      <c r="A1760" s="167" t="s">
        <v>3946</v>
      </c>
      <c r="B1760" s="167" t="s">
        <v>3945</v>
      </c>
      <c r="D1760" s="167" t="s">
        <v>4178</v>
      </c>
      <c r="E1760" s="167" t="s">
        <v>4179</v>
      </c>
      <c r="F1760" s="167" t="s">
        <v>4180</v>
      </c>
      <c r="G1760" s="167" t="s">
        <v>4176</v>
      </c>
      <c r="H1760" s="167" t="s">
        <v>3</v>
      </c>
      <c r="I1760" s="167" t="s">
        <v>13036</v>
      </c>
      <c r="J1760" s="167" t="s">
        <v>4186</v>
      </c>
      <c r="K1760" s="167">
        <v>26860055</v>
      </c>
      <c r="L1760" s="167">
        <v>89869814</v>
      </c>
    </row>
    <row r="1761" spans="1:12" x14ac:dyDescent="0.2">
      <c r="A1761" s="167" t="s">
        <v>3805</v>
      </c>
      <c r="B1761" s="167" t="s">
        <v>2364</v>
      </c>
      <c r="D1761" s="167" t="s">
        <v>3397</v>
      </c>
      <c r="E1761" s="167" t="s">
        <v>4181</v>
      </c>
      <c r="F1761" s="167" t="s">
        <v>4182</v>
      </c>
      <c r="G1761" s="167" t="s">
        <v>4176</v>
      </c>
      <c r="H1761" s="167" t="s">
        <v>3</v>
      </c>
      <c r="I1761" s="167" t="s">
        <v>13036</v>
      </c>
      <c r="J1761" s="167" t="s">
        <v>11972</v>
      </c>
      <c r="K1761" s="167">
        <v>26867955</v>
      </c>
      <c r="L1761" s="167">
        <v>88234117</v>
      </c>
    </row>
    <row r="1762" spans="1:12" x14ac:dyDescent="0.2">
      <c r="A1762" s="167" t="s">
        <v>3894</v>
      </c>
      <c r="B1762" s="167" t="s">
        <v>1729</v>
      </c>
      <c r="D1762" s="167" t="s">
        <v>4184</v>
      </c>
      <c r="E1762" s="167" t="s">
        <v>4185</v>
      </c>
      <c r="F1762" s="167" t="s">
        <v>6537</v>
      </c>
      <c r="G1762" s="167" t="s">
        <v>4176</v>
      </c>
      <c r="H1762" s="167" t="s">
        <v>3</v>
      </c>
      <c r="I1762" s="167" t="s">
        <v>13036</v>
      </c>
      <c r="J1762" s="167" t="s">
        <v>12814</v>
      </c>
      <c r="K1762" s="167">
        <v>84399313</v>
      </c>
      <c r="L1762" s="167">
        <v>0</v>
      </c>
    </row>
    <row r="1763" spans="1:12" x14ac:dyDescent="0.2">
      <c r="A1763" s="167" t="s">
        <v>3757</v>
      </c>
      <c r="B1763" s="167" t="s">
        <v>1409</v>
      </c>
      <c r="D1763" s="167" t="s">
        <v>3405</v>
      </c>
      <c r="E1763" s="167" t="s">
        <v>4189</v>
      </c>
      <c r="F1763" s="167" t="s">
        <v>4190</v>
      </c>
      <c r="G1763" s="167" t="s">
        <v>4176</v>
      </c>
      <c r="H1763" s="167" t="s">
        <v>3</v>
      </c>
      <c r="I1763" s="167" t="s">
        <v>13036</v>
      </c>
      <c r="J1763" s="167" t="s">
        <v>4191</v>
      </c>
      <c r="K1763" s="167">
        <v>26867979</v>
      </c>
      <c r="L1763" s="167">
        <v>26854457</v>
      </c>
    </row>
    <row r="1764" spans="1:12" x14ac:dyDescent="0.2">
      <c r="A1764" s="167" t="s">
        <v>9143</v>
      </c>
      <c r="B1764" s="167" t="s">
        <v>2185</v>
      </c>
      <c r="D1764" s="167" t="s">
        <v>4193</v>
      </c>
      <c r="E1764" s="167" t="s">
        <v>4194</v>
      </c>
      <c r="F1764" s="167" t="s">
        <v>837</v>
      </c>
      <c r="G1764" s="167" t="s">
        <v>4176</v>
      </c>
      <c r="H1764" s="167" t="s">
        <v>3</v>
      </c>
      <c r="I1764" s="167" t="s">
        <v>13036</v>
      </c>
      <c r="J1764" s="167" t="s">
        <v>11998</v>
      </c>
      <c r="K1764" s="167">
        <v>26866214</v>
      </c>
      <c r="L1764" s="167">
        <v>0</v>
      </c>
    </row>
    <row r="1765" spans="1:12" x14ac:dyDescent="0.2">
      <c r="A1765" s="167" t="s">
        <v>9144</v>
      </c>
      <c r="B1765" s="167" t="s">
        <v>9942</v>
      </c>
      <c r="D1765" s="167" t="s">
        <v>4195</v>
      </c>
      <c r="E1765" s="167" t="s">
        <v>4196</v>
      </c>
      <c r="F1765" s="167" t="s">
        <v>4197</v>
      </c>
      <c r="G1765" s="167" t="s">
        <v>4176</v>
      </c>
      <c r="H1765" s="167" t="s">
        <v>3</v>
      </c>
      <c r="I1765" s="167" t="s">
        <v>13036</v>
      </c>
      <c r="J1765" s="167" t="s">
        <v>12837</v>
      </c>
      <c r="K1765" s="167">
        <v>26864933</v>
      </c>
      <c r="L1765" s="167">
        <v>83169310</v>
      </c>
    </row>
    <row r="1766" spans="1:12" x14ac:dyDescent="0.2">
      <c r="A1766" s="167" t="s">
        <v>9145</v>
      </c>
      <c r="B1766" s="167" t="s">
        <v>3901</v>
      </c>
      <c r="D1766" s="167" t="s">
        <v>473</v>
      </c>
      <c r="E1766" s="167" t="s">
        <v>4198</v>
      </c>
      <c r="F1766" s="167" t="s">
        <v>4199</v>
      </c>
      <c r="G1766" s="167" t="s">
        <v>4176</v>
      </c>
      <c r="H1766" s="167" t="s">
        <v>3</v>
      </c>
      <c r="I1766" s="167" t="s">
        <v>13036</v>
      </c>
      <c r="J1766" s="167" t="s">
        <v>4359</v>
      </c>
      <c r="K1766" s="167">
        <v>26855329</v>
      </c>
      <c r="L1766" s="167">
        <v>26855329</v>
      </c>
    </row>
    <row r="1767" spans="1:12" x14ac:dyDescent="0.2">
      <c r="A1767" s="167" t="s">
        <v>9146</v>
      </c>
      <c r="B1767" s="167" t="s">
        <v>9943</v>
      </c>
      <c r="D1767" s="167" t="s">
        <v>7854</v>
      </c>
      <c r="E1767" s="167" t="s">
        <v>9195</v>
      </c>
      <c r="F1767" s="167" t="s">
        <v>10738</v>
      </c>
      <c r="G1767" s="167" t="s">
        <v>4176</v>
      </c>
      <c r="H1767" s="167" t="s">
        <v>3</v>
      </c>
      <c r="I1767" s="167" t="s">
        <v>13036</v>
      </c>
      <c r="J1767" s="167" t="s">
        <v>10739</v>
      </c>
      <c r="K1767" s="167">
        <v>88381496</v>
      </c>
      <c r="L1767" s="167">
        <v>25140505</v>
      </c>
    </row>
    <row r="1768" spans="1:12" x14ac:dyDescent="0.2">
      <c r="A1768" s="167" t="s">
        <v>3800</v>
      </c>
      <c r="B1768" s="167" t="s">
        <v>3799</v>
      </c>
      <c r="D1768" s="167" t="s">
        <v>4200</v>
      </c>
      <c r="E1768" s="167" t="s">
        <v>9206</v>
      </c>
      <c r="F1768" s="167" t="s">
        <v>10754</v>
      </c>
      <c r="G1768" s="167" t="s">
        <v>4176</v>
      </c>
      <c r="H1768" s="167" t="s">
        <v>3</v>
      </c>
      <c r="I1768" s="167" t="s">
        <v>13036</v>
      </c>
      <c r="J1768" s="167" t="s">
        <v>11983</v>
      </c>
      <c r="K1768" s="167">
        <v>85344578</v>
      </c>
      <c r="L1768" s="167">
        <v>0</v>
      </c>
    </row>
    <row r="1769" spans="1:12" x14ac:dyDescent="0.2">
      <c r="A1769" s="167" t="s">
        <v>9147</v>
      </c>
      <c r="B1769" s="167" t="s">
        <v>3905</v>
      </c>
      <c r="D1769" s="167" t="s">
        <v>9951</v>
      </c>
      <c r="E1769" s="167" t="s">
        <v>9209</v>
      </c>
      <c r="F1769" s="167" t="s">
        <v>10757</v>
      </c>
      <c r="G1769" s="167" t="s">
        <v>4176</v>
      </c>
      <c r="H1769" s="167" t="s">
        <v>3</v>
      </c>
      <c r="I1769" s="167" t="s">
        <v>13036</v>
      </c>
      <c r="J1769" s="167" t="s">
        <v>13430</v>
      </c>
      <c r="K1769" s="167">
        <v>25140507</v>
      </c>
      <c r="L1769" s="167">
        <v>86401821</v>
      </c>
    </row>
    <row r="1770" spans="1:12" x14ac:dyDescent="0.2">
      <c r="A1770" s="167" t="s">
        <v>3746</v>
      </c>
      <c r="B1770" s="167" t="s">
        <v>1241</v>
      </c>
      <c r="D1770" s="167" t="s">
        <v>3448</v>
      </c>
      <c r="E1770" s="167" t="s">
        <v>4201</v>
      </c>
      <c r="F1770" s="167" t="s">
        <v>4202</v>
      </c>
      <c r="G1770" s="167" t="s">
        <v>4176</v>
      </c>
      <c r="H1770" s="167" t="s">
        <v>3</v>
      </c>
      <c r="I1770" s="167" t="s">
        <v>13036</v>
      </c>
      <c r="J1770" s="167" t="s">
        <v>12815</v>
      </c>
      <c r="K1770" s="167">
        <v>22065023</v>
      </c>
      <c r="L1770" s="167">
        <v>85657927</v>
      </c>
    </row>
    <row r="1771" spans="1:12" x14ac:dyDescent="0.2">
      <c r="A1771" s="167" t="s">
        <v>3749</v>
      </c>
      <c r="B1771" s="167" t="s">
        <v>1317</v>
      </c>
      <c r="D1771" s="167" t="s">
        <v>3893</v>
      </c>
      <c r="E1771" s="167" t="s">
        <v>9226</v>
      </c>
      <c r="F1771" s="167" t="s">
        <v>3539</v>
      </c>
      <c r="G1771" s="167" t="s">
        <v>4176</v>
      </c>
      <c r="H1771" s="167" t="s">
        <v>3</v>
      </c>
      <c r="I1771" s="167" t="s">
        <v>13036</v>
      </c>
      <c r="J1771" s="167" t="s">
        <v>11506</v>
      </c>
      <c r="K1771" s="167">
        <v>83274832</v>
      </c>
      <c r="L1771" s="167">
        <v>86537033</v>
      </c>
    </row>
    <row r="1772" spans="1:12" x14ac:dyDescent="0.2">
      <c r="A1772" s="167" t="s">
        <v>3835</v>
      </c>
      <c r="B1772" s="167" t="s">
        <v>3026</v>
      </c>
      <c r="D1772" s="167" t="s">
        <v>7148</v>
      </c>
      <c r="E1772" s="167" t="s">
        <v>4204</v>
      </c>
      <c r="F1772" s="167" t="s">
        <v>3767</v>
      </c>
      <c r="G1772" s="167" t="s">
        <v>4176</v>
      </c>
      <c r="H1772" s="167" t="s">
        <v>4</v>
      </c>
      <c r="I1772" s="167" t="s">
        <v>13036</v>
      </c>
      <c r="J1772" s="167" t="s">
        <v>4205</v>
      </c>
      <c r="K1772" s="167">
        <v>26851474</v>
      </c>
      <c r="L1772" s="167">
        <v>89086005</v>
      </c>
    </row>
    <row r="1773" spans="1:12" x14ac:dyDescent="0.2">
      <c r="A1773" s="167" t="s">
        <v>3735</v>
      </c>
      <c r="B1773" s="167" t="s">
        <v>2387</v>
      </c>
      <c r="D1773" s="167" t="s">
        <v>1517</v>
      </c>
      <c r="E1773" s="167" t="s">
        <v>4206</v>
      </c>
      <c r="F1773" s="167" t="s">
        <v>4207</v>
      </c>
      <c r="G1773" s="167" t="s">
        <v>4176</v>
      </c>
      <c r="H1773" s="167" t="s">
        <v>4</v>
      </c>
      <c r="I1773" s="167" t="s">
        <v>13036</v>
      </c>
      <c r="J1773" s="167" t="s">
        <v>8132</v>
      </c>
      <c r="K1773" s="167">
        <v>26851161</v>
      </c>
      <c r="L1773" s="167">
        <v>26851161</v>
      </c>
    </row>
    <row r="1774" spans="1:12" x14ac:dyDescent="0.2">
      <c r="A1774" s="167" t="s">
        <v>3803</v>
      </c>
      <c r="B1774" s="167" t="s">
        <v>3802</v>
      </c>
      <c r="D1774" s="167" t="s">
        <v>1697</v>
      </c>
      <c r="E1774" s="167" t="s">
        <v>9199</v>
      </c>
      <c r="F1774" s="167" t="s">
        <v>4059</v>
      </c>
      <c r="G1774" s="167" t="s">
        <v>4176</v>
      </c>
      <c r="H1774" s="167" t="s">
        <v>4</v>
      </c>
      <c r="I1774" s="167" t="s">
        <v>13036</v>
      </c>
      <c r="J1774" s="167" t="s">
        <v>11525</v>
      </c>
      <c r="K1774" s="167">
        <v>26851250</v>
      </c>
      <c r="L1774" s="167">
        <v>61194945</v>
      </c>
    </row>
    <row r="1775" spans="1:12" x14ac:dyDescent="0.2">
      <c r="A1775" s="167" t="s">
        <v>3784</v>
      </c>
      <c r="B1775" s="167" t="s">
        <v>3513</v>
      </c>
      <c r="D1775" s="167" t="s">
        <v>4208</v>
      </c>
      <c r="E1775" s="167" t="s">
        <v>4209</v>
      </c>
      <c r="F1775" s="167" t="s">
        <v>4210</v>
      </c>
      <c r="G1775" s="167" t="s">
        <v>4176</v>
      </c>
      <c r="H1775" s="167" t="s">
        <v>4</v>
      </c>
      <c r="I1775" s="167" t="s">
        <v>13036</v>
      </c>
      <c r="J1775" s="167" t="s">
        <v>4211</v>
      </c>
      <c r="K1775" s="167">
        <v>26851055</v>
      </c>
      <c r="L1775" s="167">
        <v>89811886</v>
      </c>
    </row>
    <row r="1776" spans="1:12" x14ac:dyDescent="0.2">
      <c r="A1776" s="167" t="s">
        <v>9148</v>
      </c>
      <c r="B1776" s="167" t="s">
        <v>7928</v>
      </c>
      <c r="D1776" s="167" t="s">
        <v>3949</v>
      </c>
      <c r="E1776" s="167" t="s">
        <v>4212</v>
      </c>
      <c r="F1776" s="167" t="s">
        <v>4213</v>
      </c>
      <c r="G1776" s="167" t="s">
        <v>4176</v>
      </c>
      <c r="H1776" s="167" t="s">
        <v>4</v>
      </c>
      <c r="I1776" s="167" t="s">
        <v>13036</v>
      </c>
      <c r="J1776" s="167" t="s">
        <v>8133</v>
      </c>
      <c r="K1776" s="167">
        <v>26849363</v>
      </c>
      <c r="L1776" s="167">
        <v>0</v>
      </c>
    </row>
    <row r="1777" spans="1:12" x14ac:dyDescent="0.2">
      <c r="A1777" s="167" t="s">
        <v>3721</v>
      </c>
      <c r="B1777" s="167" t="s">
        <v>3720</v>
      </c>
      <c r="D1777" s="167" t="s">
        <v>2383</v>
      </c>
      <c r="E1777" s="167" t="s">
        <v>4214</v>
      </c>
      <c r="F1777" s="167" t="s">
        <v>4215</v>
      </c>
      <c r="G1777" s="167" t="s">
        <v>4176</v>
      </c>
      <c r="H1777" s="167" t="s">
        <v>4</v>
      </c>
      <c r="I1777" s="167" t="s">
        <v>13036</v>
      </c>
      <c r="J1777" s="167" t="s">
        <v>8484</v>
      </c>
      <c r="K1777" s="167">
        <v>26867055</v>
      </c>
      <c r="L1777" s="167">
        <v>26867055</v>
      </c>
    </row>
    <row r="1778" spans="1:12" x14ac:dyDescent="0.2">
      <c r="A1778" s="167" t="s">
        <v>6331</v>
      </c>
      <c r="B1778" s="167" t="s">
        <v>7398</v>
      </c>
      <c r="D1778" s="167" t="s">
        <v>4188</v>
      </c>
      <c r="E1778" s="167" t="s">
        <v>9194</v>
      </c>
      <c r="F1778" s="167" t="s">
        <v>8211</v>
      </c>
      <c r="G1778" s="167" t="s">
        <v>4176</v>
      </c>
      <c r="H1778" s="167" t="s">
        <v>4</v>
      </c>
      <c r="I1778" s="167" t="s">
        <v>13036</v>
      </c>
      <c r="J1778" s="167" t="s">
        <v>10737</v>
      </c>
      <c r="K1778" s="167">
        <v>83213380</v>
      </c>
      <c r="L1778" s="167">
        <v>85790992</v>
      </c>
    </row>
    <row r="1779" spans="1:12" x14ac:dyDescent="0.2">
      <c r="A1779" s="167" t="s">
        <v>3913</v>
      </c>
      <c r="B1779" s="167" t="s">
        <v>1191</v>
      </c>
      <c r="D1779" s="167" t="s">
        <v>7933</v>
      </c>
      <c r="E1779" s="167" t="s">
        <v>9223</v>
      </c>
      <c r="F1779" s="167" t="s">
        <v>10270</v>
      </c>
      <c r="G1779" s="167" t="s">
        <v>4176</v>
      </c>
      <c r="H1779" s="167" t="s">
        <v>4</v>
      </c>
      <c r="I1779" s="167" t="s">
        <v>13036</v>
      </c>
      <c r="J1779" s="167" t="s">
        <v>11974</v>
      </c>
      <c r="K1779" s="167">
        <v>22065493</v>
      </c>
      <c r="L1779" s="167">
        <v>89779228</v>
      </c>
    </row>
    <row r="1780" spans="1:12" x14ac:dyDescent="0.2">
      <c r="A1780" s="167" t="s">
        <v>3867</v>
      </c>
      <c r="B1780" s="167" t="s">
        <v>3866</v>
      </c>
      <c r="D1780" s="167" t="s">
        <v>9956</v>
      </c>
      <c r="E1780" s="167" t="s">
        <v>9224</v>
      </c>
      <c r="F1780" s="167" t="s">
        <v>10772</v>
      </c>
      <c r="G1780" s="167" t="s">
        <v>4176</v>
      </c>
      <c r="H1780" s="167" t="s">
        <v>4</v>
      </c>
      <c r="I1780" s="167" t="s">
        <v>13036</v>
      </c>
      <c r="J1780" s="167" t="s">
        <v>10733</v>
      </c>
      <c r="K1780" s="167">
        <v>88704034</v>
      </c>
      <c r="L1780" s="167">
        <v>86594512</v>
      </c>
    </row>
    <row r="1781" spans="1:12" x14ac:dyDescent="0.2">
      <c r="A1781" s="167" t="s">
        <v>3785</v>
      </c>
      <c r="B1781" s="167" t="s">
        <v>6675</v>
      </c>
      <c r="D1781" s="167" t="s">
        <v>3482</v>
      </c>
      <c r="E1781" s="167" t="s">
        <v>9202</v>
      </c>
      <c r="F1781" s="167" t="s">
        <v>10748</v>
      </c>
      <c r="G1781" s="167" t="s">
        <v>4176</v>
      </c>
      <c r="H1781" s="167" t="s">
        <v>4</v>
      </c>
      <c r="I1781" s="167" t="s">
        <v>13036</v>
      </c>
      <c r="J1781" s="167" t="s">
        <v>12816</v>
      </c>
      <c r="K1781" s="167">
        <v>26849329</v>
      </c>
      <c r="L1781" s="167">
        <v>0</v>
      </c>
    </row>
    <row r="1782" spans="1:12" x14ac:dyDescent="0.2">
      <c r="A1782" s="167" t="s">
        <v>3878</v>
      </c>
      <c r="B1782" s="167" t="s">
        <v>3877</v>
      </c>
      <c r="D1782" s="167" t="s">
        <v>7855</v>
      </c>
      <c r="E1782" s="167" t="s">
        <v>9227</v>
      </c>
      <c r="F1782" s="167" t="s">
        <v>10773</v>
      </c>
      <c r="G1782" s="167" t="s">
        <v>4176</v>
      </c>
      <c r="H1782" s="167" t="s">
        <v>4</v>
      </c>
      <c r="I1782" s="167" t="s">
        <v>13036</v>
      </c>
      <c r="J1782" s="167" t="s">
        <v>12817</v>
      </c>
      <c r="K1782" s="167">
        <v>85790992</v>
      </c>
      <c r="L1782" s="167">
        <v>0</v>
      </c>
    </row>
    <row r="1783" spans="1:12" x14ac:dyDescent="0.2">
      <c r="A1783" s="167" t="s">
        <v>6371</v>
      </c>
      <c r="B1783" s="167" t="s">
        <v>7168</v>
      </c>
      <c r="D1783" s="167" t="s">
        <v>7856</v>
      </c>
      <c r="E1783" s="167" t="s">
        <v>9211</v>
      </c>
      <c r="F1783" s="167" t="s">
        <v>10759</v>
      </c>
      <c r="G1783" s="167" t="s">
        <v>4176</v>
      </c>
      <c r="H1783" s="167" t="s">
        <v>4</v>
      </c>
      <c r="I1783" s="167" t="s">
        <v>13036</v>
      </c>
      <c r="J1783" s="167" t="s">
        <v>13431</v>
      </c>
      <c r="K1783" s="167">
        <v>26854961</v>
      </c>
      <c r="L1783" s="167">
        <v>84909545</v>
      </c>
    </row>
    <row r="1784" spans="1:12" x14ac:dyDescent="0.2">
      <c r="A1784" s="167" t="s">
        <v>6287</v>
      </c>
      <c r="B1784" s="167" t="s">
        <v>7226</v>
      </c>
      <c r="D1784" s="167" t="s">
        <v>7857</v>
      </c>
      <c r="E1784" s="167" t="s">
        <v>9221</v>
      </c>
      <c r="F1784" s="167" t="s">
        <v>4217</v>
      </c>
      <c r="G1784" s="167" t="s">
        <v>4176</v>
      </c>
      <c r="H1784" s="167" t="s">
        <v>4</v>
      </c>
      <c r="I1784" s="167" t="s">
        <v>13036</v>
      </c>
      <c r="J1784" s="167" t="s">
        <v>11515</v>
      </c>
      <c r="K1784" s="167">
        <v>88410949</v>
      </c>
      <c r="L1784" s="167">
        <v>88410949</v>
      </c>
    </row>
    <row r="1785" spans="1:12" x14ac:dyDescent="0.2">
      <c r="A1785" s="167" t="s">
        <v>3869</v>
      </c>
      <c r="B1785" s="167" t="s">
        <v>2631</v>
      </c>
      <c r="D1785" s="167" t="s">
        <v>3319</v>
      </c>
      <c r="E1785" s="167" t="s">
        <v>7501</v>
      </c>
      <c r="F1785" s="167" t="s">
        <v>7502</v>
      </c>
      <c r="G1785" s="167" t="s">
        <v>4176</v>
      </c>
      <c r="H1785" s="167" t="s">
        <v>4</v>
      </c>
      <c r="I1785" s="167" t="s">
        <v>13036</v>
      </c>
      <c r="J1785" s="167" t="s">
        <v>8134</v>
      </c>
      <c r="K1785" s="167">
        <v>26849098</v>
      </c>
      <c r="L1785" s="167">
        <v>89939241</v>
      </c>
    </row>
    <row r="1786" spans="1:12" x14ac:dyDescent="0.2">
      <c r="A1786" s="167" t="s">
        <v>3811</v>
      </c>
      <c r="B1786" s="167" t="s">
        <v>3810</v>
      </c>
      <c r="D1786" s="167" t="s">
        <v>3527</v>
      </c>
      <c r="E1786" s="167" t="s">
        <v>4218</v>
      </c>
      <c r="F1786" s="167" t="s">
        <v>581</v>
      </c>
      <c r="G1786" s="167" t="s">
        <v>4176</v>
      </c>
      <c r="H1786" s="167" t="s">
        <v>4</v>
      </c>
      <c r="I1786" s="167" t="s">
        <v>13036</v>
      </c>
      <c r="J1786" s="167" t="s">
        <v>13432</v>
      </c>
      <c r="K1786" s="167">
        <v>26851343</v>
      </c>
      <c r="L1786" s="167">
        <v>26851343</v>
      </c>
    </row>
    <row r="1787" spans="1:12" x14ac:dyDescent="0.2">
      <c r="A1787" s="167" t="s">
        <v>9149</v>
      </c>
      <c r="B1787" s="167" t="s">
        <v>3701</v>
      </c>
      <c r="D1787" s="167" t="s">
        <v>3577</v>
      </c>
      <c r="E1787" s="167" t="s">
        <v>9216</v>
      </c>
      <c r="F1787" s="167" t="s">
        <v>10765</v>
      </c>
      <c r="G1787" s="167" t="s">
        <v>4176</v>
      </c>
      <c r="H1787" s="167" t="s">
        <v>4</v>
      </c>
      <c r="I1787" s="167" t="s">
        <v>13036</v>
      </c>
      <c r="J1787" s="167" t="s">
        <v>10766</v>
      </c>
      <c r="K1787" s="167">
        <v>84735781</v>
      </c>
      <c r="L1787" s="167">
        <v>0</v>
      </c>
    </row>
    <row r="1788" spans="1:12" x14ac:dyDescent="0.2">
      <c r="A1788" s="167" t="s">
        <v>3851</v>
      </c>
      <c r="B1788" s="167" t="s">
        <v>3850</v>
      </c>
      <c r="D1788" s="167" t="s">
        <v>3607</v>
      </c>
      <c r="E1788" s="167" t="s">
        <v>9234</v>
      </c>
      <c r="F1788" s="167" t="s">
        <v>1754</v>
      </c>
      <c r="G1788" s="167" t="s">
        <v>4176</v>
      </c>
      <c r="H1788" s="167" t="s">
        <v>4</v>
      </c>
      <c r="I1788" s="167" t="s">
        <v>13036</v>
      </c>
      <c r="J1788" s="167" t="s">
        <v>11975</v>
      </c>
      <c r="K1788" s="167">
        <v>89937765</v>
      </c>
      <c r="L1788" s="167">
        <v>0</v>
      </c>
    </row>
    <row r="1789" spans="1:12" x14ac:dyDescent="0.2">
      <c r="A1789" s="167" t="s">
        <v>9150</v>
      </c>
      <c r="B1789" s="167" t="s">
        <v>2616</v>
      </c>
      <c r="D1789" s="167" t="s">
        <v>3612</v>
      </c>
      <c r="E1789" s="167" t="s">
        <v>9239</v>
      </c>
      <c r="F1789" s="167" t="s">
        <v>10788</v>
      </c>
      <c r="G1789" s="167" t="s">
        <v>4176</v>
      </c>
      <c r="H1789" s="167" t="s">
        <v>4</v>
      </c>
      <c r="I1789" s="167" t="s">
        <v>13036</v>
      </c>
      <c r="J1789" s="167" t="s">
        <v>10789</v>
      </c>
      <c r="K1789" s="167">
        <v>83949651</v>
      </c>
      <c r="L1789" s="167">
        <v>0</v>
      </c>
    </row>
    <row r="1790" spans="1:12" x14ac:dyDescent="0.2">
      <c r="A1790" s="167" t="s">
        <v>3761</v>
      </c>
      <c r="B1790" s="167" t="s">
        <v>1650</v>
      </c>
      <c r="D1790" s="167" t="s">
        <v>7403</v>
      </c>
      <c r="E1790" s="167" t="s">
        <v>4219</v>
      </c>
      <c r="F1790" s="167" t="s">
        <v>426</v>
      </c>
      <c r="G1790" s="167" t="s">
        <v>4176</v>
      </c>
      <c r="H1790" s="167" t="s">
        <v>4</v>
      </c>
      <c r="I1790" s="167" t="s">
        <v>13036</v>
      </c>
      <c r="J1790" s="167" t="s">
        <v>11507</v>
      </c>
      <c r="K1790" s="167">
        <v>88704034</v>
      </c>
      <c r="L1790" s="167">
        <v>0</v>
      </c>
    </row>
    <row r="1791" spans="1:12" x14ac:dyDescent="0.2">
      <c r="A1791" s="167" t="s">
        <v>3906</v>
      </c>
      <c r="B1791" s="167" t="s">
        <v>2825</v>
      </c>
      <c r="D1791" s="167" t="s">
        <v>427</v>
      </c>
      <c r="E1791" s="167" t="s">
        <v>9256</v>
      </c>
      <c r="F1791" s="167" t="s">
        <v>1141</v>
      </c>
      <c r="G1791" s="167" t="s">
        <v>4176</v>
      </c>
      <c r="H1791" s="167" t="s">
        <v>4</v>
      </c>
      <c r="I1791" s="167" t="s">
        <v>13036</v>
      </c>
      <c r="J1791" s="167" t="s">
        <v>13433</v>
      </c>
      <c r="K1791" s="167">
        <v>83239710</v>
      </c>
      <c r="L1791" s="167">
        <v>0</v>
      </c>
    </row>
    <row r="1792" spans="1:12" x14ac:dyDescent="0.2">
      <c r="A1792" s="167" t="s">
        <v>5989</v>
      </c>
      <c r="B1792" s="167" t="s">
        <v>3114</v>
      </c>
      <c r="D1792" s="167" t="s">
        <v>383</v>
      </c>
      <c r="E1792" s="167" t="s">
        <v>4221</v>
      </c>
      <c r="F1792" s="167" t="s">
        <v>4222</v>
      </c>
      <c r="G1792" s="167" t="s">
        <v>4176</v>
      </c>
      <c r="H1792" s="167" t="s">
        <v>5</v>
      </c>
      <c r="I1792" s="167" t="s">
        <v>13036</v>
      </c>
      <c r="J1792" s="167" t="s">
        <v>4223</v>
      </c>
      <c r="K1792" s="167">
        <v>26571105</v>
      </c>
      <c r="L1792" s="167">
        <v>84061915</v>
      </c>
    </row>
    <row r="1793" spans="1:12" x14ac:dyDescent="0.2">
      <c r="A1793" s="167" t="s">
        <v>9151</v>
      </c>
      <c r="B1793" s="167" t="s">
        <v>9944</v>
      </c>
      <c r="D1793" s="167" t="s">
        <v>4224</v>
      </c>
      <c r="E1793" s="167" t="s">
        <v>4225</v>
      </c>
      <c r="F1793" s="167" t="s">
        <v>4226</v>
      </c>
      <c r="G1793" s="167" t="s">
        <v>4176</v>
      </c>
      <c r="H1793" s="167" t="s">
        <v>5</v>
      </c>
      <c r="I1793" s="167" t="s">
        <v>13036</v>
      </c>
      <c r="J1793" s="167" t="s">
        <v>11508</v>
      </c>
      <c r="K1793" s="167">
        <v>26871255</v>
      </c>
      <c r="L1793" s="167">
        <v>26871255</v>
      </c>
    </row>
    <row r="1794" spans="1:12" x14ac:dyDescent="0.2">
      <c r="A1794" s="167" t="s">
        <v>3740</v>
      </c>
      <c r="B1794" s="167" t="s">
        <v>1123</v>
      </c>
      <c r="D1794" s="167" t="s">
        <v>537</v>
      </c>
      <c r="E1794" s="167" t="s">
        <v>9229</v>
      </c>
      <c r="F1794" s="167" t="s">
        <v>10775</v>
      </c>
      <c r="G1794" s="167" t="s">
        <v>4176</v>
      </c>
      <c r="H1794" s="167" t="s">
        <v>5</v>
      </c>
      <c r="I1794" s="167" t="s">
        <v>13036</v>
      </c>
      <c r="J1794" s="167" t="s">
        <v>10776</v>
      </c>
      <c r="K1794" s="167">
        <v>26591990</v>
      </c>
      <c r="L1794" s="167">
        <v>84099072</v>
      </c>
    </row>
    <row r="1795" spans="1:12" x14ac:dyDescent="0.2">
      <c r="A1795" s="167" t="s">
        <v>9152</v>
      </c>
      <c r="B1795" s="167" t="s">
        <v>3834</v>
      </c>
      <c r="D1795" s="167" t="s">
        <v>4228</v>
      </c>
      <c r="E1795" s="167" t="s">
        <v>9240</v>
      </c>
      <c r="F1795" s="167" t="s">
        <v>10790</v>
      </c>
      <c r="G1795" s="167" t="s">
        <v>4176</v>
      </c>
      <c r="H1795" s="167" t="s">
        <v>5</v>
      </c>
      <c r="I1795" s="167" t="s">
        <v>13036</v>
      </c>
      <c r="J1795" s="167" t="s">
        <v>13434</v>
      </c>
      <c r="K1795" s="167">
        <v>21002872</v>
      </c>
      <c r="L1795" s="167">
        <v>88144801</v>
      </c>
    </row>
    <row r="1796" spans="1:12" x14ac:dyDescent="0.2">
      <c r="A1796" s="167" t="s">
        <v>9153</v>
      </c>
      <c r="B1796" s="167" t="s">
        <v>287</v>
      </c>
      <c r="D1796" s="167" t="s">
        <v>1696</v>
      </c>
      <c r="E1796" s="167" t="s">
        <v>4229</v>
      </c>
      <c r="F1796" s="167" t="s">
        <v>4230</v>
      </c>
      <c r="G1796" s="167" t="s">
        <v>4176</v>
      </c>
      <c r="H1796" s="167" t="s">
        <v>5</v>
      </c>
      <c r="I1796" s="167" t="s">
        <v>13036</v>
      </c>
      <c r="J1796" s="167" t="s">
        <v>11976</v>
      </c>
      <c r="K1796" s="167">
        <v>26871033</v>
      </c>
      <c r="L1796" s="167">
        <v>85872639</v>
      </c>
    </row>
    <row r="1797" spans="1:12" x14ac:dyDescent="0.2">
      <c r="A1797" s="167" t="s">
        <v>3789</v>
      </c>
      <c r="B1797" s="167" t="s">
        <v>3497</v>
      </c>
      <c r="D1797" s="167" t="s">
        <v>4232</v>
      </c>
      <c r="E1797" s="167" t="s">
        <v>9263</v>
      </c>
      <c r="F1797" s="167" t="s">
        <v>4233</v>
      </c>
      <c r="G1797" s="167" t="s">
        <v>4176</v>
      </c>
      <c r="H1797" s="167" t="s">
        <v>5</v>
      </c>
      <c r="I1797" s="167" t="s">
        <v>13036</v>
      </c>
      <c r="J1797" s="167" t="s">
        <v>10810</v>
      </c>
      <c r="K1797" s="167">
        <v>26871091</v>
      </c>
      <c r="L1797" s="167">
        <v>61699977</v>
      </c>
    </row>
    <row r="1798" spans="1:12" x14ac:dyDescent="0.2">
      <c r="A1798" s="167" t="s">
        <v>3838</v>
      </c>
      <c r="B1798" s="167" t="s">
        <v>2978</v>
      </c>
      <c r="D1798" s="167" t="s">
        <v>7211</v>
      </c>
      <c r="E1798" s="167" t="s">
        <v>4234</v>
      </c>
      <c r="F1798" s="167" t="s">
        <v>4235</v>
      </c>
      <c r="G1798" s="167" t="s">
        <v>4176</v>
      </c>
      <c r="H1798" s="167" t="s">
        <v>5</v>
      </c>
      <c r="I1798" s="167" t="s">
        <v>13036</v>
      </c>
      <c r="J1798" s="167" t="s">
        <v>8517</v>
      </c>
      <c r="K1798" s="167">
        <v>26591419</v>
      </c>
      <c r="L1798" s="167">
        <v>84034523</v>
      </c>
    </row>
    <row r="1799" spans="1:12" x14ac:dyDescent="0.2">
      <c r="A1799" s="167" t="s">
        <v>3844</v>
      </c>
      <c r="B1799" s="167" t="s">
        <v>588</v>
      </c>
      <c r="D1799" s="167" t="s">
        <v>4237</v>
      </c>
      <c r="E1799" s="167" t="s">
        <v>9210</v>
      </c>
      <c r="F1799" s="167" t="s">
        <v>10758</v>
      </c>
      <c r="G1799" s="167" t="s">
        <v>4176</v>
      </c>
      <c r="H1799" s="167" t="s">
        <v>5</v>
      </c>
      <c r="I1799" s="167" t="s">
        <v>13036</v>
      </c>
      <c r="J1799" s="167" t="s">
        <v>12384</v>
      </c>
      <c r="K1799" s="167">
        <v>85663488</v>
      </c>
      <c r="L1799" s="167">
        <v>61478321</v>
      </c>
    </row>
    <row r="1800" spans="1:12" x14ac:dyDescent="0.2">
      <c r="A1800" s="167" t="s">
        <v>3817</v>
      </c>
      <c r="B1800" s="167" t="s">
        <v>3816</v>
      </c>
      <c r="D1800" s="167" t="s">
        <v>1334</v>
      </c>
      <c r="E1800" s="167" t="s">
        <v>4238</v>
      </c>
      <c r="F1800" s="167" t="s">
        <v>4239</v>
      </c>
      <c r="G1800" s="167" t="s">
        <v>4176</v>
      </c>
      <c r="H1800" s="167" t="s">
        <v>5</v>
      </c>
      <c r="I1800" s="167" t="s">
        <v>13036</v>
      </c>
      <c r="J1800" s="167" t="s">
        <v>4240</v>
      </c>
      <c r="K1800" s="167">
        <v>26571259</v>
      </c>
      <c r="L1800" s="167">
        <v>26571259</v>
      </c>
    </row>
    <row r="1801" spans="1:12" x14ac:dyDescent="0.2">
      <c r="A1801" s="167" t="s">
        <v>3840</v>
      </c>
      <c r="B1801" s="167" t="s">
        <v>3839</v>
      </c>
      <c r="D1801" s="167" t="s">
        <v>1420</v>
      </c>
      <c r="E1801" s="167" t="s">
        <v>4242</v>
      </c>
      <c r="F1801" s="167" t="s">
        <v>4243</v>
      </c>
      <c r="G1801" s="167" t="s">
        <v>4176</v>
      </c>
      <c r="H1801" s="167" t="s">
        <v>5</v>
      </c>
      <c r="I1801" s="167" t="s">
        <v>13036</v>
      </c>
      <c r="J1801" s="167" t="s">
        <v>8528</v>
      </c>
      <c r="K1801" s="167">
        <v>26591055</v>
      </c>
      <c r="L1801" s="167">
        <v>26591055</v>
      </c>
    </row>
    <row r="1802" spans="1:12" x14ac:dyDescent="0.2">
      <c r="A1802" s="167" t="s">
        <v>3846</v>
      </c>
      <c r="B1802" s="167" t="s">
        <v>3756</v>
      </c>
      <c r="D1802" s="167" t="s">
        <v>1294</v>
      </c>
      <c r="E1802" s="167" t="s">
        <v>9179</v>
      </c>
      <c r="F1802" s="167" t="s">
        <v>10719</v>
      </c>
      <c r="G1802" s="167" t="s">
        <v>4176</v>
      </c>
      <c r="H1802" s="167" t="s">
        <v>5</v>
      </c>
      <c r="I1802" s="167" t="s">
        <v>13036</v>
      </c>
      <c r="J1802" s="167" t="s">
        <v>12818</v>
      </c>
      <c r="K1802" s="167">
        <v>26571212</v>
      </c>
      <c r="L1802" s="167">
        <v>0</v>
      </c>
    </row>
    <row r="1803" spans="1:12" x14ac:dyDescent="0.2">
      <c r="A1803" s="167" t="s">
        <v>3795</v>
      </c>
      <c r="B1803" s="167" t="s">
        <v>3794</v>
      </c>
      <c r="D1803" s="167" t="s">
        <v>1450</v>
      </c>
      <c r="E1803" s="167" t="s">
        <v>4244</v>
      </c>
      <c r="F1803" s="167" t="s">
        <v>4245</v>
      </c>
      <c r="G1803" s="167" t="s">
        <v>4176</v>
      </c>
      <c r="H1803" s="167" t="s">
        <v>5</v>
      </c>
      <c r="I1803" s="167" t="s">
        <v>13036</v>
      </c>
      <c r="J1803" s="167" t="s">
        <v>7676</v>
      </c>
      <c r="K1803" s="167">
        <v>26870104</v>
      </c>
      <c r="L1803" s="167">
        <v>86729152</v>
      </c>
    </row>
    <row r="1804" spans="1:12" x14ac:dyDescent="0.2">
      <c r="A1804" s="167" t="s">
        <v>9154</v>
      </c>
      <c r="B1804" s="167" t="s">
        <v>2007</v>
      </c>
      <c r="D1804" s="167" t="s">
        <v>1448</v>
      </c>
      <c r="E1804" s="167" t="s">
        <v>4246</v>
      </c>
      <c r="F1804" s="167" t="s">
        <v>7212</v>
      </c>
      <c r="G1804" s="167" t="s">
        <v>4176</v>
      </c>
      <c r="H1804" s="167" t="s">
        <v>5</v>
      </c>
      <c r="I1804" s="167" t="s">
        <v>13036</v>
      </c>
      <c r="J1804" s="167" t="s">
        <v>11973</v>
      </c>
      <c r="K1804" s="167">
        <v>26571222</v>
      </c>
      <c r="L1804" s="167">
        <v>26571432</v>
      </c>
    </row>
    <row r="1805" spans="1:12" x14ac:dyDescent="0.2">
      <c r="A1805" s="167" t="s">
        <v>6092</v>
      </c>
      <c r="B1805" s="167" t="s">
        <v>7412</v>
      </c>
      <c r="D1805" s="167" t="s">
        <v>4248</v>
      </c>
      <c r="E1805" s="167" t="s">
        <v>4249</v>
      </c>
      <c r="F1805" s="167" t="s">
        <v>4250</v>
      </c>
      <c r="G1805" s="167" t="s">
        <v>4176</v>
      </c>
      <c r="H1805" s="167" t="s">
        <v>5</v>
      </c>
      <c r="I1805" s="167" t="s">
        <v>13036</v>
      </c>
      <c r="J1805" s="167" t="s">
        <v>4251</v>
      </c>
      <c r="K1805" s="167">
        <v>89733368</v>
      </c>
      <c r="L1805" s="167">
        <v>0</v>
      </c>
    </row>
    <row r="1806" spans="1:12" x14ac:dyDescent="0.2">
      <c r="A1806" s="167" t="s">
        <v>6030</v>
      </c>
      <c r="B1806" s="167" t="s">
        <v>7028</v>
      </c>
      <c r="D1806" s="167" t="s">
        <v>9952</v>
      </c>
      <c r="E1806" s="167" t="s">
        <v>9212</v>
      </c>
      <c r="F1806" s="167" t="s">
        <v>10760</v>
      </c>
      <c r="G1806" s="167" t="s">
        <v>4176</v>
      </c>
      <c r="H1806" s="167" t="s">
        <v>5</v>
      </c>
      <c r="I1806" s="167" t="s">
        <v>13036</v>
      </c>
      <c r="J1806" s="167" t="s">
        <v>10761</v>
      </c>
      <c r="K1806" s="167">
        <v>21008683</v>
      </c>
      <c r="L1806" s="167">
        <v>88176218</v>
      </c>
    </row>
    <row r="1807" spans="1:12" x14ac:dyDescent="0.2">
      <c r="A1807" s="167" t="s">
        <v>3873</v>
      </c>
      <c r="B1807" s="167" t="s">
        <v>3872</v>
      </c>
      <c r="D1807" s="167" t="s">
        <v>727</v>
      </c>
      <c r="E1807" s="167" t="s">
        <v>4254</v>
      </c>
      <c r="F1807" s="167" t="s">
        <v>4255</v>
      </c>
      <c r="G1807" s="167" t="s">
        <v>4176</v>
      </c>
      <c r="H1807" s="167" t="s">
        <v>5</v>
      </c>
      <c r="I1807" s="167" t="s">
        <v>13036</v>
      </c>
      <c r="J1807" s="167" t="s">
        <v>4256</v>
      </c>
      <c r="K1807" s="167">
        <v>26591515</v>
      </c>
      <c r="L1807" s="167">
        <v>26591515</v>
      </c>
    </row>
    <row r="1808" spans="1:12" x14ac:dyDescent="0.2">
      <c r="A1808" s="167" t="s">
        <v>3777</v>
      </c>
      <c r="B1808" s="167" t="s">
        <v>6873</v>
      </c>
      <c r="D1808" s="167" t="s">
        <v>1561</v>
      </c>
      <c r="E1808" s="167" t="s">
        <v>9237</v>
      </c>
      <c r="F1808" s="167" t="s">
        <v>10786</v>
      </c>
      <c r="G1808" s="167" t="s">
        <v>4176</v>
      </c>
      <c r="H1808" s="167" t="s">
        <v>5</v>
      </c>
      <c r="I1808" s="167" t="s">
        <v>13036</v>
      </c>
      <c r="J1808" s="167" t="s">
        <v>11514</v>
      </c>
      <c r="K1808" s="167">
        <v>26870164</v>
      </c>
      <c r="L1808" s="167">
        <v>83121454</v>
      </c>
    </row>
    <row r="1809" spans="1:12" x14ac:dyDescent="0.2">
      <c r="A1809" s="167" t="s">
        <v>9155</v>
      </c>
      <c r="B1809" s="167" t="s">
        <v>7851</v>
      </c>
      <c r="D1809" s="167" t="s">
        <v>1550</v>
      </c>
      <c r="E1809" s="167" t="s">
        <v>4258</v>
      </c>
      <c r="F1809" s="167" t="s">
        <v>4259</v>
      </c>
      <c r="G1809" s="167" t="s">
        <v>4176</v>
      </c>
      <c r="H1809" s="167" t="s">
        <v>6</v>
      </c>
      <c r="I1809" s="167" t="s">
        <v>13036</v>
      </c>
      <c r="J1809" s="167" t="s">
        <v>12819</v>
      </c>
      <c r="K1809" s="167">
        <v>26811247</v>
      </c>
      <c r="L1809" s="167">
        <v>0</v>
      </c>
    </row>
    <row r="1810" spans="1:12" x14ac:dyDescent="0.2">
      <c r="A1810" s="167" t="s">
        <v>3792</v>
      </c>
      <c r="B1810" s="167" t="s">
        <v>3791</v>
      </c>
      <c r="D1810" s="167" t="s">
        <v>1555</v>
      </c>
      <c r="E1810" s="167" t="s">
        <v>4260</v>
      </c>
      <c r="F1810" s="167" t="s">
        <v>4261</v>
      </c>
      <c r="G1810" s="167" t="s">
        <v>4176</v>
      </c>
      <c r="H1810" s="167" t="s">
        <v>6</v>
      </c>
      <c r="I1810" s="167" t="s">
        <v>13036</v>
      </c>
      <c r="J1810" s="167" t="s">
        <v>10770</v>
      </c>
      <c r="K1810" s="167">
        <v>26891346</v>
      </c>
      <c r="L1810" s="167">
        <v>89266349</v>
      </c>
    </row>
    <row r="1811" spans="1:12" x14ac:dyDescent="0.2">
      <c r="A1811" s="167" t="s">
        <v>3853</v>
      </c>
      <c r="B1811" s="167" t="s">
        <v>3852</v>
      </c>
      <c r="D1811" s="167" t="s">
        <v>1718</v>
      </c>
      <c r="E1811" s="167" t="s">
        <v>4263</v>
      </c>
      <c r="F1811" s="167" t="s">
        <v>1854</v>
      </c>
      <c r="G1811" s="167" t="s">
        <v>4176</v>
      </c>
      <c r="H1811" s="167" t="s">
        <v>6</v>
      </c>
      <c r="I1811" s="167" t="s">
        <v>13036</v>
      </c>
      <c r="J1811" s="167" t="s">
        <v>8135</v>
      </c>
      <c r="K1811" s="167">
        <v>26878101</v>
      </c>
      <c r="L1811" s="167">
        <v>26878101</v>
      </c>
    </row>
    <row r="1812" spans="1:12" x14ac:dyDescent="0.2">
      <c r="A1812" s="167" t="s">
        <v>3837</v>
      </c>
      <c r="B1812" s="167" t="s">
        <v>3065</v>
      </c>
      <c r="D1812" s="167" t="s">
        <v>2266</v>
      </c>
      <c r="E1812" s="167" t="s">
        <v>4264</v>
      </c>
      <c r="F1812" s="167" t="s">
        <v>4265</v>
      </c>
      <c r="G1812" s="167" t="s">
        <v>4176</v>
      </c>
      <c r="H1812" s="167" t="s">
        <v>6</v>
      </c>
      <c r="I1812" s="167" t="s">
        <v>13036</v>
      </c>
      <c r="J1812" s="167" t="s">
        <v>8136</v>
      </c>
      <c r="K1812" s="167">
        <v>26878001</v>
      </c>
      <c r="L1812" s="167">
        <v>26878001</v>
      </c>
    </row>
    <row r="1813" spans="1:12" x14ac:dyDescent="0.2">
      <c r="A1813" s="167" t="s">
        <v>3856</v>
      </c>
      <c r="B1813" s="167" t="s">
        <v>3855</v>
      </c>
      <c r="D1813" s="167" t="s">
        <v>2449</v>
      </c>
      <c r="E1813" s="167" t="s">
        <v>9231</v>
      </c>
      <c r="F1813" s="167" t="s">
        <v>10779</v>
      </c>
      <c r="G1813" s="167" t="s">
        <v>4176</v>
      </c>
      <c r="H1813" s="167" t="s">
        <v>6</v>
      </c>
      <c r="I1813" s="167" t="s">
        <v>13036</v>
      </c>
      <c r="J1813" s="167" t="s">
        <v>10780</v>
      </c>
      <c r="K1813" s="167">
        <v>26981212</v>
      </c>
      <c r="L1813" s="167">
        <v>26981212</v>
      </c>
    </row>
    <row r="1814" spans="1:12" x14ac:dyDescent="0.2">
      <c r="A1814" s="167" t="s">
        <v>9156</v>
      </c>
      <c r="B1814" s="167" t="s">
        <v>3050</v>
      </c>
      <c r="D1814" s="167" t="s">
        <v>3657</v>
      </c>
      <c r="E1814" s="167" t="s">
        <v>9241</v>
      </c>
      <c r="F1814" s="167" t="s">
        <v>389</v>
      </c>
      <c r="G1814" s="167" t="s">
        <v>4176</v>
      </c>
      <c r="H1814" s="167" t="s">
        <v>6</v>
      </c>
      <c r="I1814" s="167" t="s">
        <v>13036</v>
      </c>
      <c r="J1814" s="167" t="s">
        <v>10791</v>
      </c>
      <c r="K1814" s="167">
        <v>83475492</v>
      </c>
      <c r="L1814" s="167">
        <v>0</v>
      </c>
    </row>
    <row r="1815" spans="1:12" x14ac:dyDescent="0.2">
      <c r="A1815" s="167" t="s">
        <v>3771</v>
      </c>
      <c r="B1815" s="167" t="s">
        <v>1139</v>
      </c>
      <c r="D1815" s="167" t="s">
        <v>7052</v>
      </c>
      <c r="E1815" s="167" t="s">
        <v>4266</v>
      </c>
      <c r="F1815" s="167" t="s">
        <v>4267</v>
      </c>
      <c r="G1815" s="167" t="s">
        <v>4176</v>
      </c>
      <c r="H1815" s="167" t="s">
        <v>6</v>
      </c>
      <c r="I1815" s="167" t="s">
        <v>13036</v>
      </c>
      <c r="J1815" s="167" t="s">
        <v>8137</v>
      </c>
      <c r="K1815" s="167">
        <v>26891187</v>
      </c>
      <c r="L1815" s="167">
        <v>26891187</v>
      </c>
    </row>
    <row r="1816" spans="1:12" x14ac:dyDescent="0.2">
      <c r="A1816" s="167" t="s">
        <v>3801</v>
      </c>
      <c r="B1816" s="167" t="s">
        <v>6874</v>
      </c>
      <c r="D1816" s="167" t="s">
        <v>7858</v>
      </c>
      <c r="E1816" s="167" t="s">
        <v>9245</v>
      </c>
      <c r="F1816" s="167" t="s">
        <v>10794</v>
      </c>
      <c r="G1816" s="167" t="s">
        <v>4176</v>
      </c>
      <c r="H1816" s="167" t="s">
        <v>6</v>
      </c>
      <c r="I1816" s="167" t="s">
        <v>13036</v>
      </c>
      <c r="J1816" s="167" t="s">
        <v>12820</v>
      </c>
      <c r="K1816" s="167">
        <v>26898061</v>
      </c>
      <c r="L1816" s="167">
        <v>0</v>
      </c>
    </row>
    <row r="1817" spans="1:12" x14ac:dyDescent="0.2">
      <c r="A1817" s="167" t="s">
        <v>3892</v>
      </c>
      <c r="B1817" s="167" t="s">
        <v>1495</v>
      </c>
      <c r="D1817" s="167" t="s">
        <v>4269</v>
      </c>
      <c r="E1817" s="167" t="s">
        <v>9250</v>
      </c>
      <c r="F1817" s="167" t="s">
        <v>65</v>
      </c>
      <c r="G1817" s="167" t="s">
        <v>4176</v>
      </c>
      <c r="H1817" s="167" t="s">
        <v>6</v>
      </c>
      <c r="I1817" s="167" t="s">
        <v>13036</v>
      </c>
      <c r="J1817" s="167" t="s">
        <v>11977</v>
      </c>
      <c r="K1817" s="167">
        <v>26591433</v>
      </c>
      <c r="L1817" s="167">
        <v>26591433</v>
      </c>
    </row>
    <row r="1818" spans="1:12" x14ac:dyDescent="0.2">
      <c r="A1818" s="167" t="s">
        <v>3729</v>
      </c>
      <c r="B1818" s="167" t="s">
        <v>2225</v>
      </c>
      <c r="D1818" s="167" t="s">
        <v>4270</v>
      </c>
      <c r="E1818" s="167" t="s">
        <v>9255</v>
      </c>
      <c r="F1818" s="167" t="s">
        <v>82</v>
      </c>
      <c r="G1818" s="167" t="s">
        <v>4176</v>
      </c>
      <c r="H1818" s="167" t="s">
        <v>6</v>
      </c>
      <c r="I1818" s="167" t="s">
        <v>13036</v>
      </c>
      <c r="J1818" s="167" t="s">
        <v>10802</v>
      </c>
      <c r="K1818" s="167">
        <v>21009256</v>
      </c>
      <c r="L1818" s="167">
        <v>86963084</v>
      </c>
    </row>
    <row r="1819" spans="1:12" x14ac:dyDescent="0.2">
      <c r="A1819" s="167" t="s">
        <v>3902</v>
      </c>
      <c r="B1819" s="167" t="s">
        <v>2799</v>
      </c>
      <c r="D1819" s="167" t="s">
        <v>4271</v>
      </c>
      <c r="E1819" s="167" t="s">
        <v>4272</v>
      </c>
      <c r="F1819" s="167" t="s">
        <v>4273</v>
      </c>
      <c r="G1819" s="167" t="s">
        <v>4176</v>
      </c>
      <c r="H1819" s="167" t="s">
        <v>6</v>
      </c>
      <c r="I1819" s="167" t="s">
        <v>13036</v>
      </c>
      <c r="J1819" s="167" t="s">
        <v>6755</v>
      </c>
      <c r="K1819" s="167">
        <v>26878355</v>
      </c>
      <c r="L1819" s="167">
        <v>0</v>
      </c>
    </row>
    <row r="1820" spans="1:12" x14ac:dyDescent="0.2">
      <c r="A1820" s="167" t="s">
        <v>9157</v>
      </c>
      <c r="B1820" s="167" t="s">
        <v>9945</v>
      </c>
      <c r="D1820" s="167" t="s">
        <v>4275</v>
      </c>
      <c r="E1820" s="167" t="s">
        <v>9198</v>
      </c>
      <c r="F1820" s="167" t="s">
        <v>10743</v>
      </c>
      <c r="G1820" s="167" t="s">
        <v>4176</v>
      </c>
      <c r="H1820" s="167" t="s">
        <v>6</v>
      </c>
      <c r="I1820" s="167" t="s">
        <v>13036</v>
      </c>
      <c r="J1820" s="167" t="s">
        <v>10744</v>
      </c>
      <c r="K1820" s="167">
        <v>88903167</v>
      </c>
      <c r="L1820" s="167">
        <v>0</v>
      </c>
    </row>
    <row r="1821" spans="1:12" x14ac:dyDescent="0.2">
      <c r="A1821" s="167" t="s">
        <v>3754</v>
      </c>
      <c r="B1821" s="167" t="s">
        <v>1416</v>
      </c>
      <c r="D1821" s="167" t="s">
        <v>2101</v>
      </c>
      <c r="E1821" s="167" t="s">
        <v>9204</v>
      </c>
      <c r="F1821" s="167" t="s">
        <v>10750</v>
      </c>
      <c r="G1821" s="167" t="s">
        <v>4176</v>
      </c>
      <c r="H1821" s="167" t="s">
        <v>6</v>
      </c>
      <c r="I1821" s="167" t="s">
        <v>13036</v>
      </c>
      <c r="J1821" s="167" t="s">
        <v>10751</v>
      </c>
      <c r="K1821" s="167">
        <v>26878255</v>
      </c>
      <c r="L1821" s="167">
        <v>83829374</v>
      </c>
    </row>
    <row r="1822" spans="1:12" x14ac:dyDescent="0.2">
      <c r="A1822" s="167" t="s">
        <v>8368</v>
      </c>
      <c r="B1822" s="167" t="s">
        <v>3927</v>
      </c>
      <c r="D1822" s="167" t="s">
        <v>4276</v>
      </c>
      <c r="E1822" s="167" t="s">
        <v>9205</v>
      </c>
      <c r="F1822" s="167" t="s">
        <v>10752</v>
      </c>
      <c r="G1822" s="167" t="s">
        <v>4176</v>
      </c>
      <c r="H1822" s="167" t="s">
        <v>6</v>
      </c>
      <c r="I1822" s="167" t="s">
        <v>13036</v>
      </c>
      <c r="J1822" s="167" t="s">
        <v>10753</v>
      </c>
      <c r="K1822" s="167">
        <v>26878524</v>
      </c>
      <c r="L1822" s="167">
        <v>87225285</v>
      </c>
    </row>
    <row r="1823" spans="1:12" x14ac:dyDescent="0.2">
      <c r="A1823" s="167" t="s">
        <v>3961</v>
      </c>
      <c r="B1823" s="167" t="s">
        <v>3384</v>
      </c>
      <c r="D1823" s="167" t="s">
        <v>9954</v>
      </c>
      <c r="E1823" s="167" t="s">
        <v>9214</v>
      </c>
      <c r="F1823" s="167" t="s">
        <v>10763</v>
      </c>
      <c r="G1823" s="167" t="s">
        <v>4176</v>
      </c>
      <c r="H1823" s="167" t="s">
        <v>6</v>
      </c>
      <c r="I1823" s="167" t="s">
        <v>13036</v>
      </c>
      <c r="J1823" s="167" t="s">
        <v>11510</v>
      </c>
      <c r="K1823" s="167">
        <v>26891136</v>
      </c>
      <c r="L1823" s="167">
        <v>84945217</v>
      </c>
    </row>
    <row r="1824" spans="1:12" x14ac:dyDescent="0.2">
      <c r="A1824" s="167" t="s">
        <v>3950</v>
      </c>
      <c r="B1824" s="167" t="s">
        <v>2844</v>
      </c>
      <c r="D1824" s="167" t="s">
        <v>1423</v>
      </c>
      <c r="E1824" s="167" t="s">
        <v>9222</v>
      </c>
      <c r="F1824" s="167" t="s">
        <v>10771</v>
      </c>
      <c r="G1824" s="167" t="s">
        <v>4176</v>
      </c>
      <c r="H1824" s="167" t="s">
        <v>6</v>
      </c>
      <c r="I1824" s="167" t="s">
        <v>13036</v>
      </c>
      <c r="J1824" s="167" t="s">
        <v>11978</v>
      </c>
      <c r="K1824" s="167">
        <v>83202549</v>
      </c>
      <c r="L1824" s="167">
        <v>0</v>
      </c>
    </row>
    <row r="1825" spans="1:12" x14ac:dyDescent="0.2">
      <c r="A1825" s="167" t="s">
        <v>3884</v>
      </c>
      <c r="B1825" s="167" t="s">
        <v>3883</v>
      </c>
      <c r="D1825" s="167" t="s">
        <v>4277</v>
      </c>
      <c r="E1825" s="167" t="s">
        <v>9233</v>
      </c>
      <c r="F1825" s="167" t="s">
        <v>10782</v>
      </c>
      <c r="G1825" s="167" t="s">
        <v>4176</v>
      </c>
      <c r="H1825" s="167" t="s">
        <v>6</v>
      </c>
      <c r="I1825" s="167" t="s">
        <v>13036</v>
      </c>
      <c r="J1825" s="167" t="s">
        <v>12947</v>
      </c>
      <c r="K1825" s="167">
        <v>26981039</v>
      </c>
      <c r="L1825" s="167">
        <v>89195131</v>
      </c>
    </row>
    <row r="1826" spans="1:12" x14ac:dyDescent="0.2">
      <c r="A1826" s="167" t="s">
        <v>3707</v>
      </c>
      <c r="B1826" s="167" t="s">
        <v>3706</v>
      </c>
      <c r="D1826" s="167" t="s">
        <v>6692</v>
      </c>
      <c r="E1826" s="167" t="s">
        <v>9249</v>
      </c>
      <c r="F1826" s="167" t="s">
        <v>2503</v>
      </c>
      <c r="G1826" s="167" t="s">
        <v>4176</v>
      </c>
      <c r="H1826" s="167" t="s">
        <v>6</v>
      </c>
      <c r="I1826" s="167" t="s">
        <v>13036</v>
      </c>
      <c r="J1826" s="167" t="s">
        <v>10797</v>
      </c>
      <c r="K1826" s="167">
        <v>26898022</v>
      </c>
      <c r="L1826" s="167">
        <v>83031209</v>
      </c>
    </row>
    <row r="1827" spans="1:12" x14ac:dyDescent="0.2">
      <c r="A1827" s="167" t="s">
        <v>3956</v>
      </c>
      <c r="B1827" s="167" t="s">
        <v>2603</v>
      </c>
      <c r="D1827" s="167" t="s">
        <v>3096</v>
      </c>
      <c r="E1827" s="167" t="s">
        <v>4278</v>
      </c>
      <c r="F1827" s="167" t="s">
        <v>4279</v>
      </c>
      <c r="G1827" s="167" t="s">
        <v>4176</v>
      </c>
      <c r="H1827" s="167" t="s">
        <v>6</v>
      </c>
      <c r="I1827" s="167" t="s">
        <v>13036</v>
      </c>
      <c r="J1827" s="167" t="s">
        <v>12821</v>
      </c>
      <c r="K1827" s="167">
        <v>26518083</v>
      </c>
      <c r="L1827" s="167">
        <v>88135404</v>
      </c>
    </row>
    <row r="1828" spans="1:12" x14ac:dyDescent="0.2">
      <c r="A1828" s="167" t="s">
        <v>3965</v>
      </c>
      <c r="B1828" s="167" t="s">
        <v>6678</v>
      </c>
      <c r="D1828" s="167" t="s">
        <v>4281</v>
      </c>
      <c r="E1828" s="167" t="s">
        <v>4282</v>
      </c>
      <c r="F1828" s="167" t="s">
        <v>4283</v>
      </c>
      <c r="G1828" s="167" t="s">
        <v>4176</v>
      </c>
      <c r="H1828" s="167" t="s">
        <v>7</v>
      </c>
      <c r="I1828" s="167" t="s">
        <v>13036</v>
      </c>
      <c r="J1828" s="167" t="s">
        <v>11511</v>
      </c>
      <c r="K1828" s="167">
        <v>26598148</v>
      </c>
      <c r="L1828" s="167">
        <v>0</v>
      </c>
    </row>
    <row r="1829" spans="1:12" x14ac:dyDescent="0.2">
      <c r="A1829" s="167" t="s">
        <v>3931</v>
      </c>
      <c r="B1829" s="167" t="s">
        <v>6963</v>
      </c>
      <c r="D1829" s="167" t="s">
        <v>3979</v>
      </c>
      <c r="E1829" s="167" t="s">
        <v>4285</v>
      </c>
      <c r="F1829" s="167" t="s">
        <v>4286</v>
      </c>
      <c r="G1829" s="167" t="s">
        <v>4176</v>
      </c>
      <c r="H1829" s="167" t="s">
        <v>7</v>
      </c>
      <c r="I1829" s="167" t="s">
        <v>13036</v>
      </c>
      <c r="J1829" s="167" t="s">
        <v>12822</v>
      </c>
      <c r="K1829" s="167">
        <v>26596011</v>
      </c>
      <c r="L1829" s="167">
        <v>26596011</v>
      </c>
    </row>
    <row r="1830" spans="1:12" x14ac:dyDescent="0.2">
      <c r="A1830" s="167" t="s">
        <v>3953</v>
      </c>
      <c r="B1830" s="167" t="s">
        <v>2802</v>
      </c>
      <c r="D1830" s="167" t="s">
        <v>4002</v>
      </c>
      <c r="E1830" s="167" t="s">
        <v>4289</v>
      </c>
      <c r="F1830" s="167" t="s">
        <v>4290</v>
      </c>
      <c r="G1830" s="167" t="s">
        <v>4176</v>
      </c>
      <c r="H1830" s="167" t="s">
        <v>7</v>
      </c>
      <c r="I1830" s="167" t="s">
        <v>13036</v>
      </c>
      <c r="J1830" s="167" t="s">
        <v>4301</v>
      </c>
      <c r="K1830" s="167">
        <v>26596080</v>
      </c>
      <c r="L1830" s="167">
        <v>26596080</v>
      </c>
    </row>
    <row r="1831" spans="1:12" x14ac:dyDescent="0.2">
      <c r="A1831" s="167" t="s">
        <v>3936</v>
      </c>
      <c r="B1831" s="167" t="s">
        <v>2270</v>
      </c>
      <c r="D1831" s="167" t="s">
        <v>4009</v>
      </c>
      <c r="E1831" s="167" t="s">
        <v>4291</v>
      </c>
      <c r="F1831" s="167" t="s">
        <v>4292</v>
      </c>
      <c r="G1831" s="167" t="s">
        <v>4176</v>
      </c>
      <c r="H1831" s="167" t="s">
        <v>7</v>
      </c>
      <c r="I1831" s="167" t="s">
        <v>13036</v>
      </c>
      <c r="J1831" s="167" t="s">
        <v>10798</v>
      </c>
      <c r="K1831" s="167">
        <v>26560255</v>
      </c>
      <c r="L1831" s="167">
        <v>0</v>
      </c>
    </row>
    <row r="1832" spans="1:12" x14ac:dyDescent="0.2">
      <c r="A1832" s="167" t="s">
        <v>6085</v>
      </c>
      <c r="B1832" s="167" t="s">
        <v>7303</v>
      </c>
      <c r="D1832" s="167" t="s">
        <v>7053</v>
      </c>
      <c r="E1832" s="167" t="s">
        <v>4296</v>
      </c>
      <c r="F1832" s="167" t="s">
        <v>4297</v>
      </c>
      <c r="G1832" s="167" t="s">
        <v>4176</v>
      </c>
      <c r="H1832" s="167" t="s">
        <v>7</v>
      </c>
      <c r="I1832" s="167" t="s">
        <v>13036</v>
      </c>
      <c r="J1832" s="167" t="s">
        <v>11512</v>
      </c>
      <c r="K1832" s="167">
        <v>26599329</v>
      </c>
      <c r="L1832" s="167">
        <v>26599329</v>
      </c>
    </row>
    <row r="1833" spans="1:12" x14ac:dyDescent="0.2">
      <c r="A1833" s="167" t="s">
        <v>3967</v>
      </c>
      <c r="B1833" s="167" t="s">
        <v>6679</v>
      </c>
      <c r="D1833" s="167" t="s">
        <v>4298</v>
      </c>
      <c r="E1833" s="167" t="s">
        <v>4299</v>
      </c>
      <c r="F1833" s="167" t="s">
        <v>4300</v>
      </c>
      <c r="G1833" s="167" t="s">
        <v>4176</v>
      </c>
      <c r="H1833" s="167" t="s">
        <v>7</v>
      </c>
      <c r="I1833" s="167" t="s">
        <v>13036</v>
      </c>
      <c r="J1833" s="167" t="s">
        <v>11984</v>
      </c>
      <c r="K1833" s="167">
        <v>26599585</v>
      </c>
      <c r="L1833" s="167">
        <v>83896694</v>
      </c>
    </row>
    <row r="1834" spans="1:12" x14ac:dyDescent="0.2">
      <c r="A1834" s="167" t="s">
        <v>3970</v>
      </c>
      <c r="B1834" s="167" t="s">
        <v>2426</v>
      </c>
      <c r="D1834" s="167" t="s">
        <v>9959</v>
      </c>
      <c r="E1834" s="167" t="s">
        <v>9248</v>
      </c>
      <c r="F1834" s="167" t="s">
        <v>134</v>
      </c>
      <c r="G1834" s="167" t="s">
        <v>4176</v>
      </c>
      <c r="H1834" s="167" t="s">
        <v>7</v>
      </c>
      <c r="I1834" s="167" t="s">
        <v>13036</v>
      </c>
      <c r="J1834" s="167" t="s">
        <v>10796</v>
      </c>
      <c r="K1834" s="167">
        <v>26599300</v>
      </c>
      <c r="L1834" s="167">
        <v>0</v>
      </c>
    </row>
    <row r="1835" spans="1:12" x14ac:dyDescent="0.2">
      <c r="A1835" s="167" t="s">
        <v>9158</v>
      </c>
      <c r="B1835" s="167" t="s">
        <v>5747</v>
      </c>
      <c r="D1835" s="167" t="s">
        <v>6877</v>
      </c>
      <c r="E1835" s="167" t="s">
        <v>9225</v>
      </c>
      <c r="F1835" s="167" t="s">
        <v>4302</v>
      </c>
      <c r="G1835" s="167" t="s">
        <v>4176</v>
      </c>
      <c r="H1835" s="167" t="s">
        <v>7</v>
      </c>
      <c r="I1835" s="167" t="s">
        <v>13036</v>
      </c>
      <c r="J1835" s="167" t="s">
        <v>11513</v>
      </c>
      <c r="K1835" s="167">
        <v>26599155</v>
      </c>
      <c r="L1835" s="167">
        <v>26599155</v>
      </c>
    </row>
    <row r="1836" spans="1:12" x14ac:dyDescent="0.2">
      <c r="A1836" s="167" t="s">
        <v>3963</v>
      </c>
      <c r="B1836" s="167" t="s">
        <v>6908</v>
      </c>
      <c r="D1836" s="167" t="s">
        <v>656</v>
      </c>
      <c r="E1836" s="167" t="s">
        <v>9215</v>
      </c>
      <c r="F1836" s="167" t="s">
        <v>4303</v>
      </c>
      <c r="G1836" s="167" t="s">
        <v>4176</v>
      </c>
      <c r="H1836" s="167" t="s">
        <v>7</v>
      </c>
      <c r="I1836" s="167" t="s">
        <v>13036</v>
      </c>
      <c r="J1836" s="167" t="s">
        <v>10764</v>
      </c>
      <c r="K1836" s="167">
        <v>83474145</v>
      </c>
      <c r="L1836" s="167">
        <v>0</v>
      </c>
    </row>
    <row r="1837" spans="1:12" x14ac:dyDescent="0.2">
      <c r="A1837" s="167" t="s">
        <v>3875</v>
      </c>
      <c r="B1837" s="167" t="s">
        <v>3874</v>
      </c>
      <c r="D1837" s="167" t="s">
        <v>1471</v>
      </c>
      <c r="E1837" s="167" t="s">
        <v>9219</v>
      </c>
      <c r="F1837" s="167" t="s">
        <v>63</v>
      </c>
      <c r="G1837" s="167" t="s">
        <v>4176</v>
      </c>
      <c r="H1837" s="167" t="s">
        <v>7</v>
      </c>
      <c r="I1837" s="167" t="s">
        <v>13036</v>
      </c>
      <c r="J1837" s="167" t="s">
        <v>12823</v>
      </c>
      <c r="K1837" s="167">
        <v>89382773</v>
      </c>
      <c r="L1837" s="167">
        <v>0</v>
      </c>
    </row>
    <row r="1838" spans="1:12" x14ac:dyDescent="0.2">
      <c r="A1838" s="167" t="s">
        <v>3724</v>
      </c>
      <c r="B1838" s="167" t="s">
        <v>2229</v>
      </c>
      <c r="D1838" s="167" t="s">
        <v>9949</v>
      </c>
      <c r="E1838" s="167" t="s">
        <v>9184</v>
      </c>
      <c r="F1838" s="167" t="s">
        <v>10726</v>
      </c>
      <c r="G1838" s="167" t="s">
        <v>4176</v>
      </c>
      <c r="H1838" s="167" t="s">
        <v>7</v>
      </c>
      <c r="I1838" s="167" t="s">
        <v>13036</v>
      </c>
      <c r="J1838" s="167" t="s">
        <v>10727</v>
      </c>
      <c r="K1838" s="167">
        <v>25140003</v>
      </c>
      <c r="L1838" s="167">
        <v>0</v>
      </c>
    </row>
    <row r="1839" spans="1:12" x14ac:dyDescent="0.2">
      <c r="A1839" s="167" t="s">
        <v>3736</v>
      </c>
      <c r="B1839" s="167" t="s">
        <v>2430</v>
      </c>
      <c r="D1839" s="167" t="s">
        <v>9955</v>
      </c>
      <c r="E1839" s="167" t="s">
        <v>9220</v>
      </c>
      <c r="F1839" s="167" t="s">
        <v>4304</v>
      </c>
      <c r="G1839" s="167" t="s">
        <v>4176</v>
      </c>
      <c r="H1839" s="167" t="s">
        <v>7</v>
      </c>
      <c r="I1839" s="167" t="s">
        <v>13036</v>
      </c>
      <c r="J1839" s="167" t="s">
        <v>10566</v>
      </c>
      <c r="K1839" s="167">
        <v>26598283</v>
      </c>
      <c r="L1839" s="167">
        <v>88991674</v>
      </c>
    </row>
    <row r="1840" spans="1:12" x14ac:dyDescent="0.2">
      <c r="A1840" s="167" t="s">
        <v>3808</v>
      </c>
      <c r="B1840" s="167" t="s">
        <v>3807</v>
      </c>
      <c r="D1840" s="167" t="s">
        <v>2558</v>
      </c>
      <c r="E1840" s="167" t="s">
        <v>9191</v>
      </c>
      <c r="F1840" s="167" t="s">
        <v>162</v>
      </c>
      <c r="G1840" s="167" t="s">
        <v>4176</v>
      </c>
      <c r="H1840" s="167" t="s">
        <v>7</v>
      </c>
      <c r="I1840" s="167" t="s">
        <v>13036</v>
      </c>
      <c r="J1840" s="167" t="s">
        <v>10734</v>
      </c>
      <c r="K1840" s="167">
        <v>84170609</v>
      </c>
      <c r="L1840" s="167">
        <v>0</v>
      </c>
    </row>
    <row r="1841" spans="1:12" x14ac:dyDescent="0.2">
      <c r="A1841" s="167" t="s">
        <v>9159</v>
      </c>
      <c r="B1841" s="167" t="s">
        <v>4157</v>
      </c>
      <c r="D1841" s="167" t="s">
        <v>9953</v>
      </c>
      <c r="E1841" s="167" t="s">
        <v>9213</v>
      </c>
      <c r="F1841" s="167" t="s">
        <v>2156</v>
      </c>
      <c r="G1841" s="167" t="s">
        <v>4176</v>
      </c>
      <c r="H1841" s="167" t="s">
        <v>7</v>
      </c>
      <c r="I1841" s="167" t="s">
        <v>13036</v>
      </c>
      <c r="J1841" s="167" t="s">
        <v>13435</v>
      </c>
      <c r="K1841" s="167">
        <v>26599633</v>
      </c>
      <c r="L1841" s="167">
        <v>26599633</v>
      </c>
    </row>
    <row r="1842" spans="1:12" x14ac:dyDescent="0.2">
      <c r="A1842" s="167" t="s">
        <v>4142</v>
      </c>
      <c r="B1842" s="167" t="s">
        <v>7158</v>
      </c>
      <c r="D1842" s="167" t="s">
        <v>7859</v>
      </c>
      <c r="E1842" s="167" t="s">
        <v>9181</v>
      </c>
      <c r="F1842" s="167" t="s">
        <v>10722</v>
      </c>
      <c r="G1842" s="167" t="s">
        <v>4176</v>
      </c>
      <c r="H1842" s="167" t="s">
        <v>7</v>
      </c>
      <c r="I1842" s="167" t="s">
        <v>13036</v>
      </c>
      <c r="J1842" s="167" t="s">
        <v>10723</v>
      </c>
      <c r="K1842" s="167">
        <v>25140004</v>
      </c>
      <c r="L1842" s="167">
        <v>83913997</v>
      </c>
    </row>
    <row r="1843" spans="1:12" x14ac:dyDescent="0.2">
      <c r="A1843" s="167" t="s">
        <v>6050</v>
      </c>
      <c r="B1843" s="167" t="s">
        <v>7159</v>
      </c>
      <c r="D1843" s="167" t="s">
        <v>1347</v>
      </c>
      <c r="E1843" s="167" t="s">
        <v>9185</v>
      </c>
      <c r="F1843" s="167" t="s">
        <v>10728</v>
      </c>
      <c r="G1843" s="167" t="s">
        <v>4176</v>
      </c>
      <c r="H1843" s="167" t="s">
        <v>7</v>
      </c>
      <c r="I1843" s="167" t="s">
        <v>13036</v>
      </c>
      <c r="J1843" s="167" t="s">
        <v>11143</v>
      </c>
      <c r="K1843" s="167">
        <v>26563097</v>
      </c>
      <c r="L1843" s="167">
        <v>0</v>
      </c>
    </row>
    <row r="1844" spans="1:12" x14ac:dyDescent="0.2">
      <c r="A1844" s="167" t="s">
        <v>6047</v>
      </c>
      <c r="B1844" s="167" t="s">
        <v>6898</v>
      </c>
      <c r="D1844" s="167" t="s">
        <v>2633</v>
      </c>
      <c r="E1844" s="167" t="s">
        <v>4305</v>
      </c>
      <c r="F1844" s="167" t="s">
        <v>4306</v>
      </c>
      <c r="G1844" s="167" t="s">
        <v>11639</v>
      </c>
      <c r="H1844" s="167" t="s">
        <v>7</v>
      </c>
      <c r="I1844" s="167" t="s">
        <v>13036</v>
      </c>
      <c r="J1844" s="167" t="s">
        <v>13436</v>
      </c>
      <c r="K1844" s="167">
        <v>70191314</v>
      </c>
      <c r="L1844" s="167">
        <v>0</v>
      </c>
    </row>
    <row r="1845" spans="1:12" x14ac:dyDescent="0.2">
      <c r="A1845" s="167" t="s">
        <v>4053</v>
      </c>
      <c r="B1845" s="167" t="s">
        <v>3159</v>
      </c>
      <c r="D1845" s="167" t="s">
        <v>9957</v>
      </c>
      <c r="E1845" s="167" t="s">
        <v>9228</v>
      </c>
      <c r="F1845" s="167" t="s">
        <v>10774</v>
      </c>
      <c r="G1845" s="167" t="s">
        <v>4176</v>
      </c>
      <c r="H1845" s="167" t="s">
        <v>7</v>
      </c>
      <c r="I1845" s="167" t="s">
        <v>13036</v>
      </c>
      <c r="J1845" s="167" t="s">
        <v>12824</v>
      </c>
      <c r="K1845" s="167">
        <v>25140009</v>
      </c>
      <c r="L1845" s="167">
        <v>85249123</v>
      </c>
    </row>
    <row r="1846" spans="1:12" x14ac:dyDescent="0.2">
      <c r="A1846" s="167" t="s">
        <v>9160</v>
      </c>
      <c r="B1846" s="167" t="s">
        <v>2705</v>
      </c>
      <c r="D1846" s="167" t="s">
        <v>442</v>
      </c>
      <c r="E1846" s="167" t="s">
        <v>4307</v>
      </c>
      <c r="F1846" s="167" t="s">
        <v>4293</v>
      </c>
      <c r="G1846" s="167" t="s">
        <v>4176</v>
      </c>
      <c r="H1846" s="167" t="s">
        <v>7</v>
      </c>
      <c r="I1846" s="167" t="s">
        <v>13036</v>
      </c>
      <c r="J1846" s="167" t="s">
        <v>7738</v>
      </c>
      <c r="K1846" s="167">
        <v>26560755</v>
      </c>
      <c r="L1846" s="167">
        <v>85839518</v>
      </c>
    </row>
    <row r="1847" spans="1:12" x14ac:dyDescent="0.2">
      <c r="A1847" s="167" t="s">
        <v>4010</v>
      </c>
      <c r="B1847" s="167" t="s">
        <v>7252</v>
      </c>
      <c r="D1847" s="167" t="s">
        <v>3553</v>
      </c>
      <c r="E1847" s="167" t="s">
        <v>9247</v>
      </c>
      <c r="F1847" s="167" t="s">
        <v>45</v>
      </c>
      <c r="G1847" s="167" t="s">
        <v>4176</v>
      </c>
      <c r="H1847" s="167" t="s">
        <v>7</v>
      </c>
      <c r="I1847" s="167" t="s">
        <v>13036</v>
      </c>
      <c r="J1847" s="167" t="s">
        <v>10795</v>
      </c>
      <c r="K1847" s="167">
        <v>84287814</v>
      </c>
      <c r="L1847" s="167">
        <v>0</v>
      </c>
    </row>
    <row r="1848" spans="1:12" x14ac:dyDescent="0.2">
      <c r="A1848" s="167" t="s">
        <v>4155</v>
      </c>
      <c r="B1848" s="167" t="s">
        <v>4070</v>
      </c>
      <c r="D1848" s="167" t="s">
        <v>1715</v>
      </c>
      <c r="E1848" s="167" t="s">
        <v>9260</v>
      </c>
      <c r="F1848" s="167" t="s">
        <v>10806</v>
      </c>
      <c r="G1848" s="167" t="s">
        <v>4176</v>
      </c>
      <c r="H1848" s="167" t="s">
        <v>7</v>
      </c>
      <c r="I1848" s="167" t="s">
        <v>13036</v>
      </c>
      <c r="J1848" s="167" t="s">
        <v>10807</v>
      </c>
      <c r="K1848" s="167">
        <v>26596235</v>
      </c>
      <c r="L1848" s="167">
        <v>0</v>
      </c>
    </row>
    <row r="1849" spans="1:12" x14ac:dyDescent="0.2">
      <c r="A1849" s="167" t="s">
        <v>6175</v>
      </c>
      <c r="B1849" s="167" t="s">
        <v>7253</v>
      </c>
      <c r="D1849" s="167" t="s">
        <v>1707</v>
      </c>
      <c r="E1849" s="167" t="s">
        <v>4310</v>
      </c>
      <c r="F1849" s="167" t="s">
        <v>4311</v>
      </c>
      <c r="G1849" s="167" t="s">
        <v>4176</v>
      </c>
      <c r="H1849" s="167" t="s">
        <v>9</v>
      </c>
      <c r="I1849" s="167" t="s">
        <v>13036</v>
      </c>
      <c r="J1849" s="167" t="s">
        <v>12825</v>
      </c>
      <c r="K1849" s="167">
        <v>26568133</v>
      </c>
      <c r="L1849" s="167">
        <v>83173416</v>
      </c>
    </row>
    <row r="1850" spans="1:12" x14ac:dyDescent="0.2">
      <c r="A1850" s="167" t="s">
        <v>4116</v>
      </c>
      <c r="B1850" s="167" t="s">
        <v>707</v>
      </c>
      <c r="D1850" s="167" t="s">
        <v>4314</v>
      </c>
      <c r="E1850" s="167" t="s">
        <v>6808</v>
      </c>
      <c r="F1850" s="167" t="s">
        <v>75</v>
      </c>
      <c r="G1850" s="167" t="s">
        <v>4176</v>
      </c>
      <c r="H1850" s="167" t="s">
        <v>9</v>
      </c>
      <c r="I1850" s="167" t="s">
        <v>13036</v>
      </c>
      <c r="J1850" s="167" t="s">
        <v>12826</v>
      </c>
      <c r="K1850" s="167">
        <v>87592508</v>
      </c>
      <c r="L1850" s="167">
        <v>26855230</v>
      </c>
    </row>
    <row r="1851" spans="1:12" x14ac:dyDescent="0.2">
      <c r="A1851" s="167" t="s">
        <v>6093</v>
      </c>
      <c r="B1851" s="167" t="s">
        <v>6996</v>
      </c>
      <c r="D1851" s="167" t="s">
        <v>9950</v>
      </c>
      <c r="E1851" s="167" t="s">
        <v>9192</v>
      </c>
      <c r="F1851" s="167" t="s">
        <v>1354</v>
      </c>
      <c r="G1851" s="167" t="s">
        <v>4176</v>
      </c>
      <c r="H1851" s="167" t="s">
        <v>9</v>
      </c>
      <c r="I1851" s="167" t="s">
        <v>13036</v>
      </c>
      <c r="J1851" s="167" t="s">
        <v>11980</v>
      </c>
      <c r="K1851" s="167">
        <v>83783310</v>
      </c>
      <c r="L1851" s="167">
        <v>25379537</v>
      </c>
    </row>
    <row r="1852" spans="1:12" x14ac:dyDescent="0.2">
      <c r="A1852" s="167" t="s">
        <v>9161</v>
      </c>
      <c r="B1852" s="167" t="s">
        <v>7913</v>
      </c>
      <c r="D1852" s="167" t="s">
        <v>2990</v>
      </c>
      <c r="E1852" s="167" t="s">
        <v>4315</v>
      </c>
      <c r="F1852" s="167" t="s">
        <v>4316</v>
      </c>
      <c r="G1852" s="167" t="s">
        <v>11639</v>
      </c>
      <c r="H1852" s="167" t="s">
        <v>5</v>
      </c>
      <c r="I1852" s="167" t="s">
        <v>13036</v>
      </c>
      <c r="J1852" s="167" t="s">
        <v>13437</v>
      </c>
      <c r="K1852" s="167">
        <v>44056302</v>
      </c>
      <c r="L1852" s="167">
        <v>0</v>
      </c>
    </row>
    <row r="1853" spans="1:12" x14ac:dyDescent="0.2">
      <c r="A1853" s="167" t="s">
        <v>4097</v>
      </c>
      <c r="B1853" s="167" t="s">
        <v>4096</v>
      </c>
      <c r="D1853" s="167" t="s">
        <v>4318</v>
      </c>
      <c r="E1853" s="167" t="s">
        <v>4319</v>
      </c>
      <c r="F1853" s="167" t="s">
        <v>4320</v>
      </c>
      <c r="G1853" s="167" t="s">
        <v>4176</v>
      </c>
      <c r="H1853" s="167" t="s">
        <v>9</v>
      </c>
      <c r="I1853" s="167" t="s">
        <v>13036</v>
      </c>
      <c r="J1853" s="167" t="s">
        <v>8138</v>
      </c>
      <c r="K1853" s="167">
        <v>26568155</v>
      </c>
      <c r="L1853" s="167">
        <v>88823573</v>
      </c>
    </row>
    <row r="1854" spans="1:12" x14ac:dyDescent="0.2">
      <c r="A1854" s="167" t="s">
        <v>4128</v>
      </c>
      <c r="B1854" s="167" t="s">
        <v>3117</v>
      </c>
      <c r="D1854" s="167" t="s">
        <v>7929</v>
      </c>
      <c r="E1854" s="167" t="s">
        <v>9251</v>
      </c>
      <c r="F1854" s="167" t="s">
        <v>1465</v>
      </c>
      <c r="G1854" s="167" t="s">
        <v>4176</v>
      </c>
      <c r="H1854" s="167" t="s">
        <v>9</v>
      </c>
      <c r="I1854" s="167" t="s">
        <v>13036</v>
      </c>
      <c r="J1854" s="167" t="s">
        <v>12841</v>
      </c>
      <c r="K1854" s="167">
        <v>26560500</v>
      </c>
      <c r="L1854" s="167">
        <v>89949510</v>
      </c>
    </row>
    <row r="1855" spans="1:12" x14ac:dyDescent="0.2">
      <c r="A1855" s="167" t="s">
        <v>4026</v>
      </c>
      <c r="B1855" s="167" t="s">
        <v>1066</v>
      </c>
      <c r="D1855" s="167" t="s">
        <v>7157</v>
      </c>
      <c r="E1855" s="167" t="s">
        <v>4322</v>
      </c>
      <c r="F1855" s="167" t="s">
        <v>3647</v>
      </c>
      <c r="G1855" s="167" t="s">
        <v>4176</v>
      </c>
      <c r="H1855" s="167" t="s">
        <v>9</v>
      </c>
      <c r="I1855" s="167" t="s">
        <v>13036</v>
      </c>
      <c r="J1855" s="167" t="s">
        <v>4294</v>
      </c>
      <c r="K1855" s="167">
        <v>26560455</v>
      </c>
      <c r="L1855" s="167">
        <v>26560455</v>
      </c>
    </row>
    <row r="1856" spans="1:12" x14ac:dyDescent="0.2">
      <c r="A1856" s="167" t="s">
        <v>4135</v>
      </c>
      <c r="B1856" s="167" t="s">
        <v>4134</v>
      </c>
      <c r="D1856" s="167" t="s">
        <v>4323</v>
      </c>
      <c r="E1856" s="167" t="s">
        <v>4324</v>
      </c>
      <c r="F1856" s="167" t="s">
        <v>4325</v>
      </c>
      <c r="G1856" s="167" t="s">
        <v>4176</v>
      </c>
      <c r="H1856" s="167" t="s">
        <v>9</v>
      </c>
      <c r="I1856" s="167" t="s">
        <v>13036</v>
      </c>
      <c r="J1856" s="167" t="s">
        <v>4326</v>
      </c>
      <c r="K1856" s="167">
        <v>26560304</v>
      </c>
      <c r="L1856" s="167">
        <v>62634188</v>
      </c>
    </row>
    <row r="1857" spans="1:12" x14ac:dyDescent="0.2">
      <c r="A1857" s="167" t="s">
        <v>9162</v>
      </c>
      <c r="B1857" s="167" t="s">
        <v>4017</v>
      </c>
      <c r="D1857" s="167" t="s">
        <v>4328</v>
      </c>
      <c r="E1857" s="167" t="s">
        <v>4329</v>
      </c>
      <c r="F1857" s="167" t="s">
        <v>4330</v>
      </c>
      <c r="G1857" s="167" t="s">
        <v>4176</v>
      </c>
      <c r="H1857" s="167" t="s">
        <v>9</v>
      </c>
      <c r="I1857" s="167" t="s">
        <v>13036</v>
      </c>
      <c r="J1857" s="167" t="s">
        <v>4331</v>
      </c>
      <c r="K1857" s="167">
        <v>86690311</v>
      </c>
      <c r="L1857" s="167">
        <v>0</v>
      </c>
    </row>
    <row r="1858" spans="1:12" x14ac:dyDescent="0.2">
      <c r="A1858" s="167" t="s">
        <v>9163</v>
      </c>
      <c r="B1858" s="167" t="s">
        <v>6526</v>
      </c>
      <c r="D1858" s="167" t="s">
        <v>4333</v>
      </c>
      <c r="E1858" s="167" t="s">
        <v>4334</v>
      </c>
      <c r="F1858" s="167" t="s">
        <v>104</v>
      </c>
      <c r="G1858" s="167" t="s">
        <v>4176</v>
      </c>
      <c r="H1858" s="167" t="s">
        <v>9</v>
      </c>
      <c r="I1858" s="167" t="s">
        <v>13036</v>
      </c>
      <c r="J1858" s="167" t="s">
        <v>13438</v>
      </c>
      <c r="K1858" s="167">
        <v>26820455</v>
      </c>
      <c r="L1858" s="167">
        <v>26820455</v>
      </c>
    </row>
    <row r="1859" spans="1:12" x14ac:dyDescent="0.2">
      <c r="A1859" s="167" t="s">
        <v>4159</v>
      </c>
      <c r="B1859" s="167" t="s">
        <v>7255</v>
      </c>
      <c r="D1859" s="167" t="s">
        <v>4335</v>
      </c>
      <c r="E1859" s="167" t="s">
        <v>9196</v>
      </c>
      <c r="F1859" s="167" t="s">
        <v>206</v>
      </c>
      <c r="G1859" s="167" t="s">
        <v>4176</v>
      </c>
      <c r="H1859" s="167" t="s">
        <v>9</v>
      </c>
      <c r="I1859" s="167" t="s">
        <v>13036</v>
      </c>
      <c r="J1859" s="167" t="s">
        <v>13439</v>
      </c>
      <c r="K1859" s="167">
        <v>87209470</v>
      </c>
      <c r="L1859" s="167">
        <v>0</v>
      </c>
    </row>
    <row r="1860" spans="1:12" x14ac:dyDescent="0.2">
      <c r="A1860" s="167" t="s">
        <v>7667</v>
      </c>
      <c r="B1860" s="167" t="s">
        <v>730</v>
      </c>
      <c r="D1860" s="167" t="s">
        <v>2895</v>
      </c>
      <c r="E1860" s="167" t="s">
        <v>9259</v>
      </c>
      <c r="F1860" s="167" t="s">
        <v>3086</v>
      </c>
      <c r="G1860" s="167" t="s">
        <v>4176</v>
      </c>
      <c r="H1860" s="167" t="s">
        <v>9</v>
      </c>
      <c r="I1860" s="167" t="s">
        <v>13036</v>
      </c>
      <c r="J1860" s="167" t="s">
        <v>13440</v>
      </c>
      <c r="K1860" s="167">
        <v>84202177</v>
      </c>
      <c r="L1860" s="167">
        <v>0</v>
      </c>
    </row>
    <row r="1861" spans="1:12" x14ac:dyDescent="0.2">
      <c r="A1861" s="167" t="s">
        <v>6304</v>
      </c>
      <c r="B1861" s="167" t="s">
        <v>7149</v>
      </c>
      <c r="D1861" s="167" t="s">
        <v>4336</v>
      </c>
      <c r="E1861" s="167" t="s">
        <v>4337</v>
      </c>
      <c r="F1861" s="167" t="s">
        <v>1033</v>
      </c>
      <c r="G1861" s="167" t="s">
        <v>4176</v>
      </c>
      <c r="H1861" s="167" t="s">
        <v>9</v>
      </c>
      <c r="I1861" s="167" t="s">
        <v>13036</v>
      </c>
      <c r="J1861" s="167" t="s">
        <v>4338</v>
      </c>
      <c r="K1861" s="167">
        <v>26568361</v>
      </c>
      <c r="L1861" s="167">
        <v>26568361</v>
      </c>
    </row>
    <row r="1862" spans="1:12" x14ac:dyDescent="0.2">
      <c r="A1862" s="167" t="s">
        <v>6305</v>
      </c>
      <c r="B1862" s="167" t="s">
        <v>7119</v>
      </c>
      <c r="D1862" s="167" t="s">
        <v>4339</v>
      </c>
      <c r="E1862" s="167" t="s">
        <v>9261</v>
      </c>
      <c r="F1862" s="167" t="s">
        <v>463</v>
      </c>
      <c r="G1862" s="167" t="s">
        <v>4176</v>
      </c>
      <c r="H1862" s="167" t="s">
        <v>9</v>
      </c>
      <c r="I1862" s="167" t="s">
        <v>13036</v>
      </c>
      <c r="J1862" s="167" t="s">
        <v>10808</v>
      </c>
      <c r="K1862" s="167">
        <v>62435155</v>
      </c>
      <c r="L1862" s="167">
        <v>83584558</v>
      </c>
    </row>
    <row r="1863" spans="1:12" x14ac:dyDescent="0.2">
      <c r="A1863" s="167" t="s">
        <v>4103</v>
      </c>
      <c r="B1863" s="167" t="s">
        <v>2768</v>
      </c>
      <c r="D1863" s="167" t="s">
        <v>688</v>
      </c>
      <c r="E1863" s="167" t="s">
        <v>9232</v>
      </c>
      <c r="F1863" s="167" t="s">
        <v>177</v>
      </c>
      <c r="G1863" s="167" t="s">
        <v>4176</v>
      </c>
      <c r="H1863" s="167" t="s">
        <v>9</v>
      </c>
      <c r="I1863" s="167" t="s">
        <v>13036</v>
      </c>
      <c r="J1863" s="167" t="s">
        <v>10781</v>
      </c>
      <c r="K1863" s="167">
        <v>88673675</v>
      </c>
      <c r="L1863" s="167">
        <v>0</v>
      </c>
    </row>
    <row r="1864" spans="1:12" x14ac:dyDescent="0.2">
      <c r="A1864" s="167" t="s">
        <v>4012</v>
      </c>
      <c r="B1864" s="167" t="s">
        <v>7117</v>
      </c>
      <c r="D1864" s="167" t="s">
        <v>4164</v>
      </c>
      <c r="E1864" s="167" t="s">
        <v>4340</v>
      </c>
      <c r="F1864" s="167" t="s">
        <v>4312</v>
      </c>
      <c r="G1864" s="167" t="s">
        <v>4176</v>
      </c>
      <c r="H1864" s="167" t="s">
        <v>9</v>
      </c>
      <c r="I1864" s="167" t="s">
        <v>13036</v>
      </c>
      <c r="J1864" s="167" t="s">
        <v>6646</v>
      </c>
      <c r="K1864" s="167">
        <v>26560155</v>
      </c>
      <c r="L1864" s="167">
        <v>70392223</v>
      </c>
    </row>
    <row r="1865" spans="1:12" x14ac:dyDescent="0.2">
      <c r="A1865" s="167" t="s">
        <v>9164</v>
      </c>
      <c r="B1865" s="167" t="s">
        <v>9946</v>
      </c>
      <c r="D1865" s="167" t="s">
        <v>6878</v>
      </c>
      <c r="E1865" s="167" t="s">
        <v>4341</v>
      </c>
      <c r="F1865" s="167" t="s">
        <v>4342</v>
      </c>
      <c r="G1865" s="167" t="s">
        <v>4176</v>
      </c>
      <c r="H1865" s="167" t="s">
        <v>9</v>
      </c>
      <c r="I1865" s="167" t="s">
        <v>13036</v>
      </c>
      <c r="J1865" s="167" t="s">
        <v>13441</v>
      </c>
      <c r="K1865" s="167">
        <v>25379272</v>
      </c>
      <c r="L1865" s="167">
        <v>83099318</v>
      </c>
    </row>
    <row r="1866" spans="1:12" x14ac:dyDescent="0.2">
      <c r="A1866" s="167" t="s">
        <v>4016</v>
      </c>
      <c r="B1866" s="167" t="s">
        <v>4015</v>
      </c>
      <c r="D1866" s="167" t="s">
        <v>6695</v>
      </c>
      <c r="E1866" s="167" t="s">
        <v>4343</v>
      </c>
      <c r="F1866" s="167" t="s">
        <v>4344</v>
      </c>
      <c r="G1866" s="167" t="s">
        <v>11639</v>
      </c>
      <c r="H1866" s="167" t="s">
        <v>6</v>
      </c>
      <c r="I1866" s="167" t="s">
        <v>13036</v>
      </c>
      <c r="J1866" s="167" t="s">
        <v>8117</v>
      </c>
      <c r="K1866" s="167">
        <v>44056294</v>
      </c>
      <c r="L1866" s="167">
        <v>0</v>
      </c>
    </row>
    <row r="1867" spans="1:12" x14ac:dyDescent="0.2">
      <c r="A1867" s="167" t="s">
        <v>4058</v>
      </c>
      <c r="B1867" s="167" t="s">
        <v>3230</v>
      </c>
      <c r="D1867" s="167" t="s">
        <v>7860</v>
      </c>
      <c r="E1867" s="167" t="s">
        <v>9203</v>
      </c>
      <c r="F1867" s="167" t="s">
        <v>10749</v>
      </c>
      <c r="G1867" s="167" t="s">
        <v>4176</v>
      </c>
      <c r="H1867" s="167" t="s">
        <v>9</v>
      </c>
      <c r="I1867" s="167" t="s">
        <v>13036</v>
      </c>
      <c r="J1867" s="167" t="s">
        <v>11516</v>
      </c>
      <c r="K1867" s="167">
        <v>26568002</v>
      </c>
      <c r="L1867" s="167">
        <v>0</v>
      </c>
    </row>
    <row r="1868" spans="1:12" x14ac:dyDescent="0.2">
      <c r="A1868" s="167" t="s">
        <v>9165</v>
      </c>
      <c r="B1868" s="167" t="s">
        <v>4035</v>
      </c>
      <c r="D1868" s="167" t="s">
        <v>1480</v>
      </c>
      <c r="E1868" s="167" t="s">
        <v>9230</v>
      </c>
      <c r="F1868" s="167" t="s">
        <v>10777</v>
      </c>
      <c r="G1868" s="167" t="s">
        <v>4176</v>
      </c>
      <c r="H1868" s="167" t="s">
        <v>9</v>
      </c>
      <c r="I1868" s="167" t="s">
        <v>13036</v>
      </c>
      <c r="J1868" s="167" t="s">
        <v>10778</v>
      </c>
      <c r="K1868" s="167">
        <v>88143334</v>
      </c>
      <c r="L1868" s="167">
        <v>26855230</v>
      </c>
    </row>
    <row r="1869" spans="1:12" x14ac:dyDescent="0.2">
      <c r="A1869" s="167" t="s">
        <v>4124</v>
      </c>
      <c r="B1869" s="167" t="s">
        <v>3068</v>
      </c>
      <c r="D1869" s="167" t="s">
        <v>1503</v>
      </c>
      <c r="E1869" s="167" t="s">
        <v>4345</v>
      </c>
      <c r="F1869" s="167" t="s">
        <v>4346</v>
      </c>
      <c r="G1869" s="167" t="s">
        <v>4176</v>
      </c>
      <c r="H1869" s="167" t="s">
        <v>9</v>
      </c>
      <c r="I1869" s="167" t="s">
        <v>13036</v>
      </c>
      <c r="J1869" s="167" t="s">
        <v>4347</v>
      </c>
      <c r="K1869" s="167">
        <v>26820355</v>
      </c>
      <c r="L1869" s="167">
        <v>26820355</v>
      </c>
    </row>
    <row r="1870" spans="1:12" x14ac:dyDescent="0.2">
      <c r="A1870" s="167" t="s">
        <v>4030</v>
      </c>
      <c r="B1870" s="167" t="s">
        <v>1351</v>
      </c>
      <c r="D1870" s="167" t="s">
        <v>1771</v>
      </c>
      <c r="E1870" s="167" t="s">
        <v>4348</v>
      </c>
      <c r="F1870" s="167" t="s">
        <v>4349</v>
      </c>
      <c r="G1870" s="167" t="s">
        <v>4176</v>
      </c>
      <c r="H1870" s="167" t="s">
        <v>10</v>
      </c>
      <c r="I1870" s="167" t="s">
        <v>13036</v>
      </c>
      <c r="J1870" s="167" t="s">
        <v>10740</v>
      </c>
      <c r="K1870" s="167">
        <v>26575082</v>
      </c>
      <c r="L1870" s="167">
        <v>26575082</v>
      </c>
    </row>
    <row r="1871" spans="1:12" x14ac:dyDescent="0.2">
      <c r="A1871" s="167" t="s">
        <v>4113</v>
      </c>
      <c r="B1871" s="167" t="s">
        <v>481</v>
      </c>
      <c r="D1871" s="167" t="s">
        <v>4350</v>
      </c>
      <c r="E1871" s="167" t="s">
        <v>4351</v>
      </c>
      <c r="F1871" s="167" t="s">
        <v>4352</v>
      </c>
      <c r="G1871" s="167" t="s">
        <v>4176</v>
      </c>
      <c r="H1871" s="167" t="s">
        <v>10</v>
      </c>
      <c r="I1871" s="167" t="s">
        <v>13036</v>
      </c>
      <c r="J1871" s="167" t="s">
        <v>11981</v>
      </c>
      <c r="K1871" s="167">
        <v>26501631</v>
      </c>
      <c r="L1871" s="167">
        <v>26508033</v>
      </c>
    </row>
    <row r="1872" spans="1:12" x14ac:dyDescent="0.2">
      <c r="A1872" s="167" t="s">
        <v>4162</v>
      </c>
      <c r="B1872" s="167" t="s">
        <v>6685</v>
      </c>
      <c r="D1872" s="167" t="s">
        <v>4353</v>
      </c>
      <c r="E1872" s="167" t="s">
        <v>4354</v>
      </c>
      <c r="F1872" s="167" t="s">
        <v>4309</v>
      </c>
      <c r="G1872" s="167" t="s">
        <v>4176</v>
      </c>
      <c r="H1872" s="167" t="s">
        <v>10</v>
      </c>
      <c r="I1872" s="167" t="s">
        <v>13036</v>
      </c>
      <c r="J1872" s="167" t="s">
        <v>4355</v>
      </c>
      <c r="K1872" s="167">
        <v>26575028</v>
      </c>
      <c r="L1872" s="167">
        <v>26575028</v>
      </c>
    </row>
    <row r="1873" spans="1:12" x14ac:dyDescent="0.2">
      <c r="A1873" s="167" t="s">
        <v>6359</v>
      </c>
      <c r="B1873" s="167" t="s">
        <v>7254</v>
      </c>
      <c r="D1873" s="167" t="s">
        <v>2814</v>
      </c>
      <c r="E1873" s="167" t="s">
        <v>4356</v>
      </c>
      <c r="F1873" s="167" t="s">
        <v>4357</v>
      </c>
      <c r="G1873" s="167" t="s">
        <v>4176</v>
      </c>
      <c r="H1873" s="167" t="s">
        <v>10</v>
      </c>
      <c r="I1873" s="167" t="s">
        <v>13036</v>
      </c>
      <c r="J1873" s="167" t="s">
        <v>13442</v>
      </c>
      <c r="K1873" s="167">
        <v>26575401</v>
      </c>
      <c r="L1873" s="167">
        <v>88436100</v>
      </c>
    </row>
    <row r="1874" spans="1:12" x14ac:dyDescent="0.2">
      <c r="A1874" s="167" t="s">
        <v>4033</v>
      </c>
      <c r="B1874" s="167" t="s">
        <v>1430</v>
      </c>
      <c r="D1874" s="167" t="s">
        <v>4253</v>
      </c>
      <c r="E1874" s="167" t="s">
        <v>4358</v>
      </c>
      <c r="F1874" s="167" t="s">
        <v>6532</v>
      </c>
      <c r="G1874" s="167" t="s">
        <v>4176</v>
      </c>
      <c r="H1874" s="167" t="s">
        <v>10</v>
      </c>
      <c r="I1874" s="167" t="s">
        <v>13036</v>
      </c>
      <c r="J1874" s="167" t="s">
        <v>13443</v>
      </c>
      <c r="K1874" s="167">
        <v>26577178</v>
      </c>
      <c r="L1874" s="167">
        <v>26577178</v>
      </c>
    </row>
    <row r="1875" spans="1:12" x14ac:dyDescent="0.2">
      <c r="A1875" s="167" t="s">
        <v>6048</v>
      </c>
      <c r="B1875" s="167" t="s">
        <v>6966</v>
      </c>
      <c r="D1875" s="167" t="s">
        <v>3294</v>
      </c>
      <c r="E1875" s="167" t="s">
        <v>4360</v>
      </c>
      <c r="F1875" s="167" t="s">
        <v>7472</v>
      </c>
      <c r="G1875" s="167" t="s">
        <v>4176</v>
      </c>
      <c r="H1875" s="167" t="s">
        <v>10</v>
      </c>
      <c r="I1875" s="167" t="s">
        <v>13036</v>
      </c>
      <c r="J1875" s="167" t="s">
        <v>4361</v>
      </c>
      <c r="K1875" s="167">
        <v>87220692</v>
      </c>
      <c r="L1875" s="167">
        <v>0</v>
      </c>
    </row>
    <row r="1876" spans="1:12" x14ac:dyDescent="0.2">
      <c r="A1876" s="167" t="s">
        <v>4126</v>
      </c>
      <c r="B1876" s="167" t="s">
        <v>6995</v>
      </c>
      <c r="D1876" s="167" t="s">
        <v>4363</v>
      </c>
      <c r="E1876" s="167" t="s">
        <v>4364</v>
      </c>
      <c r="F1876" s="167" t="s">
        <v>307</v>
      </c>
      <c r="G1876" s="167" t="s">
        <v>4176</v>
      </c>
      <c r="H1876" s="167" t="s">
        <v>10</v>
      </c>
      <c r="I1876" s="167" t="s">
        <v>13036</v>
      </c>
      <c r="J1876" s="167" t="s">
        <v>4365</v>
      </c>
      <c r="K1876" s="167">
        <v>26562368</v>
      </c>
      <c r="L1876" s="167">
        <v>89844718</v>
      </c>
    </row>
    <row r="1877" spans="1:12" x14ac:dyDescent="0.2">
      <c r="A1877" s="167" t="s">
        <v>6239</v>
      </c>
      <c r="B1877" s="167" t="s">
        <v>7282</v>
      </c>
      <c r="D1877" s="167" t="s">
        <v>388</v>
      </c>
      <c r="E1877" s="167" t="s">
        <v>9252</v>
      </c>
      <c r="F1877" s="167" t="s">
        <v>67</v>
      </c>
      <c r="G1877" s="167" t="s">
        <v>4176</v>
      </c>
      <c r="H1877" s="167" t="s">
        <v>10</v>
      </c>
      <c r="I1877" s="167" t="s">
        <v>13036</v>
      </c>
      <c r="J1877" s="167" t="s">
        <v>10799</v>
      </c>
      <c r="K1877" s="167">
        <v>83160469</v>
      </c>
      <c r="L1877" s="167">
        <v>0</v>
      </c>
    </row>
    <row r="1878" spans="1:12" x14ac:dyDescent="0.2">
      <c r="A1878" s="167" t="s">
        <v>7499</v>
      </c>
      <c r="B1878" s="167" t="s">
        <v>84</v>
      </c>
      <c r="D1878" s="167" t="s">
        <v>415</v>
      </c>
      <c r="E1878" s="167" t="s">
        <v>9218</v>
      </c>
      <c r="F1878" s="167" t="s">
        <v>10768</v>
      </c>
      <c r="G1878" s="167" t="s">
        <v>4176</v>
      </c>
      <c r="H1878" s="167" t="s">
        <v>10</v>
      </c>
      <c r="I1878" s="167" t="s">
        <v>13036</v>
      </c>
      <c r="J1878" s="167" t="s">
        <v>10769</v>
      </c>
      <c r="K1878" s="167">
        <v>26576199</v>
      </c>
      <c r="L1878" s="167">
        <v>88946177</v>
      </c>
    </row>
    <row r="1879" spans="1:12" x14ac:dyDescent="0.2">
      <c r="A1879" s="167" t="s">
        <v>4144</v>
      </c>
      <c r="B1879" s="167" t="s">
        <v>3985</v>
      </c>
      <c r="D1879" s="167" t="s">
        <v>7930</v>
      </c>
      <c r="E1879" s="167" t="s">
        <v>9253</v>
      </c>
      <c r="F1879" s="167" t="s">
        <v>10800</v>
      </c>
      <c r="G1879" s="167" t="s">
        <v>4176</v>
      </c>
      <c r="H1879" s="167" t="s">
        <v>10</v>
      </c>
      <c r="I1879" s="167" t="s">
        <v>13036</v>
      </c>
      <c r="J1879" s="167" t="s">
        <v>12829</v>
      </c>
      <c r="K1879" s="167">
        <v>88495890</v>
      </c>
      <c r="L1879" s="167">
        <v>0</v>
      </c>
    </row>
    <row r="1880" spans="1:12" x14ac:dyDescent="0.2">
      <c r="A1880" s="167" t="s">
        <v>4132</v>
      </c>
      <c r="B1880" s="167" t="s">
        <v>4131</v>
      </c>
      <c r="D1880" s="167" t="s">
        <v>4313</v>
      </c>
      <c r="E1880" s="167" t="s">
        <v>4367</v>
      </c>
      <c r="F1880" s="167" t="s">
        <v>4368</v>
      </c>
      <c r="G1880" s="167" t="s">
        <v>4176</v>
      </c>
      <c r="H1880" s="167" t="s">
        <v>10</v>
      </c>
      <c r="I1880" s="167" t="s">
        <v>13036</v>
      </c>
      <c r="J1880" s="167" t="s">
        <v>4369</v>
      </c>
      <c r="K1880" s="167">
        <v>26576034</v>
      </c>
      <c r="L1880" s="167">
        <v>85829623</v>
      </c>
    </row>
    <row r="1881" spans="1:12" x14ac:dyDescent="0.2">
      <c r="A1881" s="167" t="s">
        <v>4039</v>
      </c>
      <c r="B1881" s="167" t="s">
        <v>1710</v>
      </c>
      <c r="D1881" s="167" t="s">
        <v>4371</v>
      </c>
      <c r="E1881" s="167" t="s">
        <v>9246</v>
      </c>
      <c r="F1881" s="167" t="s">
        <v>837</v>
      </c>
      <c r="G1881" s="167" t="s">
        <v>4176</v>
      </c>
      <c r="H1881" s="167" t="s">
        <v>10</v>
      </c>
      <c r="I1881" s="167" t="s">
        <v>13036</v>
      </c>
      <c r="J1881" s="167" t="s">
        <v>12830</v>
      </c>
      <c r="K1881" s="167">
        <v>26563094</v>
      </c>
      <c r="L1881" s="167">
        <v>88417272</v>
      </c>
    </row>
    <row r="1882" spans="1:12" x14ac:dyDescent="0.2">
      <c r="A1882" s="167" t="s">
        <v>9166</v>
      </c>
      <c r="B1882" s="167" t="s">
        <v>8316</v>
      </c>
      <c r="D1882" s="167" t="s">
        <v>452</v>
      </c>
      <c r="E1882" s="167" t="s">
        <v>4372</v>
      </c>
      <c r="F1882" s="167" t="s">
        <v>590</v>
      </c>
      <c r="G1882" s="167" t="s">
        <v>4176</v>
      </c>
      <c r="H1882" s="167" t="s">
        <v>10</v>
      </c>
      <c r="I1882" s="167" t="s">
        <v>13036</v>
      </c>
      <c r="J1882" s="167" t="s">
        <v>12831</v>
      </c>
      <c r="K1882" s="167">
        <v>26563080</v>
      </c>
      <c r="L1882" s="167">
        <v>83593390</v>
      </c>
    </row>
    <row r="1883" spans="1:12" x14ac:dyDescent="0.2">
      <c r="A1883" s="167" t="s">
        <v>7670</v>
      </c>
      <c r="B1883" s="167" t="s">
        <v>7673</v>
      </c>
      <c r="D1883" s="167" t="s">
        <v>2393</v>
      </c>
      <c r="E1883" s="167" t="s">
        <v>4374</v>
      </c>
      <c r="F1883" s="167" t="s">
        <v>1178</v>
      </c>
      <c r="G1883" s="167" t="s">
        <v>4176</v>
      </c>
      <c r="H1883" s="167" t="s">
        <v>10</v>
      </c>
      <c r="I1883" s="167" t="s">
        <v>13036</v>
      </c>
      <c r="J1883" s="167" t="s">
        <v>13444</v>
      </c>
      <c r="K1883" s="167">
        <v>26501631</v>
      </c>
      <c r="L1883" s="167">
        <v>88143779</v>
      </c>
    </row>
    <row r="1884" spans="1:12" x14ac:dyDescent="0.2">
      <c r="A1884" s="167" t="s">
        <v>4146</v>
      </c>
      <c r="B1884" s="167" t="s">
        <v>6875</v>
      </c>
      <c r="D1884" s="167" t="s">
        <v>3871</v>
      </c>
      <c r="E1884" s="167" t="s">
        <v>6810</v>
      </c>
      <c r="F1884" s="167" t="s">
        <v>6812</v>
      </c>
      <c r="G1884" s="167" t="s">
        <v>4176</v>
      </c>
      <c r="H1884" s="167" t="s">
        <v>10</v>
      </c>
      <c r="I1884" s="167" t="s">
        <v>13036</v>
      </c>
      <c r="J1884" s="167" t="s">
        <v>11517</v>
      </c>
      <c r="K1884" s="167">
        <v>26563083</v>
      </c>
      <c r="L1884" s="167">
        <v>87038630</v>
      </c>
    </row>
    <row r="1885" spans="1:12" x14ac:dyDescent="0.2">
      <c r="A1885" s="167" t="s">
        <v>4034</v>
      </c>
      <c r="B1885" s="167" t="s">
        <v>7118</v>
      </c>
      <c r="D1885" s="167" t="s">
        <v>3952</v>
      </c>
      <c r="E1885" s="167" t="s">
        <v>9254</v>
      </c>
      <c r="F1885" s="167" t="s">
        <v>848</v>
      </c>
      <c r="G1885" s="167" t="s">
        <v>4176</v>
      </c>
      <c r="H1885" s="167" t="s">
        <v>10</v>
      </c>
      <c r="I1885" s="167" t="s">
        <v>13036</v>
      </c>
      <c r="J1885" s="167" t="s">
        <v>10801</v>
      </c>
      <c r="K1885" s="167">
        <v>85003653</v>
      </c>
      <c r="L1885" s="167">
        <v>85003653</v>
      </c>
    </row>
    <row r="1886" spans="1:12" x14ac:dyDescent="0.2">
      <c r="A1886" s="167" t="s">
        <v>4038</v>
      </c>
      <c r="B1886" s="167" t="s">
        <v>4037</v>
      </c>
      <c r="D1886" s="167" t="s">
        <v>3941</v>
      </c>
      <c r="E1886" s="167" t="s">
        <v>9200</v>
      </c>
      <c r="F1886" s="167" t="s">
        <v>10745</v>
      </c>
      <c r="G1886" s="167" t="s">
        <v>4176</v>
      </c>
      <c r="H1886" s="167" t="s">
        <v>12</v>
      </c>
      <c r="I1886" s="167" t="s">
        <v>13036</v>
      </c>
      <c r="J1886" s="167" t="s">
        <v>12832</v>
      </c>
      <c r="K1886" s="167">
        <v>22009497</v>
      </c>
      <c r="L1886" s="167">
        <v>0</v>
      </c>
    </row>
    <row r="1887" spans="1:12" x14ac:dyDescent="0.2">
      <c r="A1887" s="167" t="s">
        <v>4112</v>
      </c>
      <c r="B1887" s="167" t="s">
        <v>479</v>
      </c>
      <c r="D1887" s="167" t="s">
        <v>7373</v>
      </c>
      <c r="E1887" s="167" t="s">
        <v>4377</v>
      </c>
      <c r="F1887" s="167" t="s">
        <v>4378</v>
      </c>
      <c r="G1887" s="167" t="s">
        <v>4176</v>
      </c>
      <c r="H1887" s="167" t="s">
        <v>12</v>
      </c>
      <c r="I1887" s="167" t="s">
        <v>13036</v>
      </c>
      <c r="J1887" s="167" t="s">
        <v>4380</v>
      </c>
      <c r="K1887" s="167">
        <v>26558179</v>
      </c>
      <c r="L1887" s="167">
        <v>26558179</v>
      </c>
    </row>
    <row r="1888" spans="1:12" x14ac:dyDescent="0.2">
      <c r="A1888" s="167" t="s">
        <v>4064</v>
      </c>
      <c r="B1888" s="167" t="s">
        <v>4063</v>
      </c>
      <c r="D1888" s="167" t="s">
        <v>7100</v>
      </c>
      <c r="E1888" s="167" t="s">
        <v>4382</v>
      </c>
      <c r="F1888" s="167" t="s">
        <v>63</v>
      </c>
      <c r="G1888" s="167" t="s">
        <v>4176</v>
      </c>
      <c r="H1888" s="167" t="s">
        <v>12</v>
      </c>
      <c r="I1888" s="167" t="s">
        <v>13036</v>
      </c>
      <c r="J1888" s="167" t="s">
        <v>4383</v>
      </c>
      <c r="K1888" s="167">
        <v>22009122</v>
      </c>
      <c r="L1888" s="167">
        <v>0</v>
      </c>
    </row>
    <row r="1889" spans="1:12" x14ac:dyDescent="0.2">
      <c r="A1889" s="167" t="s">
        <v>4119</v>
      </c>
      <c r="B1889" s="167" t="s">
        <v>4118</v>
      </c>
      <c r="D1889" s="167" t="s">
        <v>4385</v>
      </c>
      <c r="E1889" s="167" t="s">
        <v>9242</v>
      </c>
      <c r="F1889" s="167" t="s">
        <v>460</v>
      </c>
      <c r="G1889" s="167" t="s">
        <v>4176</v>
      </c>
      <c r="H1889" s="167" t="s">
        <v>12</v>
      </c>
      <c r="I1889" s="167" t="s">
        <v>13036</v>
      </c>
      <c r="J1889" s="167" t="s">
        <v>10792</v>
      </c>
      <c r="K1889" s="167">
        <v>26558003</v>
      </c>
      <c r="L1889" s="167">
        <v>0</v>
      </c>
    </row>
    <row r="1890" spans="1:12" x14ac:dyDescent="0.2">
      <c r="A1890" s="167" t="s">
        <v>9167</v>
      </c>
      <c r="B1890" s="167" t="s">
        <v>8321</v>
      </c>
      <c r="D1890" s="167" t="s">
        <v>7861</v>
      </c>
      <c r="E1890" s="167" t="s">
        <v>9188</v>
      </c>
      <c r="F1890" s="167" t="s">
        <v>4379</v>
      </c>
      <c r="G1890" s="167" t="s">
        <v>4176</v>
      </c>
      <c r="H1890" s="167" t="s">
        <v>12</v>
      </c>
      <c r="I1890" s="167" t="s">
        <v>13036</v>
      </c>
      <c r="J1890" s="167" t="s">
        <v>8547</v>
      </c>
      <c r="K1890" s="167">
        <v>26558002</v>
      </c>
      <c r="L1890" s="167">
        <v>26558100</v>
      </c>
    </row>
    <row r="1891" spans="1:12" x14ac:dyDescent="0.2">
      <c r="A1891" s="167" t="s">
        <v>9168</v>
      </c>
      <c r="B1891" s="167" t="s">
        <v>1782</v>
      </c>
      <c r="D1891" s="167" t="s">
        <v>7374</v>
      </c>
      <c r="E1891" s="167" t="s">
        <v>4386</v>
      </c>
      <c r="F1891" s="167" t="s">
        <v>3614</v>
      </c>
      <c r="G1891" s="167" t="s">
        <v>4176</v>
      </c>
      <c r="H1891" s="167" t="s">
        <v>12</v>
      </c>
      <c r="I1891" s="167" t="s">
        <v>13036</v>
      </c>
      <c r="J1891" s="167" t="s">
        <v>4387</v>
      </c>
      <c r="K1891" s="167">
        <v>26551122</v>
      </c>
      <c r="L1891" s="167">
        <v>0</v>
      </c>
    </row>
    <row r="1892" spans="1:12" x14ac:dyDescent="0.2">
      <c r="A1892" s="167" t="s">
        <v>4081</v>
      </c>
      <c r="B1892" s="167" t="s">
        <v>4080</v>
      </c>
      <c r="D1892" s="167" t="s">
        <v>4389</v>
      </c>
      <c r="E1892" s="167" t="s">
        <v>9217</v>
      </c>
      <c r="F1892" s="167" t="s">
        <v>10767</v>
      </c>
      <c r="G1892" s="167" t="s">
        <v>4176</v>
      </c>
      <c r="H1892" s="167" t="s">
        <v>12</v>
      </c>
      <c r="I1892" s="167" t="s">
        <v>13036</v>
      </c>
      <c r="J1892" s="167" t="s">
        <v>13445</v>
      </c>
      <c r="K1892" s="167">
        <v>83770478</v>
      </c>
      <c r="L1892" s="167">
        <v>0</v>
      </c>
    </row>
    <row r="1893" spans="1:12" x14ac:dyDescent="0.2">
      <c r="A1893" s="167" t="s">
        <v>6686</v>
      </c>
      <c r="B1893" s="167" t="s">
        <v>4173</v>
      </c>
      <c r="D1893" s="167" t="s">
        <v>4390</v>
      </c>
      <c r="E1893" s="167" t="s">
        <v>9197</v>
      </c>
      <c r="F1893" s="167" t="s">
        <v>10741</v>
      </c>
      <c r="G1893" s="167" t="s">
        <v>4176</v>
      </c>
      <c r="H1893" s="167" t="s">
        <v>12</v>
      </c>
      <c r="I1893" s="167" t="s">
        <v>13036</v>
      </c>
      <c r="J1893" s="167" t="s">
        <v>10742</v>
      </c>
      <c r="K1893" s="167">
        <v>86508183</v>
      </c>
      <c r="L1893" s="167">
        <v>0</v>
      </c>
    </row>
    <row r="1894" spans="1:12" x14ac:dyDescent="0.2">
      <c r="A1894" s="167" t="s">
        <v>4152</v>
      </c>
      <c r="B1894" s="167" t="s">
        <v>4151</v>
      </c>
      <c r="D1894" s="167" t="s">
        <v>7277</v>
      </c>
      <c r="E1894" s="167" t="s">
        <v>4391</v>
      </c>
      <c r="F1894" s="167" t="s">
        <v>4392</v>
      </c>
      <c r="G1894" s="167" t="s">
        <v>4176</v>
      </c>
      <c r="H1894" s="167" t="s">
        <v>12</v>
      </c>
      <c r="I1894" s="167" t="s">
        <v>13036</v>
      </c>
      <c r="J1894" s="167" t="s">
        <v>8139</v>
      </c>
      <c r="K1894" s="167">
        <v>26558024</v>
      </c>
      <c r="L1894" s="167">
        <v>84279464</v>
      </c>
    </row>
    <row r="1895" spans="1:12" x14ac:dyDescent="0.2">
      <c r="A1895" s="167" t="s">
        <v>4167</v>
      </c>
      <c r="B1895" s="167" t="s">
        <v>4045</v>
      </c>
      <c r="D1895" s="167" t="s">
        <v>4394</v>
      </c>
      <c r="E1895" s="167" t="s">
        <v>9207</v>
      </c>
      <c r="F1895" s="167" t="s">
        <v>10755</v>
      </c>
      <c r="G1895" s="167" t="s">
        <v>4176</v>
      </c>
      <c r="H1895" s="167" t="s">
        <v>12</v>
      </c>
      <c r="I1895" s="167" t="s">
        <v>13036</v>
      </c>
      <c r="J1895" s="167" t="s">
        <v>10756</v>
      </c>
      <c r="K1895" s="167">
        <v>84437989</v>
      </c>
      <c r="L1895" s="167">
        <v>0</v>
      </c>
    </row>
    <row r="1896" spans="1:12" x14ac:dyDescent="0.2">
      <c r="A1896" s="167" t="s">
        <v>4100</v>
      </c>
      <c r="B1896" s="167" t="s">
        <v>4099</v>
      </c>
      <c r="D1896" s="167" t="s">
        <v>4395</v>
      </c>
      <c r="E1896" s="167" t="s">
        <v>7678</v>
      </c>
      <c r="F1896" s="167" t="s">
        <v>7679</v>
      </c>
      <c r="G1896" s="167" t="s">
        <v>4176</v>
      </c>
      <c r="H1896" s="167" t="s">
        <v>12</v>
      </c>
      <c r="I1896" s="167" t="s">
        <v>13036</v>
      </c>
      <c r="J1896" s="167" t="s">
        <v>13446</v>
      </c>
      <c r="K1896" s="167">
        <v>22019233</v>
      </c>
      <c r="L1896" s="167">
        <v>86332092</v>
      </c>
    </row>
    <row r="1897" spans="1:12" x14ac:dyDescent="0.2">
      <c r="A1897" s="167" t="s">
        <v>9169</v>
      </c>
      <c r="B1897" s="167" t="s">
        <v>2773</v>
      </c>
      <c r="D1897" s="167" t="s">
        <v>4396</v>
      </c>
      <c r="E1897" s="167" t="s">
        <v>9189</v>
      </c>
      <c r="F1897" s="167" t="s">
        <v>767</v>
      </c>
      <c r="G1897" s="167" t="s">
        <v>4176</v>
      </c>
      <c r="H1897" s="167" t="s">
        <v>12</v>
      </c>
      <c r="I1897" s="167" t="s">
        <v>13036</v>
      </c>
      <c r="J1897" s="167" t="s">
        <v>10732</v>
      </c>
      <c r="K1897" s="167">
        <v>22009594</v>
      </c>
      <c r="L1897" s="167">
        <v>88559448</v>
      </c>
    </row>
    <row r="1898" spans="1:12" x14ac:dyDescent="0.2">
      <c r="A1898" s="167" t="s">
        <v>9170</v>
      </c>
      <c r="B1898" s="167" t="s">
        <v>4130</v>
      </c>
      <c r="D1898" s="167" t="s">
        <v>4397</v>
      </c>
      <c r="E1898" s="167" t="s">
        <v>9201</v>
      </c>
      <c r="F1898" s="167" t="s">
        <v>10746</v>
      </c>
      <c r="G1898" s="167" t="s">
        <v>4176</v>
      </c>
      <c r="H1898" s="167" t="s">
        <v>12</v>
      </c>
      <c r="I1898" s="167" t="s">
        <v>13036</v>
      </c>
      <c r="J1898" s="167" t="s">
        <v>10747</v>
      </c>
      <c r="K1898" s="167">
        <v>83574836</v>
      </c>
      <c r="L1898" s="167">
        <v>0</v>
      </c>
    </row>
    <row r="1899" spans="1:12" x14ac:dyDescent="0.2">
      <c r="A1899" s="167" t="s">
        <v>9171</v>
      </c>
      <c r="B1899" s="167" t="s">
        <v>4091</v>
      </c>
      <c r="D1899" s="167" t="s">
        <v>7934</v>
      </c>
      <c r="E1899" s="167" t="s">
        <v>9208</v>
      </c>
      <c r="F1899" s="167" t="s">
        <v>1559</v>
      </c>
      <c r="G1899" s="167" t="s">
        <v>4176</v>
      </c>
      <c r="H1899" s="167" t="s">
        <v>12</v>
      </c>
      <c r="I1899" s="167" t="s">
        <v>13036</v>
      </c>
      <c r="J1899" s="167" t="s">
        <v>10762</v>
      </c>
      <c r="K1899" s="167">
        <v>22064392</v>
      </c>
      <c r="L1899" s="167">
        <v>86696939</v>
      </c>
    </row>
    <row r="1900" spans="1:12" x14ac:dyDescent="0.2">
      <c r="A1900" s="167" t="s">
        <v>9172</v>
      </c>
      <c r="B1900" s="167" t="s">
        <v>4474</v>
      </c>
      <c r="D1900" s="167" t="s">
        <v>4400</v>
      </c>
      <c r="E1900" s="167" t="s">
        <v>4401</v>
      </c>
      <c r="F1900" s="167" t="s">
        <v>177</v>
      </c>
      <c r="G1900" s="167" t="s">
        <v>4176</v>
      </c>
      <c r="H1900" s="167" t="s">
        <v>12</v>
      </c>
      <c r="I1900" s="167" t="s">
        <v>13036</v>
      </c>
      <c r="J1900" s="167" t="s">
        <v>8140</v>
      </c>
      <c r="K1900" s="167">
        <v>26558263</v>
      </c>
      <c r="L1900" s="167">
        <v>26558263</v>
      </c>
    </row>
    <row r="1901" spans="1:12" x14ac:dyDescent="0.2">
      <c r="A1901" s="167" t="s">
        <v>7951</v>
      </c>
      <c r="B1901" s="167" t="s">
        <v>4154</v>
      </c>
      <c r="D1901" s="167" t="s">
        <v>4403</v>
      </c>
      <c r="E1901" s="167" t="s">
        <v>9235</v>
      </c>
      <c r="F1901" s="167" t="s">
        <v>10783</v>
      </c>
      <c r="G1901" s="167" t="s">
        <v>4176</v>
      </c>
      <c r="H1901" s="167" t="s">
        <v>12</v>
      </c>
      <c r="I1901" s="167" t="s">
        <v>13036</v>
      </c>
      <c r="J1901" s="167" t="s">
        <v>10784</v>
      </c>
      <c r="K1901" s="167">
        <v>26551060</v>
      </c>
      <c r="L1901" s="167">
        <v>0</v>
      </c>
    </row>
    <row r="1902" spans="1:12" x14ac:dyDescent="0.2">
      <c r="A1902" s="167" t="s">
        <v>4170</v>
      </c>
      <c r="B1902" s="167" t="s">
        <v>4077</v>
      </c>
      <c r="D1902" s="167" t="s">
        <v>4404</v>
      </c>
      <c r="E1902" s="167" t="s">
        <v>9236</v>
      </c>
      <c r="F1902" s="167" t="s">
        <v>2770</v>
      </c>
      <c r="G1902" s="167" t="s">
        <v>4176</v>
      </c>
      <c r="H1902" s="167" t="s">
        <v>12</v>
      </c>
      <c r="I1902" s="167" t="s">
        <v>13036</v>
      </c>
      <c r="J1902" s="167" t="s">
        <v>10785</v>
      </c>
      <c r="K1902" s="167">
        <v>88801834</v>
      </c>
      <c r="L1902" s="167">
        <v>0</v>
      </c>
    </row>
    <row r="1903" spans="1:12" x14ac:dyDescent="0.2">
      <c r="A1903" s="167" t="s">
        <v>4051</v>
      </c>
      <c r="B1903" s="167" t="s">
        <v>4050</v>
      </c>
      <c r="D1903" s="167" t="s">
        <v>4405</v>
      </c>
      <c r="E1903" s="167" t="s">
        <v>4406</v>
      </c>
      <c r="F1903" s="167" t="s">
        <v>463</v>
      </c>
      <c r="G1903" s="167" t="s">
        <v>4176</v>
      </c>
      <c r="H1903" s="167" t="s">
        <v>12</v>
      </c>
      <c r="I1903" s="167" t="s">
        <v>13036</v>
      </c>
      <c r="J1903" s="167" t="s">
        <v>12834</v>
      </c>
      <c r="K1903" s="167">
        <v>26551041</v>
      </c>
      <c r="L1903" s="167">
        <v>26551041</v>
      </c>
    </row>
    <row r="1904" spans="1:12" x14ac:dyDescent="0.2">
      <c r="A1904" s="167" t="s">
        <v>9173</v>
      </c>
      <c r="B1904" s="167" t="s">
        <v>4156</v>
      </c>
      <c r="D1904" s="167" t="s">
        <v>4177</v>
      </c>
      <c r="E1904" s="167" t="s">
        <v>9243</v>
      </c>
      <c r="F1904" s="167" t="s">
        <v>109</v>
      </c>
      <c r="G1904" s="167" t="s">
        <v>4176</v>
      </c>
      <c r="H1904" s="167" t="s">
        <v>12</v>
      </c>
      <c r="I1904" s="167" t="s">
        <v>13036</v>
      </c>
      <c r="J1904" s="167" t="s">
        <v>13447</v>
      </c>
      <c r="K1904" s="167">
        <v>22009172</v>
      </c>
      <c r="L1904" s="167">
        <v>0</v>
      </c>
    </row>
    <row r="1905" spans="1:12" x14ac:dyDescent="0.2">
      <c r="A1905" s="167" t="s">
        <v>9174</v>
      </c>
      <c r="B1905" s="167" t="s">
        <v>3870</v>
      </c>
      <c r="D1905" s="167" t="s">
        <v>2653</v>
      </c>
      <c r="E1905" s="167" t="s">
        <v>9244</v>
      </c>
      <c r="F1905" s="167" t="s">
        <v>147</v>
      </c>
      <c r="G1905" s="167" t="s">
        <v>4176</v>
      </c>
      <c r="H1905" s="167" t="s">
        <v>12</v>
      </c>
      <c r="I1905" s="167" t="s">
        <v>13036</v>
      </c>
      <c r="J1905" s="167" t="s">
        <v>10793</v>
      </c>
      <c r="K1905" s="167">
        <v>26551049</v>
      </c>
      <c r="L1905" s="167">
        <v>0</v>
      </c>
    </row>
    <row r="1906" spans="1:12" x14ac:dyDescent="0.2">
      <c r="A1906" s="167" t="s">
        <v>9175</v>
      </c>
      <c r="B1906" s="167" t="s">
        <v>796</v>
      </c>
      <c r="D1906" s="167" t="s">
        <v>4192</v>
      </c>
      <c r="E1906" s="167" t="s">
        <v>9257</v>
      </c>
      <c r="F1906" s="167" t="s">
        <v>10803</v>
      </c>
      <c r="G1906" s="167" t="s">
        <v>4176</v>
      </c>
      <c r="H1906" s="167" t="s">
        <v>12</v>
      </c>
      <c r="I1906" s="167" t="s">
        <v>13036</v>
      </c>
      <c r="J1906" s="167" t="s">
        <v>10804</v>
      </c>
      <c r="K1906" s="167">
        <v>83892415</v>
      </c>
      <c r="L1906" s="167">
        <v>0</v>
      </c>
    </row>
    <row r="1907" spans="1:12" x14ac:dyDescent="0.2">
      <c r="A1907" s="167" t="s">
        <v>9176</v>
      </c>
      <c r="B1907" s="167" t="s">
        <v>4104</v>
      </c>
      <c r="D1907" s="167" t="s">
        <v>9960</v>
      </c>
      <c r="E1907" s="167" t="s">
        <v>9258</v>
      </c>
      <c r="F1907" s="167" t="s">
        <v>76</v>
      </c>
      <c r="G1907" s="167" t="s">
        <v>4176</v>
      </c>
      <c r="H1907" s="167" t="s">
        <v>12</v>
      </c>
      <c r="I1907" s="167" t="s">
        <v>13036</v>
      </c>
      <c r="J1907" s="167" t="s">
        <v>10805</v>
      </c>
      <c r="K1907" s="167">
        <v>26551045</v>
      </c>
      <c r="L1907" s="167">
        <v>0</v>
      </c>
    </row>
    <row r="1908" spans="1:12" x14ac:dyDescent="0.2">
      <c r="A1908" s="167" t="s">
        <v>4079</v>
      </c>
      <c r="B1908" s="167" t="s">
        <v>4078</v>
      </c>
      <c r="D1908" s="167" t="s">
        <v>4262</v>
      </c>
      <c r="E1908" s="167" t="s">
        <v>9262</v>
      </c>
      <c r="F1908" s="167" t="s">
        <v>10809</v>
      </c>
      <c r="G1908" s="167" t="s">
        <v>4176</v>
      </c>
      <c r="H1908" s="167" t="s">
        <v>12</v>
      </c>
      <c r="I1908" s="167" t="s">
        <v>13036</v>
      </c>
      <c r="J1908" s="167" t="s">
        <v>11519</v>
      </c>
      <c r="K1908" s="167">
        <v>26551028</v>
      </c>
      <c r="L1908" s="167">
        <v>83134758</v>
      </c>
    </row>
    <row r="1909" spans="1:12" x14ac:dyDescent="0.2">
      <c r="A1909" s="167" t="s">
        <v>9177</v>
      </c>
      <c r="B1909" s="167" t="s">
        <v>1544</v>
      </c>
      <c r="D1909" s="167" t="s">
        <v>4143</v>
      </c>
      <c r="E1909" s="167" t="s">
        <v>4407</v>
      </c>
      <c r="F1909" s="167" t="s">
        <v>8546</v>
      </c>
      <c r="G1909" s="167" t="s">
        <v>198</v>
      </c>
      <c r="H1909" s="167" t="s">
        <v>3</v>
      </c>
      <c r="I1909" s="167" t="s">
        <v>13036</v>
      </c>
      <c r="J1909" s="167" t="s">
        <v>6734</v>
      </c>
      <c r="K1909" s="167">
        <v>26805307</v>
      </c>
      <c r="L1909" s="167">
        <v>0</v>
      </c>
    </row>
    <row r="1910" spans="1:12" x14ac:dyDescent="0.2">
      <c r="A1910" s="167" t="s">
        <v>4093</v>
      </c>
      <c r="B1910" s="167" t="s">
        <v>4092</v>
      </c>
      <c r="D1910" s="167" t="s">
        <v>4172</v>
      </c>
      <c r="E1910" s="167" t="s">
        <v>4409</v>
      </c>
      <c r="F1910" s="167" t="s">
        <v>8473</v>
      </c>
      <c r="G1910" s="167" t="s">
        <v>198</v>
      </c>
      <c r="H1910" s="167" t="s">
        <v>3</v>
      </c>
      <c r="I1910" s="167" t="s">
        <v>13036</v>
      </c>
      <c r="J1910" s="167" t="s">
        <v>13448</v>
      </c>
      <c r="K1910" s="167">
        <v>26802985</v>
      </c>
      <c r="L1910" s="167">
        <v>26802985</v>
      </c>
    </row>
    <row r="1911" spans="1:12" x14ac:dyDescent="0.2">
      <c r="A1911" s="167" t="s">
        <v>4136</v>
      </c>
      <c r="B1911" s="167" t="s">
        <v>3983</v>
      </c>
      <c r="D1911" s="167" t="s">
        <v>3280</v>
      </c>
      <c r="E1911" s="167" t="s">
        <v>4410</v>
      </c>
      <c r="F1911" s="167" t="s">
        <v>4411</v>
      </c>
      <c r="G1911" s="167" t="s">
        <v>198</v>
      </c>
      <c r="H1911" s="167" t="s">
        <v>10</v>
      </c>
      <c r="I1911" s="167" t="s">
        <v>13036</v>
      </c>
      <c r="J1911" s="167" t="s">
        <v>13449</v>
      </c>
      <c r="K1911" s="167">
        <v>26802595</v>
      </c>
      <c r="L1911" s="167">
        <v>0</v>
      </c>
    </row>
    <row r="1912" spans="1:12" x14ac:dyDescent="0.2">
      <c r="A1912" s="167" t="s">
        <v>9178</v>
      </c>
      <c r="B1912" s="167" t="s">
        <v>933</v>
      </c>
      <c r="D1912" s="167" t="s">
        <v>7239</v>
      </c>
      <c r="E1912" s="167" t="s">
        <v>4412</v>
      </c>
      <c r="F1912" s="167" t="s">
        <v>631</v>
      </c>
      <c r="G1912" s="167" t="s">
        <v>198</v>
      </c>
      <c r="H1912" s="167" t="s">
        <v>10</v>
      </c>
      <c r="I1912" s="167" t="s">
        <v>13036</v>
      </c>
      <c r="J1912" s="167" t="s">
        <v>4414</v>
      </c>
      <c r="K1912" s="167">
        <v>26811869</v>
      </c>
      <c r="L1912" s="167">
        <v>26811869</v>
      </c>
    </row>
    <row r="1913" spans="1:12" x14ac:dyDescent="0.2">
      <c r="A1913" s="167" t="s">
        <v>4165</v>
      </c>
      <c r="B1913" s="167" t="s">
        <v>7336</v>
      </c>
      <c r="D1913" s="167" t="s">
        <v>4065</v>
      </c>
      <c r="E1913" s="167" t="s">
        <v>6762</v>
      </c>
      <c r="F1913" s="167" t="s">
        <v>661</v>
      </c>
      <c r="G1913" s="167" t="s">
        <v>198</v>
      </c>
      <c r="H1913" s="167" t="s">
        <v>3</v>
      </c>
      <c r="I1913" s="167" t="s">
        <v>13036</v>
      </c>
      <c r="J1913" s="167" t="s">
        <v>10832</v>
      </c>
      <c r="K1913" s="167">
        <v>84517124</v>
      </c>
      <c r="L1913" s="167">
        <v>0</v>
      </c>
    </row>
    <row r="1914" spans="1:12" x14ac:dyDescent="0.2">
      <c r="A1914" s="167" t="s">
        <v>4056</v>
      </c>
      <c r="B1914" s="167" t="s">
        <v>3194</v>
      </c>
      <c r="D1914" s="167" t="s">
        <v>4031</v>
      </c>
      <c r="E1914" s="167" t="s">
        <v>4415</v>
      </c>
      <c r="F1914" s="167" t="s">
        <v>4416</v>
      </c>
      <c r="G1914" s="167" t="s">
        <v>198</v>
      </c>
      <c r="H1914" s="167" t="s">
        <v>3</v>
      </c>
      <c r="I1914" s="167" t="s">
        <v>13036</v>
      </c>
      <c r="J1914" s="167" t="s">
        <v>4462</v>
      </c>
      <c r="K1914" s="167">
        <v>26801400</v>
      </c>
      <c r="L1914" s="167">
        <v>26801400</v>
      </c>
    </row>
    <row r="1915" spans="1:12" x14ac:dyDescent="0.2">
      <c r="A1915" s="167" t="s">
        <v>4095</v>
      </c>
      <c r="B1915" s="167" t="s">
        <v>3818</v>
      </c>
      <c r="D1915" s="167" t="s">
        <v>4029</v>
      </c>
      <c r="E1915" s="167" t="s">
        <v>4417</v>
      </c>
      <c r="F1915" s="167" t="s">
        <v>147</v>
      </c>
      <c r="G1915" s="167" t="s">
        <v>198</v>
      </c>
      <c r="H1915" s="167" t="s">
        <v>3</v>
      </c>
      <c r="I1915" s="167" t="s">
        <v>13036</v>
      </c>
      <c r="J1915" s="167" t="s">
        <v>8474</v>
      </c>
      <c r="K1915" s="167">
        <v>26818156</v>
      </c>
      <c r="L1915" s="167">
        <v>26818156</v>
      </c>
    </row>
    <row r="1916" spans="1:12" x14ac:dyDescent="0.2">
      <c r="A1916" s="167" t="s">
        <v>4109</v>
      </c>
      <c r="B1916" s="167" t="s">
        <v>4108</v>
      </c>
      <c r="D1916" s="167" t="s">
        <v>3035</v>
      </c>
      <c r="E1916" s="167" t="s">
        <v>4418</v>
      </c>
      <c r="F1916" s="167" t="s">
        <v>4419</v>
      </c>
      <c r="G1916" s="167" t="s">
        <v>198</v>
      </c>
      <c r="H1916" s="167" t="s">
        <v>10</v>
      </c>
      <c r="I1916" s="167" t="s">
        <v>13036</v>
      </c>
      <c r="J1916" s="167" t="s">
        <v>8143</v>
      </c>
      <c r="K1916" s="167">
        <v>26811436</v>
      </c>
      <c r="L1916" s="167">
        <v>26811436</v>
      </c>
    </row>
    <row r="1917" spans="1:12" x14ac:dyDescent="0.2">
      <c r="A1917" s="167" t="s">
        <v>4139</v>
      </c>
      <c r="B1917" s="167" t="s">
        <v>3987</v>
      </c>
      <c r="D1917" s="167" t="s">
        <v>7054</v>
      </c>
      <c r="E1917" s="167" t="s">
        <v>4420</v>
      </c>
      <c r="F1917" s="167" t="s">
        <v>3321</v>
      </c>
      <c r="G1917" s="167" t="s">
        <v>198</v>
      </c>
      <c r="H1917" s="167" t="s">
        <v>3</v>
      </c>
      <c r="I1917" s="167" t="s">
        <v>13036</v>
      </c>
      <c r="J1917" s="167" t="s">
        <v>4421</v>
      </c>
      <c r="K1917" s="167">
        <v>26804790</v>
      </c>
      <c r="L1917" s="167">
        <v>26804790</v>
      </c>
    </row>
    <row r="1918" spans="1:12" x14ac:dyDescent="0.2">
      <c r="A1918" s="167" t="s">
        <v>4221</v>
      </c>
      <c r="B1918" s="167" t="s">
        <v>383</v>
      </c>
      <c r="D1918" s="167" t="s">
        <v>7184</v>
      </c>
      <c r="E1918" s="167" t="s">
        <v>4422</v>
      </c>
      <c r="F1918" s="167" t="s">
        <v>7829</v>
      </c>
      <c r="G1918" s="167" t="s">
        <v>198</v>
      </c>
      <c r="H1918" s="167" t="s">
        <v>3</v>
      </c>
      <c r="I1918" s="167" t="s">
        <v>13036</v>
      </c>
      <c r="J1918" s="167" t="s">
        <v>4423</v>
      </c>
      <c r="K1918" s="167">
        <v>26803307</v>
      </c>
      <c r="L1918" s="167">
        <v>26803307</v>
      </c>
    </row>
    <row r="1919" spans="1:12" x14ac:dyDescent="0.2">
      <c r="A1919" s="167" t="s">
        <v>9179</v>
      </c>
      <c r="B1919" s="167" t="s">
        <v>1294</v>
      </c>
      <c r="D1919" s="167" t="s">
        <v>6697</v>
      </c>
      <c r="E1919" s="167" t="s">
        <v>4425</v>
      </c>
      <c r="F1919" s="167" t="s">
        <v>590</v>
      </c>
      <c r="G1919" s="167" t="s">
        <v>198</v>
      </c>
      <c r="H1919" s="167" t="s">
        <v>3</v>
      </c>
      <c r="I1919" s="167" t="s">
        <v>13036</v>
      </c>
      <c r="J1919" s="167" t="s">
        <v>13450</v>
      </c>
      <c r="K1919" s="167">
        <v>21019725</v>
      </c>
      <c r="L1919" s="167">
        <v>0</v>
      </c>
    </row>
    <row r="1920" spans="1:12" x14ac:dyDescent="0.2">
      <c r="A1920" s="167" t="s">
        <v>9180</v>
      </c>
      <c r="B1920" s="167" t="s">
        <v>9947</v>
      </c>
      <c r="D1920" s="167" t="s">
        <v>4427</v>
      </c>
      <c r="E1920" s="167" t="s">
        <v>4428</v>
      </c>
      <c r="F1920" s="167" t="s">
        <v>8414</v>
      </c>
      <c r="G1920" s="167" t="s">
        <v>198</v>
      </c>
      <c r="H1920" s="167" t="s">
        <v>3</v>
      </c>
      <c r="I1920" s="167" t="s">
        <v>13036</v>
      </c>
      <c r="J1920" s="167" t="s">
        <v>12428</v>
      </c>
      <c r="K1920" s="167">
        <v>26800086</v>
      </c>
      <c r="L1920" s="167">
        <v>26800086</v>
      </c>
    </row>
    <row r="1921" spans="1:12" x14ac:dyDescent="0.2">
      <c r="A1921" s="167" t="s">
        <v>6069</v>
      </c>
      <c r="B1921" s="167" t="s">
        <v>7199</v>
      </c>
      <c r="D1921" s="167" t="s">
        <v>4429</v>
      </c>
      <c r="E1921" s="167" t="s">
        <v>9268</v>
      </c>
      <c r="F1921" s="167" t="s">
        <v>10814</v>
      </c>
      <c r="G1921" s="167" t="s">
        <v>198</v>
      </c>
      <c r="H1921" s="167" t="s">
        <v>3</v>
      </c>
      <c r="I1921" s="167" t="s">
        <v>13036</v>
      </c>
      <c r="J1921" s="167" t="s">
        <v>10815</v>
      </c>
      <c r="K1921" s="167">
        <v>0</v>
      </c>
      <c r="L1921" s="167">
        <v>0</v>
      </c>
    </row>
    <row r="1922" spans="1:12" x14ac:dyDescent="0.2">
      <c r="A1922" s="167" t="s">
        <v>9181</v>
      </c>
      <c r="B1922" s="167" t="s">
        <v>7859</v>
      </c>
      <c r="D1922" s="167" t="s">
        <v>4430</v>
      </c>
      <c r="E1922" s="167" t="s">
        <v>9271</v>
      </c>
      <c r="F1922" s="167" t="s">
        <v>10818</v>
      </c>
      <c r="G1922" s="167" t="s">
        <v>198</v>
      </c>
      <c r="H1922" s="167" t="s">
        <v>10</v>
      </c>
      <c r="I1922" s="167" t="s">
        <v>13036</v>
      </c>
      <c r="J1922" s="167" t="s">
        <v>10819</v>
      </c>
      <c r="K1922" s="167">
        <v>26805170</v>
      </c>
      <c r="L1922" s="167">
        <v>26805170</v>
      </c>
    </row>
    <row r="1923" spans="1:12" x14ac:dyDescent="0.2">
      <c r="A1923" s="167" t="s">
        <v>9182</v>
      </c>
      <c r="B1923" s="167" t="s">
        <v>9948</v>
      </c>
      <c r="D1923" s="167" t="s">
        <v>4431</v>
      </c>
      <c r="E1923" s="167" t="s">
        <v>4432</v>
      </c>
      <c r="F1923" s="167" t="s">
        <v>4413</v>
      </c>
      <c r="G1923" s="167" t="s">
        <v>198</v>
      </c>
      <c r="H1923" s="167" t="s">
        <v>10</v>
      </c>
      <c r="I1923" s="167" t="s">
        <v>13036</v>
      </c>
      <c r="J1923" s="167" t="s">
        <v>12429</v>
      </c>
      <c r="K1923" s="167">
        <v>26818070</v>
      </c>
      <c r="L1923" s="167">
        <v>0</v>
      </c>
    </row>
    <row r="1924" spans="1:12" x14ac:dyDescent="0.2">
      <c r="A1924" s="167" t="s">
        <v>4329</v>
      </c>
      <c r="B1924" s="167" t="s">
        <v>4328</v>
      </c>
      <c r="D1924" s="167" t="s">
        <v>1072</v>
      </c>
      <c r="E1924" s="167" t="s">
        <v>4434</v>
      </c>
      <c r="F1924" s="167" t="s">
        <v>8413</v>
      </c>
      <c r="G1924" s="167" t="s">
        <v>198</v>
      </c>
      <c r="H1924" s="167" t="s">
        <v>10</v>
      </c>
      <c r="I1924" s="167" t="s">
        <v>13036</v>
      </c>
      <c r="J1924" s="167" t="s">
        <v>13451</v>
      </c>
      <c r="K1924" s="167">
        <v>26801368</v>
      </c>
      <c r="L1924" s="167">
        <v>0</v>
      </c>
    </row>
    <row r="1925" spans="1:12" x14ac:dyDescent="0.2">
      <c r="A1925" s="167" t="s">
        <v>9183</v>
      </c>
      <c r="B1925" s="167" t="s">
        <v>8347</v>
      </c>
      <c r="D1925" s="167" t="s">
        <v>4435</v>
      </c>
      <c r="E1925" s="167" t="s">
        <v>9290</v>
      </c>
      <c r="F1925" s="167" t="s">
        <v>10838</v>
      </c>
      <c r="G1925" s="167" t="s">
        <v>198</v>
      </c>
      <c r="H1925" s="167" t="s">
        <v>3</v>
      </c>
      <c r="I1925" s="167" t="s">
        <v>13036</v>
      </c>
      <c r="J1925" s="167" t="s">
        <v>10839</v>
      </c>
      <c r="K1925" s="167">
        <v>26800025</v>
      </c>
      <c r="L1925" s="167">
        <v>26800025</v>
      </c>
    </row>
    <row r="1926" spans="1:12" x14ac:dyDescent="0.2">
      <c r="A1926" s="167" t="s">
        <v>9184</v>
      </c>
      <c r="B1926" s="167" t="s">
        <v>9949</v>
      </c>
      <c r="D1926" s="167" t="s">
        <v>1390</v>
      </c>
      <c r="E1926" s="167" t="s">
        <v>9270</v>
      </c>
      <c r="F1926" s="167" t="s">
        <v>4436</v>
      </c>
      <c r="G1926" s="167" t="s">
        <v>198</v>
      </c>
      <c r="H1926" s="167" t="s">
        <v>4</v>
      </c>
      <c r="I1926" s="167" t="s">
        <v>13036</v>
      </c>
      <c r="J1926" s="167" t="s">
        <v>10817</v>
      </c>
      <c r="K1926" s="167">
        <v>0</v>
      </c>
      <c r="L1926" s="167">
        <v>0</v>
      </c>
    </row>
    <row r="1927" spans="1:12" x14ac:dyDescent="0.2">
      <c r="A1927" s="167" t="s">
        <v>4242</v>
      </c>
      <c r="B1927" s="167" t="s">
        <v>1420</v>
      </c>
      <c r="D1927" s="167" t="s">
        <v>1469</v>
      </c>
      <c r="E1927" s="167" t="s">
        <v>7504</v>
      </c>
      <c r="F1927" s="167" t="s">
        <v>4268</v>
      </c>
      <c r="G1927" s="167" t="s">
        <v>198</v>
      </c>
      <c r="H1927" s="167" t="s">
        <v>4</v>
      </c>
      <c r="I1927" s="167" t="s">
        <v>13036</v>
      </c>
      <c r="J1927" s="167" t="s">
        <v>13452</v>
      </c>
      <c r="K1927" s="167">
        <v>0</v>
      </c>
      <c r="L1927" s="167">
        <v>88619964</v>
      </c>
    </row>
    <row r="1928" spans="1:12" x14ac:dyDescent="0.2">
      <c r="A1928" s="167" t="s">
        <v>9185</v>
      </c>
      <c r="B1928" s="167" t="s">
        <v>1347</v>
      </c>
      <c r="D1928" s="167" t="s">
        <v>1524</v>
      </c>
      <c r="E1928" s="167" t="s">
        <v>4437</v>
      </c>
      <c r="F1928" s="167" t="s">
        <v>2947</v>
      </c>
      <c r="G1928" s="167" t="s">
        <v>198</v>
      </c>
      <c r="H1928" s="167" t="s">
        <v>4</v>
      </c>
      <c r="I1928" s="167" t="s">
        <v>13036</v>
      </c>
      <c r="J1928" s="167" t="s">
        <v>6728</v>
      </c>
      <c r="K1928" s="167">
        <v>26587269</v>
      </c>
      <c r="L1928" s="167">
        <v>26587269</v>
      </c>
    </row>
    <row r="1929" spans="1:12" x14ac:dyDescent="0.2">
      <c r="A1929" s="167" t="s">
        <v>4258</v>
      </c>
      <c r="B1929" s="167" t="s">
        <v>1550</v>
      </c>
      <c r="D1929" s="167" t="s">
        <v>4438</v>
      </c>
      <c r="E1929" s="167" t="s">
        <v>9276</v>
      </c>
      <c r="F1929" s="167" t="s">
        <v>10824</v>
      </c>
      <c r="G1929" s="167" t="s">
        <v>198</v>
      </c>
      <c r="H1929" s="167" t="s">
        <v>4</v>
      </c>
      <c r="I1929" s="167" t="s">
        <v>13036</v>
      </c>
      <c r="J1929" s="167" t="s">
        <v>10825</v>
      </c>
      <c r="K1929" s="167">
        <v>72528022</v>
      </c>
      <c r="L1929" s="167">
        <v>0</v>
      </c>
    </row>
    <row r="1930" spans="1:12" x14ac:dyDescent="0.2">
      <c r="A1930" s="167" t="s">
        <v>6101</v>
      </c>
      <c r="B1930" s="167" t="s">
        <v>7275</v>
      </c>
      <c r="D1930" s="167" t="s">
        <v>6699</v>
      </c>
      <c r="E1930" s="167" t="s">
        <v>8289</v>
      </c>
      <c r="F1930" s="167" t="s">
        <v>1033</v>
      </c>
      <c r="G1930" s="167" t="s">
        <v>198</v>
      </c>
      <c r="H1930" s="167" t="s">
        <v>4</v>
      </c>
      <c r="I1930" s="167" t="s">
        <v>13036</v>
      </c>
      <c r="J1930" s="167" t="s">
        <v>11258</v>
      </c>
      <c r="K1930" s="167">
        <v>26580831</v>
      </c>
      <c r="L1930" s="167">
        <v>0</v>
      </c>
    </row>
    <row r="1931" spans="1:12" x14ac:dyDescent="0.2">
      <c r="A1931" s="167" t="s">
        <v>9186</v>
      </c>
      <c r="B1931" s="167" t="s">
        <v>7908</v>
      </c>
      <c r="D1931" s="167" t="s">
        <v>4439</v>
      </c>
      <c r="E1931" s="167" t="s">
        <v>9288</v>
      </c>
      <c r="F1931" s="167" t="s">
        <v>6034</v>
      </c>
      <c r="G1931" s="167" t="s">
        <v>198</v>
      </c>
      <c r="H1931" s="167" t="s">
        <v>4</v>
      </c>
      <c r="I1931" s="167" t="s">
        <v>13036</v>
      </c>
      <c r="J1931" s="167" t="s">
        <v>13453</v>
      </c>
      <c r="K1931" s="167">
        <v>85760738</v>
      </c>
      <c r="L1931" s="167">
        <v>0</v>
      </c>
    </row>
    <row r="1932" spans="1:12" x14ac:dyDescent="0.2">
      <c r="A1932" s="167" t="s">
        <v>4310</v>
      </c>
      <c r="B1932" s="167" t="s">
        <v>1707</v>
      </c>
      <c r="D1932" s="167" t="s">
        <v>4440</v>
      </c>
      <c r="E1932" s="167" t="s">
        <v>4441</v>
      </c>
      <c r="F1932" s="167" t="s">
        <v>4442</v>
      </c>
      <c r="G1932" s="167" t="s">
        <v>198</v>
      </c>
      <c r="H1932" s="167" t="s">
        <v>4</v>
      </c>
      <c r="I1932" s="167" t="s">
        <v>13036</v>
      </c>
      <c r="J1932" s="167" t="s">
        <v>12430</v>
      </c>
      <c r="K1932" s="167">
        <v>26580935</v>
      </c>
      <c r="L1932" s="167">
        <v>26580803</v>
      </c>
    </row>
    <row r="1933" spans="1:12" x14ac:dyDescent="0.2">
      <c r="A1933" s="167" t="s">
        <v>9187</v>
      </c>
      <c r="B1933" s="167" t="s">
        <v>1817</v>
      </c>
      <c r="D1933" s="167" t="s">
        <v>4443</v>
      </c>
      <c r="E1933" s="167" t="s">
        <v>4444</v>
      </c>
      <c r="F1933" s="167" t="s">
        <v>4445</v>
      </c>
      <c r="G1933" s="167" t="s">
        <v>198</v>
      </c>
      <c r="H1933" s="167" t="s">
        <v>4</v>
      </c>
      <c r="I1933" s="167" t="s">
        <v>13036</v>
      </c>
      <c r="J1933" s="167" t="s">
        <v>13454</v>
      </c>
      <c r="K1933" s="167">
        <v>26534315</v>
      </c>
      <c r="L1933" s="167">
        <v>0</v>
      </c>
    </row>
    <row r="1934" spans="1:12" x14ac:dyDescent="0.2">
      <c r="A1934" s="167" t="s">
        <v>9188</v>
      </c>
      <c r="B1934" s="167" t="s">
        <v>7861</v>
      </c>
      <c r="D1934" s="167" t="s">
        <v>4447</v>
      </c>
      <c r="E1934" s="167" t="s">
        <v>4448</v>
      </c>
      <c r="F1934" s="167" t="s">
        <v>7653</v>
      </c>
      <c r="G1934" s="167" t="s">
        <v>11639</v>
      </c>
      <c r="H1934" s="167" t="s">
        <v>7</v>
      </c>
      <c r="I1934" s="167" t="s">
        <v>13036</v>
      </c>
      <c r="J1934" s="167" t="s">
        <v>12431</v>
      </c>
      <c r="K1934" s="167">
        <v>44056261</v>
      </c>
      <c r="L1934" s="167">
        <v>0</v>
      </c>
    </row>
    <row r="1935" spans="1:12" x14ac:dyDescent="0.2">
      <c r="A1935" s="167" t="s">
        <v>4204</v>
      </c>
      <c r="B1935" s="167" t="s">
        <v>7148</v>
      </c>
      <c r="D1935" s="167" t="s">
        <v>4449</v>
      </c>
      <c r="E1935" s="167" t="s">
        <v>4450</v>
      </c>
      <c r="F1935" s="167" t="s">
        <v>4451</v>
      </c>
      <c r="G1935" s="167" t="s">
        <v>198</v>
      </c>
      <c r="H1935" s="167" t="s">
        <v>4</v>
      </c>
      <c r="I1935" s="167" t="s">
        <v>13036</v>
      </c>
      <c r="J1935" s="167" t="s">
        <v>8141</v>
      </c>
      <c r="K1935" s="167">
        <v>0</v>
      </c>
      <c r="L1935" s="167">
        <v>0</v>
      </c>
    </row>
    <row r="1936" spans="1:12" x14ac:dyDescent="0.2">
      <c r="A1936" s="167" t="s">
        <v>9189</v>
      </c>
      <c r="B1936" s="167" t="s">
        <v>4396</v>
      </c>
      <c r="D1936" s="167" t="s">
        <v>7862</v>
      </c>
      <c r="E1936" s="167" t="s">
        <v>9275</v>
      </c>
      <c r="F1936" s="167" t="s">
        <v>10822</v>
      </c>
      <c r="G1936" s="167" t="s">
        <v>198</v>
      </c>
      <c r="H1936" s="167" t="s">
        <v>4</v>
      </c>
      <c r="I1936" s="167" t="s">
        <v>13036</v>
      </c>
      <c r="J1936" s="167" t="s">
        <v>10823</v>
      </c>
      <c r="K1936" s="167">
        <v>26588262</v>
      </c>
      <c r="L1936" s="167">
        <v>0</v>
      </c>
    </row>
    <row r="1937" spans="1:12" x14ac:dyDescent="0.2">
      <c r="A1937" s="167" t="s">
        <v>9190</v>
      </c>
      <c r="B1937" s="167" t="s">
        <v>2697</v>
      </c>
      <c r="D1937" s="167" t="s">
        <v>7088</v>
      </c>
      <c r="E1937" s="167" t="s">
        <v>4452</v>
      </c>
      <c r="F1937" s="167" t="s">
        <v>4453</v>
      </c>
      <c r="G1937" s="167" t="s">
        <v>1259</v>
      </c>
      <c r="H1937" s="167" t="s">
        <v>5</v>
      </c>
      <c r="I1937" s="167" t="s">
        <v>13036</v>
      </c>
      <c r="J1937" s="167" t="s">
        <v>4454</v>
      </c>
      <c r="K1937" s="167">
        <v>27799985</v>
      </c>
      <c r="L1937" s="167">
        <v>27799985</v>
      </c>
    </row>
    <row r="1938" spans="1:12" x14ac:dyDescent="0.2">
      <c r="A1938" s="167" t="s">
        <v>9191</v>
      </c>
      <c r="B1938" s="167" t="s">
        <v>2558</v>
      </c>
      <c r="D1938" s="167" t="s">
        <v>7281</v>
      </c>
      <c r="E1938" s="167" t="s">
        <v>4455</v>
      </c>
      <c r="F1938" s="167" t="s">
        <v>463</v>
      </c>
      <c r="G1938" s="167" t="s">
        <v>198</v>
      </c>
      <c r="H1938" s="167" t="s">
        <v>4</v>
      </c>
      <c r="I1938" s="167" t="s">
        <v>13036</v>
      </c>
      <c r="J1938" s="167" t="s">
        <v>13455</v>
      </c>
      <c r="K1938" s="167">
        <v>26580951</v>
      </c>
      <c r="L1938" s="167">
        <v>0</v>
      </c>
    </row>
    <row r="1939" spans="1:12" x14ac:dyDescent="0.2">
      <c r="A1939" s="167" t="s">
        <v>5941</v>
      </c>
      <c r="B1939" s="167" t="s">
        <v>6832</v>
      </c>
      <c r="D1939" s="167" t="s">
        <v>9961</v>
      </c>
      <c r="E1939" s="167" t="s">
        <v>9269</v>
      </c>
      <c r="F1939" s="167" t="s">
        <v>10816</v>
      </c>
      <c r="G1939" s="167" t="s">
        <v>198</v>
      </c>
      <c r="H1939" s="167" t="s">
        <v>4</v>
      </c>
      <c r="I1939" s="167" t="s">
        <v>13036</v>
      </c>
      <c r="J1939" s="167" t="s">
        <v>12836</v>
      </c>
      <c r="K1939" s="167">
        <v>26529106</v>
      </c>
      <c r="L1939" s="167">
        <v>0</v>
      </c>
    </row>
    <row r="1940" spans="1:12" x14ac:dyDescent="0.2">
      <c r="A1940" s="167" t="s">
        <v>4341</v>
      </c>
      <c r="B1940" s="167" t="s">
        <v>6878</v>
      </c>
      <c r="D1940" s="167" t="s">
        <v>6701</v>
      </c>
      <c r="E1940" s="167" t="s">
        <v>4457</v>
      </c>
      <c r="F1940" s="167" t="s">
        <v>4458</v>
      </c>
      <c r="G1940" s="167" t="s">
        <v>117</v>
      </c>
      <c r="H1940" s="167" t="s">
        <v>7</v>
      </c>
      <c r="I1940" s="167" t="s">
        <v>13036</v>
      </c>
      <c r="J1940" s="167" t="s">
        <v>12566</v>
      </c>
      <c r="K1940" s="167">
        <v>26638422</v>
      </c>
      <c r="L1940" s="167">
        <v>0</v>
      </c>
    </row>
    <row r="1941" spans="1:12" x14ac:dyDescent="0.2">
      <c r="A1941" s="167" t="s">
        <v>9192</v>
      </c>
      <c r="B1941" s="167" t="s">
        <v>9950</v>
      </c>
      <c r="D1941" s="167" t="s">
        <v>1342</v>
      </c>
      <c r="E1941" s="167" t="s">
        <v>4460</v>
      </c>
      <c r="F1941" s="167" t="s">
        <v>4461</v>
      </c>
      <c r="G1941" s="167" t="s">
        <v>198</v>
      </c>
      <c r="H1941" s="167" t="s">
        <v>5</v>
      </c>
      <c r="I1941" s="167" t="s">
        <v>13036</v>
      </c>
      <c r="J1941" s="167" t="s">
        <v>12432</v>
      </c>
      <c r="K1941" s="167">
        <v>26544531</v>
      </c>
      <c r="L1941" s="167">
        <v>26544531</v>
      </c>
    </row>
    <row r="1942" spans="1:12" x14ac:dyDescent="0.2">
      <c r="A1942" s="167" t="s">
        <v>4272</v>
      </c>
      <c r="B1942" s="167" t="s">
        <v>4271</v>
      </c>
      <c r="D1942" s="167" t="s">
        <v>1210</v>
      </c>
      <c r="E1942" s="167" t="s">
        <v>4463</v>
      </c>
      <c r="F1942" s="167" t="s">
        <v>4287</v>
      </c>
      <c r="G1942" s="167" t="s">
        <v>198</v>
      </c>
      <c r="H1942" s="167" t="s">
        <v>5</v>
      </c>
      <c r="I1942" s="167" t="s">
        <v>13036</v>
      </c>
      <c r="J1942" s="167" t="s">
        <v>8276</v>
      </c>
      <c r="K1942" s="167">
        <v>26538453</v>
      </c>
      <c r="L1942" s="167">
        <v>26538453</v>
      </c>
    </row>
    <row r="1943" spans="1:12" x14ac:dyDescent="0.2">
      <c r="A1943" s="167" t="s">
        <v>4348</v>
      </c>
      <c r="B1943" s="167" t="s">
        <v>1771</v>
      </c>
      <c r="D1943" s="167" t="s">
        <v>7077</v>
      </c>
      <c r="E1943" s="167" t="s">
        <v>4464</v>
      </c>
      <c r="F1943" s="167" t="s">
        <v>4465</v>
      </c>
      <c r="G1943" s="167" t="s">
        <v>198</v>
      </c>
      <c r="H1943" s="167" t="s">
        <v>5</v>
      </c>
      <c r="I1943" s="167" t="s">
        <v>13036</v>
      </c>
      <c r="J1943" s="167" t="s">
        <v>11986</v>
      </c>
      <c r="K1943" s="167">
        <v>26538509</v>
      </c>
      <c r="L1943" s="167">
        <v>26538509</v>
      </c>
    </row>
    <row r="1944" spans="1:12" x14ac:dyDescent="0.2">
      <c r="A1944" s="167" t="s">
        <v>4206</v>
      </c>
      <c r="B1944" s="167" t="s">
        <v>1517</v>
      </c>
      <c r="D1944" s="167" t="s">
        <v>1706</v>
      </c>
      <c r="E1944" s="167" t="s">
        <v>4466</v>
      </c>
      <c r="F1944" s="167" t="s">
        <v>1104</v>
      </c>
      <c r="G1944" s="167" t="s">
        <v>198</v>
      </c>
      <c r="H1944" s="167" t="s">
        <v>5</v>
      </c>
      <c r="I1944" s="167" t="s">
        <v>13036</v>
      </c>
      <c r="J1944" s="167" t="s">
        <v>8142</v>
      </c>
      <c r="K1944" s="167">
        <v>26529149</v>
      </c>
      <c r="L1944" s="167">
        <v>26529149</v>
      </c>
    </row>
    <row r="1945" spans="1:12" x14ac:dyDescent="0.2">
      <c r="A1945" s="167" t="s">
        <v>9193</v>
      </c>
      <c r="B1945" s="167" t="s">
        <v>1410</v>
      </c>
      <c r="D1945" s="167" t="s">
        <v>1702</v>
      </c>
      <c r="E1945" s="167" t="s">
        <v>9277</v>
      </c>
      <c r="F1945" s="167" t="s">
        <v>10826</v>
      </c>
      <c r="G1945" s="167" t="s">
        <v>198</v>
      </c>
      <c r="H1945" s="167" t="s">
        <v>5</v>
      </c>
      <c r="I1945" s="167" t="s">
        <v>13036</v>
      </c>
      <c r="J1945" s="167" t="s">
        <v>12803</v>
      </c>
      <c r="K1945" s="167">
        <v>26751024</v>
      </c>
      <c r="L1945" s="167">
        <v>26751024</v>
      </c>
    </row>
    <row r="1946" spans="1:12" x14ac:dyDescent="0.2">
      <c r="A1946" s="167" t="s">
        <v>4244</v>
      </c>
      <c r="B1946" s="167" t="s">
        <v>1450</v>
      </c>
      <c r="D1946" s="167" t="s">
        <v>1630</v>
      </c>
      <c r="E1946" s="167" t="s">
        <v>4467</v>
      </c>
      <c r="F1946" s="167" t="s">
        <v>4468</v>
      </c>
      <c r="G1946" s="167" t="s">
        <v>198</v>
      </c>
      <c r="H1946" s="167" t="s">
        <v>5</v>
      </c>
      <c r="I1946" s="167" t="s">
        <v>13036</v>
      </c>
      <c r="J1946" s="167" t="s">
        <v>6546</v>
      </c>
      <c r="K1946" s="167">
        <v>26529228</v>
      </c>
      <c r="L1946" s="167">
        <v>26529228</v>
      </c>
    </row>
    <row r="1947" spans="1:12" x14ac:dyDescent="0.2">
      <c r="A1947" s="167" t="s">
        <v>9194</v>
      </c>
      <c r="B1947" s="167" t="s">
        <v>4188</v>
      </c>
      <c r="D1947" s="167" t="s">
        <v>1639</v>
      </c>
      <c r="E1947" s="167" t="s">
        <v>4469</v>
      </c>
      <c r="F1947" s="167" t="s">
        <v>4470</v>
      </c>
      <c r="G1947" s="167" t="s">
        <v>198</v>
      </c>
      <c r="H1947" s="167" t="s">
        <v>5</v>
      </c>
      <c r="I1947" s="167" t="s">
        <v>13036</v>
      </c>
      <c r="J1947" s="167" t="s">
        <v>11918</v>
      </c>
      <c r="K1947" s="167">
        <v>26750301</v>
      </c>
      <c r="L1947" s="167">
        <v>26750301</v>
      </c>
    </row>
    <row r="1948" spans="1:12" x14ac:dyDescent="0.2">
      <c r="A1948" s="167" t="s">
        <v>4345</v>
      </c>
      <c r="B1948" s="167" t="s">
        <v>1503</v>
      </c>
      <c r="D1948" s="167" t="s">
        <v>1602</v>
      </c>
      <c r="E1948" s="167" t="s">
        <v>4471</v>
      </c>
      <c r="F1948" s="167" t="s">
        <v>4472</v>
      </c>
      <c r="G1948" s="167" t="s">
        <v>198</v>
      </c>
      <c r="H1948" s="167" t="s">
        <v>5</v>
      </c>
      <c r="I1948" s="167" t="s">
        <v>13036</v>
      </c>
      <c r="J1948" s="167" t="s">
        <v>13456</v>
      </c>
      <c r="K1948" s="167">
        <v>26545075</v>
      </c>
      <c r="L1948" s="167">
        <v>26544075</v>
      </c>
    </row>
    <row r="1949" spans="1:12" x14ac:dyDescent="0.2">
      <c r="A1949" s="167" t="s">
        <v>9195</v>
      </c>
      <c r="B1949" s="167" t="s">
        <v>7854</v>
      </c>
      <c r="D1949" s="167" t="s">
        <v>1443</v>
      </c>
      <c r="E1949" s="167" t="s">
        <v>8369</v>
      </c>
      <c r="F1949" s="167" t="s">
        <v>235</v>
      </c>
      <c r="G1949" s="167" t="s">
        <v>198</v>
      </c>
      <c r="H1949" s="167" t="s">
        <v>5</v>
      </c>
      <c r="I1949" s="167" t="s">
        <v>13036</v>
      </c>
      <c r="J1949" s="167" t="s">
        <v>13457</v>
      </c>
      <c r="K1949" s="167">
        <v>84373810</v>
      </c>
      <c r="L1949" s="167">
        <v>0</v>
      </c>
    </row>
    <row r="1950" spans="1:12" x14ac:dyDescent="0.2">
      <c r="A1950" s="167" t="s">
        <v>4358</v>
      </c>
      <c r="B1950" s="167" t="s">
        <v>4253</v>
      </c>
      <c r="D1950" s="167" t="s">
        <v>1385</v>
      </c>
      <c r="E1950" s="167" t="s">
        <v>4473</v>
      </c>
      <c r="F1950" s="167" t="s">
        <v>3011</v>
      </c>
      <c r="G1950" s="167" t="s">
        <v>198</v>
      </c>
      <c r="H1950" s="167" t="s">
        <v>5</v>
      </c>
      <c r="I1950" s="167" t="s">
        <v>13036</v>
      </c>
      <c r="J1950" s="167" t="s">
        <v>13458</v>
      </c>
      <c r="K1950" s="167">
        <v>26534332</v>
      </c>
      <c r="L1950" s="167">
        <v>0</v>
      </c>
    </row>
    <row r="1951" spans="1:12" x14ac:dyDescent="0.2">
      <c r="A1951" s="167" t="s">
        <v>4282</v>
      </c>
      <c r="B1951" s="167" t="s">
        <v>4281</v>
      </c>
      <c r="D1951" s="167" t="s">
        <v>4475</v>
      </c>
      <c r="E1951" s="167" t="s">
        <v>4476</v>
      </c>
      <c r="F1951" s="167" t="s">
        <v>4477</v>
      </c>
      <c r="G1951" s="167" t="s">
        <v>198</v>
      </c>
      <c r="H1951" s="167" t="s">
        <v>5</v>
      </c>
      <c r="I1951" s="167" t="s">
        <v>13036</v>
      </c>
      <c r="J1951" s="167" t="s">
        <v>13459</v>
      </c>
      <c r="K1951" s="167">
        <v>26538238</v>
      </c>
      <c r="L1951" s="167">
        <v>26538238</v>
      </c>
    </row>
    <row r="1952" spans="1:12" x14ac:dyDescent="0.2">
      <c r="A1952" s="167" t="s">
        <v>9196</v>
      </c>
      <c r="B1952" s="167" t="s">
        <v>4335</v>
      </c>
      <c r="D1952" s="167" t="s">
        <v>1580</v>
      </c>
      <c r="E1952" s="167" t="s">
        <v>4478</v>
      </c>
      <c r="F1952" s="167" t="s">
        <v>4479</v>
      </c>
      <c r="G1952" s="167" t="s">
        <v>198</v>
      </c>
      <c r="H1952" s="167" t="s">
        <v>5</v>
      </c>
      <c r="I1952" s="167" t="s">
        <v>13036</v>
      </c>
      <c r="J1952" s="167" t="s">
        <v>12422</v>
      </c>
      <c r="K1952" s="167">
        <v>26750080</v>
      </c>
      <c r="L1952" s="167">
        <v>26750080</v>
      </c>
    </row>
    <row r="1953" spans="1:12" x14ac:dyDescent="0.2">
      <c r="A1953" s="167" t="s">
        <v>4225</v>
      </c>
      <c r="B1953" s="167" t="s">
        <v>4224</v>
      </c>
      <c r="D1953" s="167" t="s">
        <v>4480</v>
      </c>
      <c r="E1953" s="167" t="s">
        <v>4481</v>
      </c>
      <c r="F1953" s="167" t="s">
        <v>210</v>
      </c>
      <c r="G1953" s="167" t="s">
        <v>198</v>
      </c>
      <c r="H1953" s="167" t="s">
        <v>5</v>
      </c>
      <c r="I1953" s="167" t="s">
        <v>13036</v>
      </c>
      <c r="J1953" s="167" t="s">
        <v>12433</v>
      </c>
      <c r="K1953" s="167">
        <v>26536479</v>
      </c>
      <c r="L1953" s="167">
        <v>26536479</v>
      </c>
    </row>
    <row r="1954" spans="1:12" x14ac:dyDescent="0.2">
      <c r="A1954" s="167" t="s">
        <v>9197</v>
      </c>
      <c r="B1954" s="167" t="s">
        <v>4390</v>
      </c>
      <c r="D1954" s="167" t="s">
        <v>1621</v>
      </c>
      <c r="E1954" s="167" t="s">
        <v>4482</v>
      </c>
      <c r="F1954" s="167" t="s">
        <v>4483</v>
      </c>
      <c r="G1954" s="167" t="s">
        <v>198</v>
      </c>
      <c r="H1954" s="167" t="s">
        <v>5</v>
      </c>
      <c r="I1954" s="167" t="s">
        <v>13036</v>
      </c>
      <c r="J1954" s="167" t="s">
        <v>11520</v>
      </c>
      <c r="K1954" s="167">
        <v>26538775</v>
      </c>
      <c r="L1954" s="167">
        <v>26538775</v>
      </c>
    </row>
    <row r="1955" spans="1:12" x14ac:dyDescent="0.2">
      <c r="A1955" s="167" t="s">
        <v>9198</v>
      </c>
      <c r="B1955" s="167" t="s">
        <v>4275</v>
      </c>
      <c r="D1955" s="167" t="s">
        <v>1588</v>
      </c>
      <c r="E1955" s="167" t="s">
        <v>9289</v>
      </c>
      <c r="F1955" s="167" t="s">
        <v>10837</v>
      </c>
      <c r="G1955" s="167" t="s">
        <v>198</v>
      </c>
      <c r="H1955" s="167" t="s">
        <v>5</v>
      </c>
      <c r="I1955" s="167" t="s">
        <v>13036</v>
      </c>
      <c r="J1955" s="167" t="s">
        <v>12434</v>
      </c>
      <c r="K1955" s="167">
        <v>26534181</v>
      </c>
      <c r="L1955" s="167">
        <v>26534181</v>
      </c>
    </row>
    <row r="1956" spans="1:12" x14ac:dyDescent="0.2">
      <c r="A1956" s="167" t="s">
        <v>4263</v>
      </c>
      <c r="B1956" s="167" t="s">
        <v>1718</v>
      </c>
      <c r="D1956" s="167" t="s">
        <v>1592</v>
      </c>
      <c r="E1956" s="167" t="s">
        <v>4485</v>
      </c>
      <c r="F1956" s="167" t="s">
        <v>4486</v>
      </c>
      <c r="G1956" s="167" t="s">
        <v>198</v>
      </c>
      <c r="H1956" s="167" t="s">
        <v>5</v>
      </c>
      <c r="I1956" s="167" t="s">
        <v>13036</v>
      </c>
      <c r="J1956" s="167" t="s">
        <v>8485</v>
      </c>
      <c r="K1956" s="167">
        <v>26750139</v>
      </c>
      <c r="L1956" s="167">
        <v>26750139</v>
      </c>
    </row>
    <row r="1957" spans="1:12" x14ac:dyDescent="0.2">
      <c r="A1957" s="167" t="s">
        <v>9199</v>
      </c>
      <c r="B1957" s="167" t="s">
        <v>1697</v>
      </c>
      <c r="D1957" s="167" t="s">
        <v>7200</v>
      </c>
      <c r="E1957" s="167" t="s">
        <v>4488</v>
      </c>
      <c r="F1957" s="167" t="s">
        <v>4489</v>
      </c>
      <c r="G1957" s="167" t="s">
        <v>198</v>
      </c>
      <c r="H1957" s="167" t="s">
        <v>6</v>
      </c>
      <c r="I1957" s="167" t="s">
        <v>13036</v>
      </c>
      <c r="J1957" s="167" t="s">
        <v>13460</v>
      </c>
      <c r="K1957" s="167">
        <v>26828126</v>
      </c>
      <c r="L1957" s="167">
        <v>0</v>
      </c>
    </row>
    <row r="1958" spans="1:12" x14ac:dyDescent="0.2">
      <c r="A1958" s="167" t="s">
        <v>7501</v>
      </c>
      <c r="B1958" s="167" t="s">
        <v>3319</v>
      </c>
      <c r="D1958" s="167" t="s">
        <v>1636</v>
      </c>
      <c r="E1958" s="167" t="s">
        <v>4491</v>
      </c>
      <c r="F1958" s="167" t="s">
        <v>4492</v>
      </c>
      <c r="G1958" s="167" t="s">
        <v>198</v>
      </c>
      <c r="H1958" s="167" t="s">
        <v>6</v>
      </c>
      <c r="I1958" s="167" t="s">
        <v>13036</v>
      </c>
      <c r="J1958" s="167" t="s">
        <v>8453</v>
      </c>
      <c r="K1958" s="167">
        <v>25379652</v>
      </c>
      <c r="L1958" s="167">
        <v>0</v>
      </c>
    </row>
    <row r="1959" spans="1:12" x14ac:dyDescent="0.2">
      <c r="A1959" s="167" t="s">
        <v>9200</v>
      </c>
      <c r="B1959" s="167" t="s">
        <v>3941</v>
      </c>
      <c r="D1959" s="167" t="s">
        <v>8350</v>
      </c>
      <c r="E1959" s="167" t="s">
        <v>9264</v>
      </c>
      <c r="F1959" s="167" t="s">
        <v>4493</v>
      </c>
      <c r="G1959" s="167" t="s">
        <v>198</v>
      </c>
      <c r="H1959" s="167" t="s">
        <v>6</v>
      </c>
      <c r="I1959" s="167" t="s">
        <v>13036</v>
      </c>
      <c r="J1959" s="167" t="s">
        <v>10811</v>
      </c>
      <c r="K1959" s="167">
        <v>0</v>
      </c>
      <c r="L1959" s="167">
        <v>0</v>
      </c>
    </row>
    <row r="1960" spans="1:12" x14ac:dyDescent="0.2">
      <c r="A1960" s="167" t="s">
        <v>9201</v>
      </c>
      <c r="B1960" s="167" t="s">
        <v>4397</v>
      </c>
      <c r="D1960" s="167" t="s">
        <v>4494</v>
      </c>
      <c r="E1960" s="167" t="s">
        <v>9278</v>
      </c>
      <c r="F1960" s="167" t="s">
        <v>1564</v>
      </c>
      <c r="G1960" s="167" t="s">
        <v>198</v>
      </c>
      <c r="H1960" s="167" t="s">
        <v>6</v>
      </c>
      <c r="I1960" s="167" t="s">
        <v>13036</v>
      </c>
      <c r="J1960" s="167" t="s">
        <v>12435</v>
      </c>
      <c r="K1960" s="167">
        <v>0</v>
      </c>
      <c r="L1960" s="167">
        <v>0</v>
      </c>
    </row>
    <row r="1961" spans="1:12" x14ac:dyDescent="0.2">
      <c r="A1961" s="167" t="s">
        <v>9202</v>
      </c>
      <c r="B1961" s="167" t="s">
        <v>3482</v>
      </c>
      <c r="D1961" s="167" t="s">
        <v>2178</v>
      </c>
      <c r="E1961" s="167" t="s">
        <v>9279</v>
      </c>
      <c r="F1961" s="167" t="s">
        <v>1739</v>
      </c>
      <c r="G1961" s="167" t="s">
        <v>198</v>
      </c>
      <c r="H1961" s="167" t="s">
        <v>6</v>
      </c>
      <c r="I1961" s="167" t="s">
        <v>13036</v>
      </c>
      <c r="J1961" s="167" t="s">
        <v>12436</v>
      </c>
      <c r="K1961" s="167">
        <v>86694107</v>
      </c>
      <c r="L1961" s="167">
        <v>0</v>
      </c>
    </row>
    <row r="1962" spans="1:12" x14ac:dyDescent="0.2">
      <c r="A1962" s="167" t="s">
        <v>4360</v>
      </c>
      <c r="B1962" s="167" t="s">
        <v>3294</v>
      </c>
      <c r="D1962" s="167" t="s">
        <v>1339</v>
      </c>
      <c r="E1962" s="167" t="s">
        <v>9281</v>
      </c>
      <c r="F1962" s="167" t="s">
        <v>1478</v>
      </c>
      <c r="G1962" s="167" t="s">
        <v>198</v>
      </c>
      <c r="H1962" s="167" t="s">
        <v>6</v>
      </c>
      <c r="I1962" s="167" t="s">
        <v>13036</v>
      </c>
      <c r="J1962" s="167" t="s">
        <v>10829</v>
      </c>
      <c r="K1962" s="167">
        <v>0</v>
      </c>
      <c r="L1962" s="167">
        <v>0</v>
      </c>
    </row>
    <row r="1963" spans="1:12" x14ac:dyDescent="0.2">
      <c r="A1963" s="167" t="s">
        <v>9203</v>
      </c>
      <c r="B1963" s="167" t="s">
        <v>7860</v>
      </c>
      <c r="D1963" s="167" t="s">
        <v>2789</v>
      </c>
      <c r="E1963" s="167" t="s">
        <v>9284</v>
      </c>
      <c r="F1963" s="167" t="s">
        <v>205</v>
      </c>
      <c r="G1963" s="167" t="s">
        <v>198</v>
      </c>
      <c r="H1963" s="167" t="s">
        <v>6</v>
      </c>
      <c r="I1963" s="167" t="s">
        <v>13036</v>
      </c>
      <c r="J1963" s="167" t="s">
        <v>12437</v>
      </c>
      <c r="K1963" s="167">
        <v>0</v>
      </c>
      <c r="L1963" s="167">
        <v>0</v>
      </c>
    </row>
    <row r="1964" spans="1:12" x14ac:dyDescent="0.2">
      <c r="A1964" s="167" t="s">
        <v>9204</v>
      </c>
      <c r="B1964" s="167" t="s">
        <v>2101</v>
      </c>
      <c r="D1964" s="167" t="s">
        <v>2750</v>
      </c>
      <c r="E1964" s="167" t="s">
        <v>9285</v>
      </c>
      <c r="F1964" s="167" t="s">
        <v>10395</v>
      </c>
      <c r="G1964" s="167" t="s">
        <v>198</v>
      </c>
      <c r="H1964" s="167" t="s">
        <v>6</v>
      </c>
      <c r="I1964" s="167" t="s">
        <v>13036</v>
      </c>
      <c r="J1964" s="167" t="s">
        <v>13461</v>
      </c>
      <c r="K1964" s="167">
        <v>86135622</v>
      </c>
      <c r="L1964" s="167">
        <v>26529064</v>
      </c>
    </row>
    <row r="1965" spans="1:12" x14ac:dyDescent="0.2">
      <c r="A1965" s="167" t="s">
        <v>4337</v>
      </c>
      <c r="B1965" s="167" t="s">
        <v>4336</v>
      </c>
      <c r="D1965" s="167" t="s">
        <v>2804</v>
      </c>
      <c r="E1965" s="167" t="s">
        <v>9280</v>
      </c>
      <c r="F1965" s="167" t="s">
        <v>10827</v>
      </c>
      <c r="G1965" s="167" t="s">
        <v>198</v>
      </c>
      <c r="H1965" s="167" t="s">
        <v>6</v>
      </c>
      <c r="I1965" s="167" t="s">
        <v>13036</v>
      </c>
      <c r="J1965" s="167" t="s">
        <v>10828</v>
      </c>
      <c r="K1965" s="167">
        <v>0</v>
      </c>
      <c r="L1965" s="167">
        <v>0</v>
      </c>
    </row>
    <row r="1966" spans="1:12" x14ac:dyDescent="0.2">
      <c r="A1966" s="167" t="s">
        <v>4218</v>
      </c>
      <c r="B1966" s="167" t="s">
        <v>3527</v>
      </c>
      <c r="D1966" s="167" t="s">
        <v>2841</v>
      </c>
      <c r="E1966" s="167" t="s">
        <v>9282</v>
      </c>
      <c r="F1966" s="167" t="s">
        <v>10830</v>
      </c>
      <c r="G1966" s="167" t="s">
        <v>198</v>
      </c>
      <c r="H1966" s="167" t="s">
        <v>6</v>
      </c>
      <c r="I1966" s="167" t="s">
        <v>13036</v>
      </c>
      <c r="J1966" s="167" t="s">
        <v>10831</v>
      </c>
      <c r="K1966" s="167">
        <v>83140890</v>
      </c>
      <c r="L1966" s="167">
        <v>0</v>
      </c>
    </row>
    <row r="1967" spans="1:12" x14ac:dyDescent="0.2">
      <c r="A1967" s="167" t="s">
        <v>4364</v>
      </c>
      <c r="B1967" s="167" t="s">
        <v>4363</v>
      </c>
      <c r="D1967" s="167" t="s">
        <v>2832</v>
      </c>
      <c r="E1967" s="167" t="s">
        <v>4498</v>
      </c>
      <c r="F1967" s="167" t="s">
        <v>2412</v>
      </c>
      <c r="G1967" s="167" t="s">
        <v>198</v>
      </c>
      <c r="H1967" s="167" t="s">
        <v>6</v>
      </c>
      <c r="I1967" s="167" t="s">
        <v>13036</v>
      </c>
      <c r="J1967" s="167" t="s">
        <v>11987</v>
      </c>
      <c r="K1967" s="167">
        <v>26825037</v>
      </c>
      <c r="L1967" s="167">
        <v>0</v>
      </c>
    </row>
    <row r="1968" spans="1:12" x14ac:dyDescent="0.2">
      <c r="A1968" s="167" t="s">
        <v>9205</v>
      </c>
      <c r="B1968" s="167" t="s">
        <v>4276</v>
      </c>
      <c r="D1968" s="167" t="s">
        <v>2637</v>
      </c>
      <c r="E1968" s="167" t="s">
        <v>4500</v>
      </c>
      <c r="F1968" s="167" t="s">
        <v>3123</v>
      </c>
      <c r="G1968" s="167" t="s">
        <v>198</v>
      </c>
      <c r="H1968" s="167" t="s">
        <v>6</v>
      </c>
      <c r="I1968" s="167" t="s">
        <v>13036</v>
      </c>
      <c r="J1968" s="167" t="s">
        <v>4501</v>
      </c>
      <c r="K1968" s="167">
        <v>26529029</v>
      </c>
      <c r="L1968" s="167">
        <v>26529029</v>
      </c>
    </row>
    <row r="1969" spans="1:12" x14ac:dyDescent="0.2">
      <c r="A1969" s="167" t="s">
        <v>9206</v>
      </c>
      <c r="B1969" s="167" t="s">
        <v>4200</v>
      </c>
      <c r="D1969" s="167" t="s">
        <v>2891</v>
      </c>
      <c r="E1969" s="167" t="s">
        <v>9361</v>
      </c>
      <c r="F1969" s="167" t="s">
        <v>661</v>
      </c>
      <c r="G1969" s="167" t="s">
        <v>4503</v>
      </c>
      <c r="H1969" s="167" t="s">
        <v>5</v>
      </c>
      <c r="I1969" s="167" t="s">
        <v>13036</v>
      </c>
      <c r="J1969" s="167" t="s">
        <v>12864</v>
      </c>
      <c r="K1969" s="167">
        <v>26500757</v>
      </c>
      <c r="L1969" s="167">
        <v>0</v>
      </c>
    </row>
    <row r="1970" spans="1:12" x14ac:dyDescent="0.2">
      <c r="A1970" s="167" t="s">
        <v>9207</v>
      </c>
      <c r="B1970" s="167" t="s">
        <v>4394</v>
      </c>
      <c r="D1970" s="167" t="s">
        <v>2932</v>
      </c>
      <c r="E1970" s="167" t="s">
        <v>4504</v>
      </c>
      <c r="F1970" s="167" t="s">
        <v>4505</v>
      </c>
      <c r="G1970" s="167" t="s">
        <v>198</v>
      </c>
      <c r="H1970" s="167" t="s">
        <v>9</v>
      </c>
      <c r="I1970" s="167" t="s">
        <v>13036</v>
      </c>
      <c r="J1970" s="167" t="s">
        <v>8535</v>
      </c>
      <c r="K1970" s="167">
        <v>26970238</v>
      </c>
      <c r="L1970" s="167">
        <v>26970238</v>
      </c>
    </row>
    <row r="1971" spans="1:12" x14ac:dyDescent="0.2">
      <c r="A1971" s="167" t="s">
        <v>9208</v>
      </c>
      <c r="B1971" s="167" t="s">
        <v>7934</v>
      </c>
      <c r="D1971" s="167" t="s">
        <v>3041</v>
      </c>
      <c r="E1971" s="167" t="s">
        <v>4507</v>
      </c>
      <c r="F1971" s="167" t="s">
        <v>4508</v>
      </c>
      <c r="G1971" s="167" t="s">
        <v>198</v>
      </c>
      <c r="H1971" s="167" t="s">
        <v>10</v>
      </c>
      <c r="I1971" s="167" t="s">
        <v>13036</v>
      </c>
      <c r="J1971" s="167" t="s">
        <v>13462</v>
      </c>
      <c r="K1971" s="167">
        <v>26518135</v>
      </c>
      <c r="L1971" s="167">
        <v>26518135</v>
      </c>
    </row>
    <row r="1972" spans="1:12" x14ac:dyDescent="0.2">
      <c r="A1972" s="167" t="s">
        <v>4291</v>
      </c>
      <c r="B1972" s="167" t="s">
        <v>4009</v>
      </c>
      <c r="D1972" s="167" t="s">
        <v>3033</v>
      </c>
      <c r="E1972" s="167" t="s">
        <v>4509</v>
      </c>
      <c r="F1972" s="167" t="s">
        <v>4510</v>
      </c>
      <c r="G1972" s="167" t="s">
        <v>198</v>
      </c>
      <c r="H1972" s="167" t="s">
        <v>7</v>
      </c>
      <c r="I1972" s="167" t="s">
        <v>13036</v>
      </c>
      <c r="J1972" s="167" t="s">
        <v>10533</v>
      </c>
      <c r="K1972" s="167">
        <v>26888675</v>
      </c>
      <c r="L1972" s="167">
        <v>26888675</v>
      </c>
    </row>
    <row r="1973" spans="1:12" x14ac:dyDescent="0.2">
      <c r="A1973" s="167" t="s">
        <v>9209</v>
      </c>
      <c r="B1973" s="167" t="s">
        <v>9951</v>
      </c>
      <c r="D1973" s="167" t="s">
        <v>4511</v>
      </c>
      <c r="E1973" s="167" t="s">
        <v>4512</v>
      </c>
      <c r="F1973" s="167" t="s">
        <v>8452</v>
      </c>
      <c r="G1973" s="167" t="s">
        <v>198</v>
      </c>
      <c r="H1973" s="167" t="s">
        <v>9</v>
      </c>
      <c r="I1973" s="167" t="s">
        <v>13036</v>
      </c>
      <c r="J1973" s="167" t="s">
        <v>4072</v>
      </c>
      <c r="K1973" s="167">
        <v>26970987</v>
      </c>
      <c r="L1973" s="167">
        <v>26970987</v>
      </c>
    </row>
    <row r="1974" spans="1:12" x14ac:dyDescent="0.2">
      <c r="A1974" s="167" t="s">
        <v>4319</v>
      </c>
      <c r="B1974" s="167" t="s">
        <v>4318</v>
      </c>
      <c r="D1974" s="167" t="s">
        <v>3087</v>
      </c>
      <c r="E1974" s="167" t="s">
        <v>4513</v>
      </c>
      <c r="F1974" s="167" t="s">
        <v>1802</v>
      </c>
      <c r="G1974" s="167" t="s">
        <v>198</v>
      </c>
      <c r="H1974" s="167" t="s">
        <v>9</v>
      </c>
      <c r="I1974" s="167" t="s">
        <v>13036</v>
      </c>
      <c r="J1974" s="167" t="s">
        <v>11162</v>
      </c>
      <c r="K1974" s="167">
        <v>26678269</v>
      </c>
      <c r="L1974" s="167">
        <v>26678269</v>
      </c>
    </row>
    <row r="1975" spans="1:12" x14ac:dyDescent="0.2">
      <c r="A1975" s="167" t="s">
        <v>4209</v>
      </c>
      <c r="B1975" s="167" t="s">
        <v>4208</v>
      </c>
      <c r="D1975" s="167" t="s">
        <v>3082</v>
      </c>
      <c r="E1975" s="167" t="s">
        <v>4514</v>
      </c>
      <c r="F1975" s="167" t="s">
        <v>65</v>
      </c>
      <c r="G1975" s="167" t="s">
        <v>198</v>
      </c>
      <c r="H1975" s="167" t="s">
        <v>7</v>
      </c>
      <c r="I1975" s="167" t="s">
        <v>13036</v>
      </c>
      <c r="J1975" s="167" t="s">
        <v>4515</v>
      </c>
      <c r="K1975" s="167">
        <v>26511256</v>
      </c>
      <c r="L1975" s="167">
        <v>26511256</v>
      </c>
    </row>
    <row r="1976" spans="1:12" x14ac:dyDescent="0.2">
      <c r="A1976" s="167" t="s">
        <v>9210</v>
      </c>
      <c r="B1976" s="167" t="s">
        <v>4237</v>
      </c>
      <c r="D1976" s="167" t="s">
        <v>3133</v>
      </c>
      <c r="E1976" s="167" t="s">
        <v>4516</v>
      </c>
      <c r="F1976" s="167" t="s">
        <v>2156</v>
      </c>
      <c r="G1976" s="167" t="s">
        <v>198</v>
      </c>
      <c r="H1976" s="167" t="s">
        <v>9</v>
      </c>
      <c r="I1976" s="167" t="s">
        <v>13036</v>
      </c>
      <c r="J1976" s="167" t="s">
        <v>7680</v>
      </c>
      <c r="K1976" s="167">
        <v>26971226</v>
      </c>
      <c r="L1976" s="167">
        <v>26971226</v>
      </c>
    </row>
    <row r="1977" spans="1:12" x14ac:dyDescent="0.2">
      <c r="A1977" s="167" t="s">
        <v>7678</v>
      </c>
      <c r="B1977" s="167" t="s">
        <v>4395</v>
      </c>
      <c r="D1977" s="167" t="s">
        <v>3139</v>
      </c>
      <c r="E1977" s="167" t="s">
        <v>4518</v>
      </c>
      <c r="F1977" s="167" t="s">
        <v>4519</v>
      </c>
      <c r="G1977" s="167" t="s">
        <v>198</v>
      </c>
      <c r="H1977" s="167" t="s">
        <v>7</v>
      </c>
      <c r="I1977" s="167" t="s">
        <v>13036</v>
      </c>
      <c r="J1977" s="167" t="s">
        <v>13463</v>
      </c>
      <c r="K1977" s="167">
        <v>26511909</v>
      </c>
      <c r="L1977" s="167">
        <v>26511909</v>
      </c>
    </row>
    <row r="1978" spans="1:12" x14ac:dyDescent="0.2">
      <c r="A1978" s="167" t="s">
        <v>4386</v>
      </c>
      <c r="B1978" s="167" t="s">
        <v>7374</v>
      </c>
      <c r="D1978" s="167" t="s">
        <v>4003</v>
      </c>
      <c r="E1978" s="167" t="s">
        <v>4522</v>
      </c>
      <c r="F1978" s="167" t="s">
        <v>4523</v>
      </c>
      <c r="G1978" s="167" t="s">
        <v>198</v>
      </c>
      <c r="H1978" s="167" t="s">
        <v>9</v>
      </c>
      <c r="I1978" s="167" t="s">
        <v>13036</v>
      </c>
      <c r="J1978" s="167" t="s">
        <v>13464</v>
      </c>
      <c r="K1978" s="167">
        <v>26678230</v>
      </c>
      <c r="L1978" s="167">
        <v>26678230</v>
      </c>
    </row>
    <row r="1979" spans="1:12" x14ac:dyDescent="0.2">
      <c r="A1979" s="167" t="s">
        <v>4201</v>
      </c>
      <c r="B1979" s="167" t="s">
        <v>3448</v>
      </c>
      <c r="D1979" s="167" t="s">
        <v>2519</v>
      </c>
      <c r="E1979" s="167" t="s">
        <v>9283</v>
      </c>
      <c r="F1979" s="167" t="s">
        <v>7831</v>
      </c>
      <c r="G1979" s="167" t="s">
        <v>198</v>
      </c>
      <c r="H1979" s="167" t="s">
        <v>7</v>
      </c>
      <c r="I1979" s="167" t="s">
        <v>13036</v>
      </c>
      <c r="J1979" s="167" t="s">
        <v>13465</v>
      </c>
      <c r="K1979" s="167">
        <v>26887343</v>
      </c>
      <c r="L1979" s="167">
        <v>26887343</v>
      </c>
    </row>
    <row r="1980" spans="1:12" x14ac:dyDescent="0.2">
      <c r="A1980" s="167" t="s">
        <v>9211</v>
      </c>
      <c r="B1980" s="167" t="s">
        <v>7856</v>
      </c>
      <c r="D1980" s="167" t="s">
        <v>2761</v>
      </c>
      <c r="E1980" s="167" t="s">
        <v>4525</v>
      </c>
      <c r="F1980" s="167" t="s">
        <v>8518</v>
      </c>
      <c r="G1980" s="167" t="s">
        <v>198</v>
      </c>
      <c r="H1980" s="167" t="s">
        <v>7</v>
      </c>
      <c r="I1980" s="167" t="s">
        <v>13036</v>
      </c>
      <c r="J1980" s="167" t="s">
        <v>8144</v>
      </c>
      <c r="K1980" s="167">
        <v>0</v>
      </c>
      <c r="L1980" s="167">
        <v>0</v>
      </c>
    </row>
    <row r="1981" spans="1:12" x14ac:dyDescent="0.2">
      <c r="A1981" s="167" t="s">
        <v>4266</v>
      </c>
      <c r="B1981" s="167" t="s">
        <v>7052</v>
      </c>
      <c r="D1981" s="167" t="s">
        <v>2764</v>
      </c>
      <c r="E1981" s="167" t="s">
        <v>4526</v>
      </c>
      <c r="F1981" s="167" t="s">
        <v>1999</v>
      </c>
      <c r="G1981" s="167" t="s">
        <v>198</v>
      </c>
      <c r="H1981" s="167" t="s">
        <v>9</v>
      </c>
      <c r="I1981" s="167" t="s">
        <v>13036</v>
      </c>
      <c r="J1981" s="167" t="s">
        <v>4520</v>
      </c>
      <c r="K1981" s="167">
        <v>26970114</v>
      </c>
      <c r="L1981" s="167">
        <v>26970114</v>
      </c>
    </row>
    <row r="1982" spans="1:12" x14ac:dyDescent="0.2">
      <c r="A1982" s="167" t="s">
        <v>9212</v>
      </c>
      <c r="B1982" s="167" t="s">
        <v>9952</v>
      </c>
      <c r="D1982" s="167" t="s">
        <v>2562</v>
      </c>
      <c r="E1982" s="167" t="s">
        <v>4528</v>
      </c>
      <c r="F1982" s="167" t="s">
        <v>8415</v>
      </c>
      <c r="G1982" s="167" t="s">
        <v>198</v>
      </c>
      <c r="H1982" s="167" t="s">
        <v>9</v>
      </c>
      <c r="I1982" s="167" t="s">
        <v>13036</v>
      </c>
      <c r="J1982" s="167" t="s">
        <v>13464</v>
      </c>
      <c r="K1982" s="167">
        <v>26670254</v>
      </c>
      <c r="L1982" s="167">
        <v>26670254</v>
      </c>
    </row>
    <row r="1983" spans="1:12" x14ac:dyDescent="0.2">
      <c r="A1983" s="167" t="s">
        <v>4377</v>
      </c>
      <c r="B1983" s="167" t="s">
        <v>7373</v>
      </c>
      <c r="D1983" s="167" t="s">
        <v>4529</v>
      </c>
      <c r="E1983" s="167" t="s">
        <v>4530</v>
      </c>
      <c r="F1983" s="167" t="s">
        <v>3767</v>
      </c>
      <c r="G1983" s="167" t="s">
        <v>198</v>
      </c>
      <c r="H1983" s="167" t="s">
        <v>7</v>
      </c>
      <c r="I1983" s="167" t="s">
        <v>13036</v>
      </c>
      <c r="J1983" s="167" t="s">
        <v>12838</v>
      </c>
      <c r="K1983" s="167">
        <v>26511232</v>
      </c>
      <c r="L1983" s="167">
        <v>26511232</v>
      </c>
    </row>
    <row r="1984" spans="1:12" x14ac:dyDescent="0.2">
      <c r="A1984" s="167" t="s">
        <v>9213</v>
      </c>
      <c r="B1984" s="167" t="s">
        <v>9953</v>
      </c>
      <c r="D1984" s="167" t="s">
        <v>2594</v>
      </c>
      <c r="E1984" s="167" t="s">
        <v>4531</v>
      </c>
      <c r="F1984" s="167" t="s">
        <v>8454</v>
      </c>
      <c r="G1984" s="167" t="s">
        <v>198</v>
      </c>
      <c r="H1984" s="167" t="s">
        <v>10</v>
      </c>
      <c r="I1984" s="167" t="s">
        <v>13036</v>
      </c>
      <c r="J1984" s="167" t="s">
        <v>4532</v>
      </c>
      <c r="K1984" s="167">
        <v>26518037</v>
      </c>
      <c r="L1984" s="167">
        <v>0</v>
      </c>
    </row>
    <row r="1985" spans="1:12" x14ac:dyDescent="0.2">
      <c r="A1985" s="167" t="s">
        <v>9214</v>
      </c>
      <c r="B1985" s="167" t="s">
        <v>9954</v>
      </c>
      <c r="D1985" s="167" t="s">
        <v>6879</v>
      </c>
      <c r="E1985" s="167" t="s">
        <v>4533</v>
      </c>
      <c r="F1985" s="167" t="s">
        <v>1925</v>
      </c>
      <c r="G1985" s="167" t="s">
        <v>198</v>
      </c>
      <c r="H1985" s="167" t="s">
        <v>9</v>
      </c>
      <c r="I1985" s="167" t="s">
        <v>13036</v>
      </c>
      <c r="J1985" s="167" t="s">
        <v>12424</v>
      </c>
      <c r="K1985" s="167">
        <v>26700491</v>
      </c>
      <c r="L1985" s="167">
        <v>26700491</v>
      </c>
    </row>
    <row r="1986" spans="1:12" x14ac:dyDescent="0.2">
      <c r="A1986" s="167" t="s">
        <v>4212</v>
      </c>
      <c r="B1986" s="167" t="s">
        <v>3949</v>
      </c>
      <c r="D1986" s="167" t="s">
        <v>2685</v>
      </c>
      <c r="E1986" s="167" t="s">
        <v>4534</v>
      </c>
      <c r="F1986" s="167" t="s">
        <v>8416</v>
      </c>
      <c r="G1986" s="167" t="s">
        <v>198</v>
      </c>
      <c r="H1986" s="167" t="s">
        <v>9</v>
      </c>
      <c r="I1986" s="167" t="s">
        <v>13036</v>
      </c>
      <c r="J1986" s="167" t="s">
        <v>4028</v>
      </c>
      <c r="K1986" s="167">
        <v>26970116</v>
      </c>
      <c r="L1986" s="167">
        <v>26970116</v>
      </c>
    </row>
    <row r="1987" spans="1:12" x14ac:dyDescent="0.2">
      <c r="A1987" s="167" t="s">
        <v>9215</v>
      </c>
      <c r="B1987" s="167" t="s">
        <v>656</v>
      </c>
      <c r="D1987" s="167" t="s">
        <v>2732</v>
      </c>
      <c r="E1987" s="167" t="s">
        <v>4535</v>
      </c>
      <c r="F1987" s="167" t="s">
        <v>1465</v>
      </c>
      <c r="G1987" s="167" t="s">
        <v>198</v>
      </c>
      <c r="H1987" s="167" t="s">
        <v>7</v>
      </c>
      <c r="I1987" s="167" t="s">
        <v>13036</v>
      </c>
      <c r="J1987" s="167" t="s">
        <v>6550</v>
      </c>
      <c r="K1987" s="167">
        <v>26511000</v>
      </c>
      <c r="L1987" s="167">
        <v>26511000</v>
      </c>
    </row>
    <row r="1988" spans="1:12" x14ac:dyDescent="0.2">
      <c r="A1988" s="167" t="s">
        <v>9216</v>
      </c>
      <c r="B1988" s="167" t="s">
        <v>3577</v>
      </c>
      <c r="D1988" s="167" t="s">
        <v>2679</v>
      </c>
      <c r="E1988" s="167" t="s">
        <v>9272</v>
      </c>
      <c r="F1988" s="167" t="s">
        <v>1835</v>
      </c>
      <c r="G1988" s="167" t="s">
        <v>198</v>
      </c>
      <c r="H1988" s="167" t="s">
        <v>7</v>
      </c>
      <c r="I1988" s="167" t="s">
        <v>13036</v>
      </c>
      <c r="J1988" s="167" t="s">
        <v>6598</v>
      </c>
      <c r="K1988" s="167">
        <v>26888243</v>
      </c>
      <c r="L1988" s="167">
        <v>26888243</v>
      </c>
    </row>
    <row r="1989" spans="1:12" x14ac:dyDescent="0.2">
      <c r="A1989" s="167" t="s">
        <v>4174</v>
      </c>
      <c r="B1989" s="167" t="s">
        <v>3393</v>
      </c>
      <c r="D1989" s="167" t="s">
        <v>3192</v>
      </c>
      <c r="E1989" s="167" t="s">
        <v>4537</v>
      </c>
      <c r="F1989" s="167" t="s">
        <v>4538</v>
      </c>
      <c r="G1989" s="167" t="s">
        <v>198</v>
      </c>
      <c r="H1989" s="167" t="s">
        <v>7</v>
      </c>
      <c r="I1989" s="167" t="s">
        <v>13036</v>
      </c>
      <c r="J1989" s="167" t="s">
        <v>13466</v>
      </c>
      <c r="K1989" s="167">
        <v>26512358</v>
      </c>
      <c r="L1989" s="167">
        <v>26512358</v>
      </c>
    </row>
    <row r="1990" spans="1:12" x14ac:dyDescent="0.2">
      <c r="A1990" s="167" t="s">
        <v>9217</v>
      </c>
      <c r="B1990" s="167" t="s">
        <v>4389</v>
      </c>
      <c r="D1990" s="167" t="s">
        <v>2141</v>
      </c>
      <c r="E1990" s="167" t="s">
        <v>4540</v>
      </c>
      <c r="F1990" s="167" t="s">
        <v>4541</v>
      </c>
      <c r="G1990" s="167" t="s">
        <v>198</v>
      </c>
      <c r="H1990" s="167" t="s">
        <v>7</v>
      </c>
      <c r="I1990" s="167" t="s">
        <v>13036</v>
      </c>
      <c r="J1990" s="167" t="s">
        <v>12840</v>
      </c>
      <c r="K1990" s="167">
        <v>26886050</v>
      </c>
      <c r="L1990" s="167">
        <v>26886050</v>
      </c>
    </row>
    <row r="1991" spans="1:12" x14ac:dyDescent="0.2">
      <c r="A1991" s="167" t="s">
        <v>4198</v>
      </c>
      <c r="B1991" s="167" t="s">
        <v>473</v>
      </c>
      <c r="D1991" s="167" t="s">
        <v>9964</v>
      </c>
      <c r="E1991" s="167" t="s">
        <v>9287</v>
      </c>
      <c r="F1991" s="167" t="s">
        <v>10834</v>
      </c>
      <c r="G1991" s="167" t="s">
        <v>198</v>
      </c>
      <c r="H1991" s="167" t="s">
        <v>9</v>
      </c>
      <c r="I1991" s="167" t="s">
        <v>13036</v>
      </c>
      <c r="J1991" s="167" t="s">
        <v>11989</v>
      </c>
      <c r="K1991" s="167">
        <v>26971168</v>
      </c>
      <c r="L1991" s="167">
        <v>26970233</v>
      </c>
    </row>
    <row r="1992" spans="1:12" x14ac:dyDescent="0.2">
      <c r="A1992" s="167" t="s">
        <v>4229</v>
      </c>
      <c r="B1992" s="167" t="s">
        <v>1696</v>
      </c>
      <c r="D1992" s="167" t="s">
        <v>6703</v>
      </c>
      <c r="E1992" s="167" t="s">
        <v>4542</v>
      </c>
      <c r="F1992" s="167" t="s">
        <v>4543</v>
      </c>
      <c r="G1992" s="167" t="s">
        <v>198</v>
      </c>
      <c r="H1992" s="167" t="s">
        <v>7</v>
      </c>
      <c r="I1992" s="167" t="s">
        <v>13036</v>
      </c>
      <c r="J1992" s="167" t="s">
        <v>12438</v>
      </c>
      <c r="K1992" s="167">
        <v>26511898</v>
      </c>
      <c r="L1992" s="167">
        <v>26511898</v>
      </c>
    </row>
    <row r="1993" spans="1:12" x14ac:dyDescent="0.2">
      <c r="A1993" s="167" t="s">
        <v>4382</v>
      </c>
      <c r="B1993" s="167" t="s">
        <v>7100</v>
      </c>
      <c r="D1993" s="167" t="s">
        <v>7400</v>
      </c>
      <c r="E1993" s="167" t="s">
        <v>4544</v>
      </c>
      <c r="F1993" s="167" t="s">
        <v>4545</v>
      </c>
      <c r="G1993" s="167" t="s">
        <v>198</v>
      </c>
      <c r="H1993" s="167" t="s">
        <v>9</v>
      </c>
      <c r="I1993" s="167" t="s">
        <v>13036</v>
      </c>
      <c r="J1993" s="167" t="s">
        <v>13467</v>
      </c>
      <c r="K1993" s="167">
        <v>26721112</v>
      </c>
      <c r="L1993" s="167">
        <v>26721112</v>
      </c>
    </row>
    <row r="1994" spans="1:12" x14ac:dyDescent="0.2">
      <c r="A1994" s="167" t="s">
        <v>9218</v>
      </c>
      <c r="B1994" s="167" t="s">
        <v>415</v>
      </c>
      <c r="D1994" s="167" t="s">
        <v>2090</v>
      </c>
      <c r="E1994" s="167" t="s">
        <v>4547</v>
      </c>
      <c r="F1994" s="167" t="s">
        <v>253</v>
      </c>
      <c r="G1994" s="167" t="s">
        <v>169</v>
      </c>
      <c r="H1994" s="167" t="s">
        <v>6</v>
      </c>
      <c r="I1994" s="167" t="s">
        <v>13036</v>
      </c>
      <c r="J1994" s="167" t="s">
        <v>7737</v>
      </c>
      <c r="K1994" s="167">
        <v>24700209</v>
      </c>
      <c r="L1994" s="167">
        <v>24700209</v>
      </c>
    </row>
    <row r="1995" spans="1:12" x14ac:dyDescent="0.2">
      <c r="A1995" s="167" t="s">
        <v>9219</v>
      </c>
      <c r="B1995" s="167" t="s">
        <v>1471</v>
      </c>
      <c r="D1995" s="167" t="s">
        <v>6951</v>
      </c>
      <c r="E1995" s="167" t="s">
        <v>4548</v>
      </c>
      <c r="F1995" s="167" t="s">
        <v>3063</v>
      </c>
      <c r="G1995" s="167" t="s">
        <v>169</v>
      </c>
      <c r="H1995" s="167" t="s">
        <v>3</v>
      </c>
      <c r="I1995" s="167" t="s">
        <v>13036</v>
      </c>
      <c r="J1995" s="167" t="s">
        <v>12842</v>
      </c>
      <c r="K1995" s="167">
        <v>24708523</v>
      </c>
      <c r="L1995" s="167">
        <v>24708523</v>
      </c>
    </row>
    <row r="1996" spans="1:12" x14ac:dyDescent="0.2">
      <c r="A1996" s="167" t="s">
        <v>9220</v>
      </c>
      <c r="B1996" s="167" t="s">
        <v>9955</v>
      </c>
      <c r="D1996" s="167" t="s">
        <v>3566</v>
      </c>
      <c r="E1996" s="167" t="s">
        <v>4549</v>
      </c>
      <c r="F1996" s="167" t="s">
        <v>3235</v>
      </c>
      <c r="G1996" s="167" t="s">
        <v>169</v>
      </c>
      <c r="H1996" s="167" t="s">
        <v>6</v>
      </c>
      <c r="I1996" s="167" t="s">
        <v>13036</v>
      </c>
      <c r="J1996" s="167" t="s">
        <v>13468</v>
      </c>
      <c r="K1996" s="167">
        <v>24701221</v>
      </c>
      <c r="L1996" s="167">
        <v>24701221</v>
      </c>
    </row>
    <row r="1997" spans="1:12" x14ac:dyDescent="0.2">
      <c r="A1997" s="167" t="s">
        <v>4296</v>
      </c>
      <c r="B1997" s="167" t="s">
        <v>7053</v>
      </c>
      <c r="D1997" s="167" t="s">
        <v>3651</v>
      </c>
      <c r="E1997" s="167" t="s">
        <v>4550</v>
      </c>
      <c r="F1997" s="167" t="s">
        <v>4551</v>
      </c>
      <c r="G1997" s="167" t="s">
        <v>169</v>
      </c>
      <c r="H1997" s="167" t="s">
        <v>3</v>
      </c>
      <c r="I1997" s="167" t="s">
        <v>13036</v>
      </c>
      <c r="J1997" s="167" t="s">
        <v>8145</v>
      </c>
      <c r="K1997" s="167">
        <v>44056313</v>
      </c>
      <c r="L1997" s="167">
        <v>0</v>
      </c>
    </row>
    <row r="1998" spans="1:12" x14ac:dyDescent="0.2">
      <c r="A1998" s="167" t="s">
        <v>4249</v>
      </c>
      <c r="B1998" s="167" t="s">
        <v>4248</v>
      </c>
      <c r="D1998" s="167" t="s">
        <v>7098</v>
      </c>
      <c r="E1998" s="167" t="s">
        <v>4552</v>
      </c>
      <c r="F1998" s="167" t="s">
        <v>436</v>
      </c>
      <c r="G1998" s="167" t="s">
        <v>169</v>
      </c>
      <c r="H1998" s="167" t="s">
        <v>6</v>
      </c>
      <c r="I1998" s="167" t="s">
        <v>13036</v>
      </c>
      <c r="J1998" s="167" t="s">
        <v>8146</v>
      </c>
      <c r="K1998" s="167">
        <v>24701908</v>
      </c>
      <c r="L1998" s="167">
        <v>24701908</v>
      </c>
    </row>
    <row r="1999" spans="1:12" x14ac:dyDescent="0.2">
      <c r="A1999" s="167" t="s">
        <v>9221</v>
      </c>
      <c r="B1999" s="167" t="s">
        <v>7857</v>
      </c>
      <c r="D1999" s="167" t="s">
        <v>3666</v>
      </c>
      <c r="E1999" s="167" t="s">
        <v>4553</v>
      </c>
      <c r="F1999" s="167" t="s">
        <v>1354</v>
      </c>
      <c r="G1999" s="167" t="s">
        <v>169</v>
      </c>
      <c r="H1999" s="167" t="s">
        <v>6</v>
      </c>
      <c r="I1999" s="167" t="s">
        <v>13036</v>
      </c>
      <c r="J1999" s="167" t="s">
        <v>8147</v>
      </c>
      <c r="K1999" s="167">
        <v>72961657</v>
      </c>
      <c r="L1999" s="167">
        <v>0</v>
      </c>
    </row>
    <row r="2000" spans="1:12" x14ac:dyDescent="0.2">
      <c r="A2000" s="167" t="s">
        <v>9222</v>
      </c>
      <c r="B2000" s="167" t="s">
        <v>1423</v>
      </c>
      <c r="D2000" s="167" t="s">
        <v>2545</v>
      </c>
      <c r="E2000" s="167" t="s">
        <v>4554</v>
      </c>
      <c r="F2000" s="167" t="s">
        <v>4555</v>
      </c>
      <c r="G2000" s="167" t="s">
        <v>169</v>
      </c>
      <c r="H2000" s="167" t="s">
        <v>3</v>
      </c>
      <c r="I2000" s="167" t="s">
        <v>13036</v>
      </c>
      <c r="J2000" s="167" t="s">
        <v>8151</v>
      </c>
      <c r="K2000" s="167">
        <v>24700179</v>
      </c>
      <c r="L2000" s="167">
        <v>24700179</v>
      </c>
    </row>
    <row r="2001" spans="1:13" x14ac:dyDescent="0.2">
      <c r="A2001" s="167" t="s">
        <v>4264</v>
      </c>
      <c r="B2001" s="167" t="s">
        <v>2266</v>
      </c>
      <c r="D2001" s="167" t="s">
        <v>2533</v>
      </c>
      <c r="E2001" s="167" t="s">
        <v>4556</v>
      </c>
      <c r="F2001" s="167" t="s">
        <v>211</v>
      </c>
      <c r="G2001" s="167" t="s">
        <v>169</v>
      </c>
      <c r="H2001" s="167" t="s">
        <v>3</v>
      </c>
      <c r="I2001" s="167" t="s">
        <v>13036</v>
      </c>
      <c r="J2001" s="167" t="s">
        <v>8148</v>
      </c>
      <c r="K2001" s="167">
        <v>24700905</v>
      </c>
      <c r="L2001" s="167">
        <v>24700905</v>
      </c>
    </row>
    <row r="2002" spans="1:13" x14ac:dyDescent="0.2">
      <c r="A2002" s="167" t="s">
        <v>4254</v>
      </c>
      <c r="B2002" s="167" t="s">
        <v>727</v>
      </c>
      <c r="D2002" s="167" t="s">
        <v>4558</v>
      </c>
      <c r="E2002" s="167" t="s">
        <v>4559</v>
      </c>
      <c r="F2002" s="167" t="s">
        <v>4560</v>
      </c>
      <c r="G2002" s="167" t="s">
        <v>169</v>
      </c>
      <c r="H2002" s="167" t="s">
        <v>6</v>
      </c>
      <c r="I2002" s="167" t="s">
        <v>13036</v>
      </c>
      <c r="J2002" s="167" t="s">
        <v>13469</v>
      </c>
      <c r="K2002" s="167">
        <v>24701217</v>
      </c>
      <c r="L2002" s="167">
        <v>0</v>
      </c>
    </row>
    <row r="2003" spans="1:13" x14ac:dyDescent="0.2">
      <c r="A2003" s="167" t="s">
        <v>4179</v>
      </c>
      <c r="B2003" s="167" t="s">
        <v>4178</v>
      </c>
      <c r="D2003" s="167" t="s">
        <v>4562</v>
      </c>
      <c r="E2003" s="167" t="s">
        <v>4563</v>
      </c>
      <c r="F2003" s="167" t="s">
        <v>4564</v>
      </c>
      <c r="G2003" s="167" t="s">
        <v>169</v>
      </c>
      <c r="H2003" s="167" t="s">
        <v>4</v>
      </c>
      <c r="I2003" s="167" t="s">
        <v>13036</v>
      </c>
      <c r="J2003" s="167" t="s">
        <v>13470</v>
      </c>
      <c r="K2003" s="167">
        <v>27961340</v>
      </c>
      <c r="L2003" s="167">
        <v>0</v>
      </c>
    </row>
    <row r="2004" spans="1:13" x14ac:dyDescent="0.2">
      <c r="A2004" s="167" t="s">
        <v>9223</v>
      </c>
      <c r="B2004" s="167" t="s">
        <v>7933</v>
      </c>
      <c r="D2004" s="167" t="s">
        <v>871</v>
      </c>
      <c r="E2004" s="167" t="s">
        <v>4566</v>
      </c>
      <c r="F2004" s="167" t="s">
        <v>4567</v>
      </c>
      <c r="G2004" s="167" t="s">
        <v>169</v>
      </c>
      <c r="H2004" s="167" t="s">
        <v>3</v>
      </c>
      <c r="I2004" s="167" t="s">
        <v>13036</v>
      </c>
      <c r="J2004" s="167" t="s">
        <v>12844</v>
      </c>
      <c r="K2004" s="167">
        <v>24700113</v>
      </c>
      <c r="L2004" s="167">
        <v>24700113</v>
      </c>
      <c r="M2004" s="43">
        <v>15</v>
      </c>
    </row>
    <row r="2005" spans="1:13" x14ac:dyDescent="0.2">
      <c r="A2005" s="167" t="s">
        <v>9224</v>
      </c>
      <c r="B2005" s="167" t="s">
        <v>9956</v>
      </c>
      <c r="D2005" s="167" t="s">
        <v>4568</v>
      </c>
      <c r="E2005" s="167" t="s">
        <v>4569</v>
      </c>
      <c r="F2005" s="167" t="s">
        <v>4570</v>
      </c>
      <c r="G2005" s="167" t="s">
        <v>169</v>
      </c>
      <c r="H2005" s="167" t="s">
        <v>3</v>
      </c>
      <c r="I2005" s="167" t="s">
        <v>13036</v>
      </c>
      <c r="J2005" s="167" t="s">
        <v>13471</v>
      </c>
      <c r="K2005" s="167">
        <v>24702320</v>
      </c>
      <c r="L2005" s="167">
        <v>0</v>
      </c>
    </row>
    <row r="2006" spans="1:13" x14ac:dyDescent="0.2">
      <c r="A2006" s="167" t="s">
        <v>9225</v>
      </c>
      <c r="B2006" s="167" t="s">
        <v>6877</v>
      </c>
      <c r="D2006" s="167" t="s">
        <v>4573</v>
      </c>
      <c r="E2006" s="167" t="s">
        <v>4574</v>
      </c>
      <c r="F2006" s="167" t="s">
        <v>11707</v>
      </c>
      <c r="G2006" s="167" t="s">
        <v>169</v>
      </c>
      <c r="H2006" s="167" t="s">
        <v>3</v>
      </c>
      <c r="I2006" s="167" t="s">
        <v>13036</v>
      </c>
      <c r="J2006" s="167" t="s">
        <v>13472</v>
      </c>
      <c r="K2006" s="167">
        <v>24700352</v>
      </c>
      <c r="L2006" s="167">
        <v>24701078</v>
      </c>
    </row>
    <row r="2007" spans="1:13" x14ac:dyDescent="0.2">
      <c r="A2007" s="167" t="s">
        <v>9226</v>
      </c>
      <c r="B2007" s="167" t="s">
        <v>3893</v>
      </c>
      <c r="D2007" s="167" t="s">
        <v>3570</v>
      </c>
      <c r="E2007" s="167" t="s">
        <v>9664</v>
      </c>
      <c r="F2007" s="167" t="s">
        <v>661</v>
      </c>
      <c r="G2007" s="167" t="s">
        <v>169</v>
      </c>
      <c r="H2007" s="167" t="s">
        <v>3</v>
      </c>
      <c r="I2007" s="167" t="s">
        <v>13036</v>
      </c>
      <c r="J2007" s="167" t="s">
        <v>11171</v>
      </c>
      <c r="K2007" s="167">
        <v>24700685</v>
      </c>
      <c r="L2007" s="167">
        <v>0</v>
      </c>
    </row>
    <row r="2008" spans="1:13" x14ac:dyDescent="0.2">
      <c r="A2008" s="167" t="s">
        <v>4374</v>
      </c>
      <c r="B2008" s="167" t="s">
        <v>2393</v>
      </c>
      <c r="D2008" s="167" t="s">
        <v>10066</v>
      </c>
      <c r="E2008" s="167" t="s">
        <v>9665</v>
      </c>
      <c r="F2008" s="167" t="s">
        <v>4217</v>
      </c>
      <c r="G2008" s="167" t="s">
        <v>169</v>
      </c>
      <c r="H2008" s="167" t="s">
        <v>6</v>
      </c>
      <c r="I2008" s="167" t="s">
        <v>13036</v>
      </c>
      <c r="J2008" s="167" t="s">
        <v>11172</v>
      </c>
      <c r="K2008" s="167">
        <v>24701808</v>
      </c>
      <c r="L2008" s="167">
        <v>24701808</v>
      </c>
    </row>
    <row r="2009" spans="1:13" x14ac:dyDescent="0.2">
      <c r="A2009" s="167" t="s">
        <v>4181</v>
      </c>
      <c r="B2009" s="167" t="s">
        <v>3397</v>
      </c>
      <c r="D2009" s="167" t="s">
        <v>2599</v>
      </c>
      <c r="E2009" s="167" t="s">
        <v>4575</v>
      </c>
      <c r="F2009" s="167" t="s">
        <v>4576</v>
      </c>
      <c r="G2009" s="167" t="s">
        <v>169</v>
      </c>
      <c r="H2009" s="167" t="s">
        <v>3</v>
      </c>
      <c r="I2009" s="167" t="s">
        <v>13036</v>
      </c>
      <c r="J2009" s="167" t="s">
        <v>12440</v>
      </c>
      <c r="K2009" s="167">
        <v>44057994</v>
      </c>
      <c r="L2009" s="167">
        <v>0</v>
      </c>
    </row>
    <row r="2010" spans="1:13" x14ac:dyDescent="0.2">
      <c r="A2010" s="167" t="s">
        <v>4299</v>
      </c>
      <c r="B2010" s="167" t="s">
        <v>4298</v>
      </c>
      <c r="D2010" s="167" t="s">
        <v>2587</v>
      </c>
      <c r="E2010" s="167" t="s">
        <v>4577</v>
      </c>
      <c r="F2010" s="167" t="s">
        <v>1739</v>
      </c>
      <c r="G2010" s="167" t="s">
        <v>169</v>
      </c>
      <c r="H2010" s="167" t="s">
        <v>6</v>
      </c>
      <c r="I2010" s="167" t="s">
        <v>13036</v>
      </c>
      <c r="J2010" s="167" t="s">
        <v>13473</v>
      </c>
      <c r="K2010" s="167">
        <v>24701219</v>
      </c>
      <c r="L2010" s="167">
        <v>24701219</v>
      </c>
    </row>
    <row r="2011" spans="1:13" x14ac:dyDescent="0.2">
      <c r="A2011" s="167" t="s">
        <v>9227</v>
      </c>
      <c r="B2011" s="167" t="s">
        <v>7855</v>
      </c>
      <c r="D2011" s="167" t="s">
        <v>1821</v>
      </c>
      <c r="E2011" s="167" t="s">
        <v>4579</v>
      </c>
      <c r="F2011" s="167" t="s">
        <v>4580</v>
      </c>
      <c r="G2011" s="167" t="s">
        <v>169</v>
      </c>
      <c r="H2011" s="167" t="s">
        <v>3</v>
      </c>
      <c r="I2011" s="167" t="s">
        <v>13036</v>
      </c>
      <c r="J2011" s="167" t="s">
        <v>4571</v>
      </c>
      <c r="K2011" s="167">
        <v>72969489</v>
      </c>
      <c r="L2011" s="167">
        <v>24700533</v>
      </c>
    </row>
    <row r="2012" spans="1:13" x14ac:dyDescent="0.2">
      <c r="A2012" s="167" t="s">
        <v>4391</v>
      </c>
      <c r="B2012" s="167" t="s">
        <v>7277</v>
      </c>
      <c r="D2012" s="167" t="s">
        <v>2349</v>
      </c>
      <c r="E2012" s="167" t="s">
        <v>9669</v>
      </c>
      <c r="F2012" s="167" t="s">
        <v>2770</v>
      </c>
      <c r="G2012" s="167" t="s">
        <v>169</v>
      </c>
      <c r="H2012" s="167" t="s">
        <v>3</v>
      </c>
      <c r="I2012" s="167" t="s">
        <v>13036</v>
      </c>
      <c r="J2012" s="167" t="s">
        <v>11176</v>
      </c>
      <c r="K2012" s="167">
        <v>24708020</v>
      </c>
      <c r="L2012" s="167">
        <v>24708020</v>
      </c>
    </row>
    <row r="2013" spans="1:13" x14ac:dyDescent="0.2">
      <c r="A2013" s="167" t="s">
        <v>4351</v>
      </c>
      <c r="B2013" s="167" t="s">
        <v>4350</v>
      </c>
      <c r="D2013" s="167" t="s">
        <v>7027</v>
      </c>
      <c r="E2013" s="167" t="s">
        <v>4582</v>
      </c>
      <c r="F2013" s="167" t="s">
        <v>2896</v>
      </c>
      <c r="G2013" s="167" t="s">
        <v>169</v>
      </c>
      <c r="H2013" s="167" t="s">
        <v>3</v>
      </c>
      <c r="I2013" s="167" t="s">
        <v>13036</v>
      </c>
      <c r="J2013" s="167" t="s">
        <v>4583</v>
      </c>
      <c r="K2013" s="167">
        <v>24702404</v>
      </c>
      <c r="L2013" s="167">
        <v>24700533</v>
      </c>
    </row>
    <row r="2014" spans="1:13" x14ac:dyDescent="0.2">
      <c r="A2014" s="167" t="s">
        <v>9228</v>
      </c>
      <c r="B2014" s="167" t="s">
        <v>9957</v>
      </c>
      <c r="D2014" s="167" t="s">
        <v>6704</v>
      </c>
      <c r="E2014" s="167" t="s">
        <v>4584</v>
      </c>
      <c r="F2014" s="167" t="s">
        <v>1452</v>
      </c>
      <c r="G2014" s="167" t="s">
        <v>169</v>
      </c>
      <c r="H2014" s="167" t="s">
        <v>3</v>
      </c>
      <c r="I2014" s="167" t="s">
        <v>13036</v>
      </c>
      <c r="J2014" s="167" t="s">
        <v>8149</v>
      </c>
      <c r="K2014" s="167">
        <v>24703221</v>
      </c>
      <c r="L2014" s="167">
        <v>0</v>
      </c>
    </row>
    <row r="2015" spans="1:13" x14ac:dyDescent="0.2">
      <c r="A2015" s="167" t="s">
        <v>9229</v>
      </c>
      <c r="B2015" s="167" t="s">
        <v>537</v>
      </c>
      <c r="D2015" s="167" t="s">
        <v>6705</v>
      </c>
      <c r="E2015" s="167" t="s">
        <v>4585</v>
      </c>
      <c r="F2015" s="167" t="s">
        <v>4586</v>
      </c>
      <c r="G2015" s="167" t="s">
        <v>169</v>
      </c>
      <c r="H2015" s="167" t="s">
        <v>10</v>
      </c>
      <c r="I2015" s="167" t="s">
        <v>13036</v>
      </c>
      <c r="J2015" s="167" t="s">
        <v>4587</v>
      </c>
      <c r="K2015" s="167">
        <v>24703313</v>
      </c>
      <c r="L2015" s="167">
        <v>24702822</v>
      </c>
    </row>
    <row r="2016" spans="1:13" x14ac:dyDescent="0.2">
      <c r="A2016" s="167" t="s">
        <v>9230</v>
      </c>
      <c r="B2016" s="167" t="s">
        <v>1480</v>
      </c>
      <c r="D2016" s="167" t="s">
        <v>4257</v>
      </c>
      <c r="E2016" s="167" t="s">
        <v>9679</v>
      </c>
      <c r="F2016" s="167" t="s">
        <v>3052</v>
      </c>
      <c r="G2016" s="167" t="s">
        <v>169</v>
      </c>
      <c r="H2016" s="167" t="s">
        <v>5</v>
      </c>
      <c r="I2016" s="167" t="s">
        <v>13036</v>
      </c>
      <c r="J2016" s="167" t="s">
        <v>11184</v>
      </c>
      <c r="K2016" s="167">
        <v>24701583</v>
      </c>
      <c r="L2016" s="167">
        <v>0</v>
      </c>
    </row>
    <row r="2017" spans="1:12" x14ac:dyDescent="0.2">
      <c r="A2017" s="167" t="s">
        <v>9231</v>
      </c>
      <c r="B2017" s="167" t="s">
        <v>2449</v>
      </c>
      <c r="D2017" s="167" t="s">
        <v>780</v>
      </c>
      <c r="E2017" s="167" t="s">
        <v>4588</v>
      </c>
      <c r="F2017" s="167" t="s">
        <v>1563</v>
      </c>
      <c r="G2017" s="167" t="s">
        <v>169</v>
      </c>
      <c r="H2017" s="167" t="s">
        <v>5</v>
      </c>
      <c r="I2017" s="167" t="s">
        <v>13036</v>
      </c>
      <c r="J2017" s="167" t="s">
        <v>12441</v>
      </c>
      <c r="K2017" s="167">
        <v>24702089</v>
      </c>
      <c r="L2017" s="167">
        <v>24702089</v>
      </c>
    </row>
    <row r="2018" spans="1:12" x14ac:dyDescent="0.2">
      <c r="A2018" s="167" t="s">
        <v>4401</v>
      </c>
      <c r="B2018" s="167" t="s">
        <v>4400</v>
      </c>
      <c r="D2018" s="167" t="s">
        <v>6975</v>
      </c>
      <c r="E2018" s="167" t="s">
        <v>4589</v>
      </c>
      <c r="F2018" s="167" t="s">
        <v>4590</v>
      </c>
      <c r="G2018" s="167" t="s">
        <v>169</v>
      </c>
      <c r="H2018" s="167" t="s">
        <v>5</v>
      </c>
      <c r="I2018" s="167" t="s">
        <v>13036</v>
      </c>
      <c r="J2018" s="167" t="s">
        <v>178</v>
      </c>
      <c r="K2018" s="167">
        <v>24703323</v>
      </c>
      <c r="L2018" s="167">
        <v>24703323</v>
      </c>
    </row>
    <row r="2019" spans="1:12" x14ac:dyDescent="0.2">
      <c r="A2019" s="167" t="s">
        <v>9232</v>
      </c>
      <c r="B2019" s="167" t="s">
        <v>688</v>
      </c>
      <c r="D2019" s="167" t="s">
        <v>827</v>
      </c>
      <c r="E2019" s="167" t="s">
        <v>4591</v>
      </c>
      <c r="F2019" s="167" t="s">
        <v>1109</v>
      </c>
      <c r="G2019" s="167" t="s">
        <v>169</v>
      </c>
      <c r="H2019" s="167" t="s">
        <v>10</v>
      </c>
      <c r="I2019" s="167" t="s">
        <v>13036</v>
      </c>
      <c r="J2019" s="167" t="s">
        <v>4592</v>
      </c>
      <c r="K2019" s="167">
        <v>72962554</v>
      </c>
      <c r="L2019" s="167">
        <v>0</v>
      </c>
    </row>
    <row r="2020" spans="1:12" x14ac:dyDescent="0.2">
      <c r="A2020" s="167" t="s">
        <v>4234</v>
      </c>
      <c r="B2020" s="167" t="s">
        <v>7211</v>
      </c>
      <c r="D2020" s="167" t="s">
        <v>128</v>
      </c>
      <c r="E2020" s="167" t="s">
        <v>4593</v>
      </c>
      <c r="F2020" s="167" t="s">
        <v>1033</v>
      </c>
      <c r="G2020" s="167" t="s">
        <v>169</v>
      </c>
      <c r="H2020" s="167" t="s">
        <v>3</v>
      </c>
      <c r="I2020" s="167" t="s">
        <v>13036</v>
      </c>
      <c r="J2020" s="167" t="s">
        <v>6633</v>
      </c>
      <c r="K2020" s="167">
        <v>24702980</v>
      </c>
      <c r="L2020" s="167">
        <v>0</v>
      </c>
    </row>
    <row r="2021" spans="1:12" x14ac:dyDescent="0.2">
      <c r="A2021" s="167" t="s">
        <v>9233</v>
      </c>
      <c r="B2021" s="167" t="s">
        <v>4277</v>
      </c>
      <c r="D2021" s="167" t="s">
        <v>8559</v>
      </c>
      <c r="E2021" s="167" t="s">
        <v>8386</v>
      </c>
      <c r="F2021" s="167" t="s">
        <v>8558</v>
      </c>
      <c r="G2021" s="167" t="s">
        <v>169</v>
      </c>
      <c r="H2021" s="167" t="s">
        <v>5</v>
      </c>
      <c r="I2021" s="167" t="s">
        <v>13036</v>
      </c>
      <c r="J2021" s="167" t="s">
        <v>12442</v>
      </c>
      <c r="K2021" s="167">
        <v>72961934</v>
      </c>
      <c r="L2021" s="167">
        <v>0</v>
      </c>
    </row>
    <row r="2022" spans="1:12" x14ac:dyDescent="0.2">
      <c r="A2022" s="167" t="s">
        <v>4367</v>
      </c>
      <c r="B2022" s="167" t="s">
        <v>4313</v>
      </c>
      <c r="D2022" s="167" t="s">
        <v>849</v>
      </c>
      <c r="E2022" s="167" t="s">
        <v>4594</v>
      </c>
      <c r="F2022" s="167" t="s">
        <v>2455</v>
      </c>
      <c r="G2022" s="167" t="s">
        <v>169</v>
      </c>
      <c r="H2022" s="167" t="s">
        <v>5</v>
      </c>
      <c r="I2022" s="167" t="s">
        <v>13036</v>
      </c>
      <c r="J2022" s="167" t="s">
        <v>8464</v>
      </c>
      <c r="K2022" s="167">
        <v>24700850</v>
      </c>
      <c r="L2022" s="167">
        <v>24701583</v>
      </c>
    </row>
    <row r="2023" spans="1:12" x14ac:dyDescent="0.2">
      <c r="A2023" s="167" t="s">
        <v>9234</v>
      </c>
      <c r="B2023" s="167" t="s">
        <v>3607</v>
      </c>
      <c r="D2023" s="167" t="s">
        <v>7056</v>
      </c>
      <c r="E2023" s="167" t="s">
        <v>4595</v>
      </c>
      <c r="F2023" s="167" t="s">
        <v>205</v>
      </c>
      <c r="G2023" s="167" t="s">
        <v>169</v>
      </c>
      <c r="H2023" s="167" t="s">
        <v>5</v>
      </c>
      <c r="I2023" s="167" t="s">
        <v>13036</v>
      </c>
      <c r="J2023" s="167" t="s">
        <v>4596</v>
      </c>
      <c r="K2023" s="167">
        <v>24703027</v>
      </c>
      <c r="L2023" s="167">
        <v>24703027</v>
      </c>
    </row>
    <row r="2024" spans="1:12" x14ac:dyDescent="0.2">
      <c r="A2024" s="167" t="s">
        <v>9235</v>
      </c>
      <c r="B2024" s="167" t="s">
        <v>4403</v>
      </c>
      <c r="D2024" s="167" t="s">
        <v>994</v>
      </c>
      <c r="E2024" s="167" t="s">
        <v>4597</v>
      </c>
      <c r="F2024" s="167" t="s">
        <v>4598</v>
      </c>
      <c r="G2024" s="167" t="s">
        <v>169</v>
      </c>
      <c r="H2024" s="167" t="s">
        <v>3</v>
      </c>
      <c r="I2024" s="167" t="s">
        <v>13036</v>
      </c>
      <c r="J2024" s="167" t="s">
        <v>4599</v>
      </c>
      <c r="K2024" s="167">
        <v>24700467</v>
      </c>
      <c r="L2024" s="167">
        <v>24700467</v>
      </c>
    </row>
    <row r="2025" spans="1:12" x14ac:dyDescent="0.2">
      <c r="A2025" s="167" t="s">
        <v>9236</v>
      </c>
      <c r="B2025" s="167" t="s">
        <v>4404</v>
      </c>
      <c r="D2025" s="167" t="s">
        <v>963</v>
      </c>
      <c r="E2025" s="167" t="s">
        <v>9657</v>
      </c>
      <c r="F2025" s="167" t="s">
        <v>11074</v>
      </c>
      <c r="G2025" s="167" t="s">
        <v>169</v>
      </c>
      <c r="H2025" s="167" t="s">
        <v>5</v>
      </c>
      <c r="I2025" s="167" t="s">
        <v>13036</v>
      </c>
      <c r="J2025" s="167" t="s">
        <v>11165</v>
      </c>
      <c r="K2025" s="167">
        <v>84402312</v>
      </c>
      <c r="L2025" s="167">
        <v>24701583</v>
      </c>
    </row>
    <row r="2026" spans="1:12" x14ac:dyDescent="0.2">
      <c r="A2026" s="167" t="s">
        <v>9237</v>
      </c>
      <c r="B2026" s="167" t="s">
        <v>1561</v>
      </c>
      <c r="D2026" s="167" t="s">
        <v>7071</v>
      </c>
      <c r="E2026" s="167" t="s">
        <v>4600</v>
      </c>
      <c r="F2026" s="167" t="s">
        <v>4601</v>
      </c>
      <c r="G2026" s="167" t="s">
        <v>169</v>
      </c>
      <c r="H2026" s="167" t="s">
        <v>5</v>
      </c>
      <c r="I2026" s="167" t="s">
        <v>13036</v>
      </c>
      <c r="J2026" s="167" t="s">
        <v>13474</v>
      </c>
      <c r="K2026" s="167">
        <v>24702034</v>
      </c>
      <c r="L2026" s="167">
        <v>0</v>
      </c>
    </row>
    <row r="2027" spans="1:12" x14ac:dyDescent="0.2">
      <c r="A2027" s="167" t="s">
        <v>4185</v>
      </c>
      <c r="B2027" s="167" t="s">
        <v>4184</v>
      </c>
      <c r="D2027" s="167" t="s">
        <v>10065</v>
      </c>
      <c r="E2027" s="167" t="s">
        <v>9660</v>
      </c>
      <c r="F2027" s="167" t="s">
        <v>692</v>
      </c>
      <c r="G2027" s="167" t="s">
        <v>169</v>
      </c>
      <c r="H2027" s="167" t="s">
        <v>10</v>
      </c>
      <c r="I2027" s="167" t="s">
        <v>13036</v>
      </c>
      <c r="J2027" s="167" t="s">
        <v>13475</v>
      </c>
      <c r="K2027" s="167">
        <v>44057992</v>
      </c>
      <c r="L2027" s="167">
        <v>0</v>
      </c>
    </row>
    <row r="2028" spans="1:12" x14ac:dyDescent="0.2">
      <c r="A2028" s="167" t="s">
        <v>9238</v>
      </c>
      <c r="B2028" s="167" t="s">
        <v>9958</v>
      </c>
      <c r="D2028" s="167" t="s">
        <v>6989</v>
      </c>
      <c r="E2028" s="167" t="s">
        <v>4602</v>
      </c>
      <c r="F2028" s="167" t="s">
        <v>2586</v>
      </c>
      <c r="G2028" s="167" t="s">
        <v>169</v>
      </c>
      <c r="H2028" s="167" t="s">
        <v>5</v>
      </c>
      <c r="I2028" s="167" t="s">
        <v>13036</v>
      </c>
      <c r="J2028" s="167" t="s">
        <v>12849</v>
      </c>
      <c r="K2028" s="167">
        <v>24706729</v>
      </c>
      <c r="L2028" s="167">
        <v>24706729</v>
      </c>
    </row>
    <row r="2029" spans="1:12" x14ac:dyDescent="0.2">
      <c r="A2029" s="167" t="s">
        <v>9239</v>
      </c>
      <c r="B2029" s="167" t="s">
        <v>3612</v>
      </c>
      <c r="D2029" s="167" t="s">
        <v>7188</v>
      </c>
      <c r="E2029" s="167" t="s">
        <v>4603</v>
      </c>
      <c r="F2029" s="167" t="s">
        <v>355</v>
      </c>
      <c r="G2029" s="167" t="s">
        <v>169</v>
      </c>
      <c r="H2029" s="167" t="s">
        <v>10</v>
      </c>
      <c r="I2029" s="167" t="s">
        <v>13036</v>
      </c>
      <c r="J2029" s="167" t="s">
        <v>4604</v>
      </c>
      <c r="K2029" s="167">
        <v>24700576</v>
      </c>
      <c r="L2029" s="167">
        <v>24700576</v>
      </c>
    </row>
    <row r="2030" spans="1:12" x14ac:dyDescent="0.2">
      <c r="A2030" s="167" t="s">
        <v>6810</v>
      </c>
      <c r="B2030" s="167" t="s">
        <v>3871</v>
      </c>
      <c r="D2030" s="167" t="s">
        <v>7863</v>
      </c>
      <c r="E2030" s="167" t="s">
        <v>9673</v>
      </c>
      <c r="F2030" s="167" t="s">
        <v>11178</v>
      </c>
      <c r="G2030" s="167" t="s">
        <v>169</v>
      </c>
      <c r="H2030" s="167" t="s">
        <v>5</v>
      </c>
      <c r="I2030" s="167" t="s">
        <v>13036</v>
      </c>
      <c r="J2030" s="167" t="s">
        <v>11179</v>
      </c>
      <c r="K2030" s="167">
        <v>24701583</v>
      </c>
      <c r="L2030" s="167">
        <v>24701583</v>
      </c>
    </row>
    <row r="2031" spans="1:12" x14ac:dyDescent="0.2">
      <c r="A2031" s="167" t="s">
        <v>9240</v>
      </c>
      <c r="B2031" s="167" t="s">
        <v>4228</v>
      </c>
      <c r="D2031" s="167" t="s">
        <v>4605</v>
      </c>
      <c r="E2031" s="167" t="s">
        <v>4606</v>
      </c>
      <c r="F2031" s="167" t="s">
        <v>8150</v>
      </c>
      <c r="G2031" s="167" t="s">
        <v>169</v>
      </c>
      <c r="H2031" s="167" t="s">
        <v>3</v>
      </c>
      <c r="I2031" s="167" t="s">
        <v>13036</v>
      </c>
      <c r="J2031" s="167" t="s">
        <v>4607</v>
      </c>
      <c r="K2031" s="167">
        <v>24700533</v>
      </c>
      <c r="L2031" s="167">
        <v>24700533</v>
      </c>
    </row>
    <row r="2032" spans="1:12" x14ac:dyDescent="0.2">
      <c r="A2032" s="167" t="s">
        <v>9241</v>
      </c>
      <c r="B2032" s="167" t="s">
        <v>3657</v>
      </c>
      <c r="D2032" s="167" t="s">
        <v>6706</v>
      </c>
      <c r="E2032" s="167" t="s">
        <v>4608</v>
      </c>
      <c r="F2032" s="167" t="s">
        <v>29</v>
      </c>
      <c r="G2032" s="167" t="s">
        <v>169</v>
      </c>
      <c r="H2032" s="167" t="s">
        <v>5</v>
      </c>
      <c r="I2032" s="167" t="s">
        <v>13036</v>
      </c>
      <c r="J2032" s="167" t="s">
        <v>12845</v>
      </c>
      <c r="K2032" s="167">
        <v>24703292</v>
      </c>
      <c r="L2032" s="167">
        <v>24703292</v>
      </c>
    </row>
    <row r="2033" spans="1:12" x14ac:dyDescent="0.2">
      <c r="A2033" s="167" t="s">
        <v>4189</v>
      </c>
      <c r="B2033" s="167" t="s">
        <v>3405</v>
      </c>
      <c r="D2033" s="167" t="s">
        <v>3317</v>
      </c>
      <c r="E2033" s="167" t="s">
        <v>9678</v>
      </c>
      <c r="F2033" s="167" t="s">
        <v>11182</v>
      </c>
      <c r="G2033" s="167" t="s">
        <v>169</v>
      </c>
      <c r="H2033" s="167" t="s">
        <v>10</v>
      </c>
      <c r="I2033" s="167" t="s">
        <v>13036</v>
      </c>
      <c r="J2033" s="167" t="s">
        <v>12417</v>
      </c>
      <c r="K2033" s="167">
        <v>22005444</v>
      </c>
      <c r="L2033" s="167">
        <v>24702822</v>
      </c>
    </row>
    <row r="2034" spans="1:12" x14ac:dyDescent="0.2">
      <c r="A2034" s="167" t="s">
        <v>4340</v>
      </c>
      <c r="B2034" s="167" t="s">
        <v>4164</v>
      </c>
      <c r="D2034" s="167" t="s">
        <v>3329</v>
      </c>
      <c r="E2034" s="167" t="s">
        <v>4609</v>
      </c>
      <c r="F2034" s="167" t="s">
        <v>3542</v>
      </c>
      <c r="G2034" s="167" t="s">
        <v>169</v>
      </c>
      <c r="H2034" s="167" t="s">
        <v>5</v>
      </c>
      <c r="I2034" s="167" t="s">
        <v>13036</v>
      </c>
      <c r="J2034" s="167" t="s">
        <v>10567</v>
      </c>
      <c r="K2034" s="167">
        <v>27186916</v>
      </c>
      <c r="L2034" s="167">
        <v>0</v>
      </c>
    </row>
    <row r="2035" spans="1:12" x14ac:dyDescent="0.2">
      <c r="A2035" s="167" t="s">
        <v>4260</v>
      </c>
      <c r="B2035" s="167" t="s">
        <v>1555</v>
      </c>
      <c r="D2035" s="167" t="s">
        <v>3344</v>
      </c>
      <c r="E2035" s="167" t="s">
        <v>4610</v>
      </c>
      <c r="F2035" s="167" t="s">
        <v>3591</v>
      </c>
      <c r="G2035" s="167" t="s">
        <v>169</v>
      </c>
      <c r="H2035" s="167" t="s">
        <v>3</v>
      </c>
      <c r="I2035" s="167" t="s">
        <v>13036</v>
      </c>
      <c r="J2035" s="167" t="s">
        <v>12846</v>
      </c>
      <c r="K2035" s="167">
        <v>50151210</v>
      </c>
      <c r="L2035" s="167">
        <v>22065916</v>
      </c>
    </row>
    <row r="2036" spans="1:12" x14ac:dyDescent="0.2">
      <c r="A2036" s="167" t="s">
        <v>4406</v>
      </c>
      <c r="B2036" s="167" t="s">
        <v>4405</v>
      </c>
      <c r="D2036" s="167" t="s">
        <v>7104</v>
      </c>
      <c r="E2036" s="167" t="s">
        <v>4611</v>
      </c>
      <c r="F2036" s="167" t="s">
        <v>75</v>
      </c>
      <c r="G2036" s="167" t="s">
        <v>169</v>
      </c>
      <c r="H2036" s="167" t="s">
        <v>5</v>
      </c>
      <c r="I2036" s="167" t="s">
        <v>13036</v>
      </c>
      <c r="J2036" s="167" t="s">
        <v>4612</v>
      </c>
      <c r="K2036" s="167">
        <v>44056275</v>
      </c>
      <c r="L2036" s="167">
        <v>0</v>
      </c>
    </row>
    <row r="2037" spans="1:12" x14ac:dyDescent="0.2">
      <c r="A2037" s="167" t="s">
        <v>9242</v>
      </c>
      <c r="B2037" s="167" t="s">
        <v>4385</v>
      </c>
      <c r="D2037" s="167" t="s">
        <v>7510</v>
      </c>
      <c r="E2037" s="167" t="s">
        <v>9685</v>
      </c>
      <c r="F2037" s="167" t="s">
        <v>959</v>
      </c>
      <c r="G2037" s="167" t="s">
        <v>169</v>
      </c>
      <c r="H2037" s="167" t="s">
        <v>10</v>
      </c>
      <c r="I2037" s="167" t="s">
        <v>13036</v>
      </c>
      <c r="J2037" s="167" t="s">
        <v>12847</v>
      </c>
      <c r="K2037" s="167">
        <v>84645110</v>
      </c>
      <c r="L2037" s="167">
        <v>0</v>
      </c>
    </row>
    <row r="2038" spans="1:12" x14ac:dyDescent="0.2">
      <c r="A2038" s="167" t="s">
        <v>9243</v>
      </c>
      <c r="B2038" s="167" t="s">
        <v>4177</v>
      </c>
      <c r="D2038" s="167" t="s">
        <v>3705</v>
      </c>
      <c r="E2038" s="167" t="s">
        <v>4613</v>
      </c>
      <c r="F2038" s="167" t="s">
        <v>4614</v>
      </c>
      <c r="G2038" s="167" t="s">
        <v>169</v>
      </c>
      <c r="H2038" s="167" t="s">
        <v>12</v>
      </c>
      <c r="I2038" s="167" t="s">
        <v>13036</v>
      </c>
      <c r="J2038" s="167" t="s">
        <v>13476</v>
      </c>
      <c r="K2038" s="167">
        <v>24708140</v>
      </c>
      <c r="L2038" s="167">
        <v>24708140</v>
      </c>
    </row>
    <row r="2039" spans="1:12" x14ac:dyDescent="0.2">
      <c r="A2039" s="167" t="s">
        <v>9244</v>
      </c>
      <c r="B2039" s="167" t="s">
        <v>2653</v>
      </c>
      <c r="D2039" s="167" t="s">
        <v>7261</v>
      </c>
      <c r="E2039" s="167" t="s">
        <v>4615</v>
      </c>
      <c r="F2039" s="167" t="s">
        <v>4616</v>
      </c>
      <c r="G2039" s="167" t="s">
        <v>169</v>
      </c>
      <c r="H2039" s="167" t="s">
        <v>6</v>
      </c>
      <c r="I2039" s="167" t="s">
        <v>13036</v>
      </c>
      <c r="J2039" s="167" t="s">
        <v>13477</v>
      </c>
      <c r="K2039" s="167">
        <v>24666054</v>
      </c>
      <c r="L2039" s="167">
        <v>0</v>
      </c>
    </row>
    <row r="2040" spans="1:12" x14ac:dyDescent="0.2">
      <c r="A2040" s="167" t="s">
        <v>9245</v>
      </c>
      <c r="B2040" s="167" t="s">
        <v>7858</v>
      </c>
      <c r="D2040" s="167" t="s">
        <v>4618</v>
      </c>
      <c r="E2040" s="167" t="s">
        <v>4619</v>
      </c>
      <c r="F2040" s="167" t="s">
        <v>4620</v>
      </c>
      <c r="G2040" s="167" t="s">
        <v>169</v>
      </c>
      <c r="H2040" s="167" t="s">
        <v>6</v>
      </c>
      <c r="I2040" s="167" t="s">
        <v>13036</v>
      </c>
      <c r="J2040" s="167" t="s">
        <v>12848</v>
      </c>
      <c r="K2040" s="167">
        <v>24708152</v>
      </c>
      <c r="L2040" s="167">
        <v>24708152</v>
      </c>
    </row>
    <row r="2041" spans="1:12" x14ac:dyDescent="0.2">
      <c r="A2041" s="167" t="s">
        <v>4194</v>
      </c>
      <c r="B2041" s="167" t="s">
        <v>4193</v>
      </c>
      <c r="D2041" s="167" t="s">
        <v>7512</v>
      </c>
      <c r="E2041" s="167" t="s">
        <v>9670</v>
      </c>
      <c r="F2041" s="167" t="s">
        <v>11177</v>
      </c>
      <c r="G2041" s="167" t="s">
        <v>169</v>
      </c>
      <c r="H2041" s="167" t="s">
        <v>12</v>
      </c>
      <c r="I2041" s="167" t="s">
        <v>13036</v>
      </c>
      <c r="J2041" s="167" t="s">
        <v>11990</v>
      </c>
      <c r="K2041" s="167">
        <v>44056305</v>
      </c>
      <c r="L2041" s="167">
        <v>0</v>
      </c>
    </row>
    <row r="2042" spans="1:12" x14ac:dyDescent="0.2">
      <c r="A2042" s="167" t="s">
        <v>9246</v>
      </c>
      <c r="B2042" s="167" t="s">
        <v>4371</v>
      </c>
      <c r="D2042" s="167" t="s">
        <v>4424</v>
      </c>
      <c r="E2042" s="167" t="s">
        <v>4622</v>
      </c>
      <c r="F2042" s="167" t="s">
        <v>4623</v>
      </c>
      <c r="G2042" s="167" t="s">
        <v>169</v>
      </c>
      <c r="H2042" s="167" t="s">
        <v>6</v>
      </c>
      <c r="I2042" s="167" t="s">
        <v>13036</v>
      </c>
      <c r="J2042" s="167" t="s">
        <v>12444</v>
      </c>
      <c r="K2042" s="167">
        <v>24668841</v>
      </c>
      <c r="L2042" s="167">
        <v>0</v>
      </c>
    </row>
    <row r="2043" spans="1:12" x14ac:dyDescent="0.2">
      <c r="A2043" s="167" t="s">
        <v>9247</v>
      </c>
      <c r="B2043" s="167" t="s">
        <v>3553</v>
      </c>
      <c r="D2043" s="167" t="s">
        <v>3895</v>
      </c>
      <c r="E2043" s="167" t="s">
        <v>4625</v>
      </c>
      <c r="F2043" s="167" t="s">
        <v>644</v>
      </c>
      <c r="G2043" s="167" t="s">
        <v>169</v>
      </c>
      <c r="H2043" s="167" t="s">
        <v>12</v>
      </c>
      <c r="I2043" s="167" t="s">
        <v>13036</v>
      </c>
      <c r="J2043" s="167" t="s">
        <v>13478</v>
      </c>
      <c r="K2043" s="167">
        <v>24021225</v>
      </c>
      <c r="L2043" s="167">
        <v>24021225</v>
      </c>
    </row>
    <row r="2044" spans="1:12" x14ac:dyDescent="0.2">
      <c r="A2044" s="167" t="s">
        <v>4354</v>
      </c>
      <c r="B2044" s="167" t="s">
        <v>4353</v>
      </c>
      <c r="D2044" s="167" t="s">
        <v>3908</v>
      </c>
      <c r="E2044" s="167" t="s">
        <v>4626</v>
      </c>
      <c r="F2044" s="167" t="s">
        <v>460</v>
      </c>
      <c r="G2044" s="167" t="s">
        <v>169</v>
      </c>
      <c r="H2044" s="167" t="s">
        <v>12</v>
      </c>
      <c r="I2044" s="167" t="s">
        <v>13036</v>
      </c>
      <c r="J2044" s="167" t="s">
        <v>12972</v>
      </c>
      <c r="K2044" s="167">
        <v>72965256</v>
      </c>
      <c r="L2044" s="167">
        <v>0</v>
      </c>
    </row>
    <row r="2045" spans="1:12" x14ac:dyDescent="0.2">
      <c r="A2045" s="167" t="s">
        <v>4372</v>
      </c>
      <c r="B2045" s="167" t="s">
        <v>452</v>
      </c>
      <c r="D2045" s="167" t="s">
        <v>4628</v>
      </c>
      <c r="E2045" s="167" t="s">
        <v>4629</v>
      </c>
      <c r="F2045" s="167" t="s">
        <v>1104</v>
      </c>
      <c r="G2045" s="167" t="s">
        <v>169</v>
      </c>
      <c r="H2045" s="167" t="s">
        <v>12</v>
      </c>
      <c r="I2045" s="167" t="s">
        <v>13036</v>
      </c>
      <c r="J2045" s="167" t="s">
        <v>4630</v>
      </c>
      <c r="K2045" s="167">
        <v>24708290</v>
      </c>
      <c r="L2045" s="167">
        <v>24708290</v>
      </c>
    </row>
    <row r="2046" spans="1:12" x14ac:dyDescent="0.2">
      <c r="A2046" s="167" t="s">
        <v>9248</v>
      </c>
      <c r="B2046" s="167" t="s">
        <v>9959</v>
      </c>
      <c r="D2046" s="167" t="s">
        <v>4631</v>
      </c>
      <c r="E2046" s="167" t="s">
        <v>4632</v>
      </c>
      <c r="F2046" s="167" t="s">
        <v>4633</v>
      </c>
      <c r="G2046" s="167" t="s">
        <v>169</v>
      </c>
      <c r="H2046" s="167" t="s">
        <v>6</v>
      </c>
      <c r="I2046" s="167" t="s">
        <v>13036</v>
      </c>
      <c r="J2046" s="167" t="s">
        <v>13479</v>
      </c>
      <c r="K2046" s="167">
        <v>24668401</v>
      </c>
      <c r="L2046" s="167">
        <v>24668401</v>
      </c>
    </row>
    <row r="2047" spans="1:12" x14ac:dyDescent="0.2">
      <c r="A2047" s="167" t="s">
        <v>6808</v>
      </c>
      <c r="B2047" s="167" t="s">
        <v>4314</v>
      </c>
      <c r="D2047" s="167" t="s">
        <v>4581</v>
      </c>
      <c r="E2047" s="167" t="s">
        <v>9658</v>
      </c>
      <c r="F2047" s="167" t="s">
        <v>11166</v>
      </c>
      <c r="G2047" s="167" t="s">
        <v>169</v>
      </c>
      <c r="H2047" s="167" t="s">
        <v>12</v>
      </c>
      <c r="I2047" s="167" t="s">
        <v>13036</v>
      </c>
      <c r="J2047" s="167" t="s">
        <v>13480</v>
      </c>
      <c r="K2047" s="167">
        <v>44056207</v>
      </c>
      <c r="L2047" s="167">
        <v>0</v>
      </c>
    </row>
    <row r="2048" spans="1:12" x14ac:dyDescent="0.2">
      <c r="A2048" s="167" t="s">
        <v>9249</v>
      </c>
      <c r="B2048" s="167" t="s">
        <v>6692</v>
      </c>
      <c r="D2048" s="167" t="s">
        <v>4572</v>
      </c>
      <c r="E2048" s="167" t="s">
        <v>9307</v>
      </c>
      <c r="F2048" s="167" t="s">
        <v>10852</v>
      </c>
      <c r="G2048" s="167" t="s">
        <v>169</v>
      </c>
      <c r="H2048" s="167" t="s">
        <v>6</v>
      </c>
      <c r="I2048" s="167" t="s">
        <v>13036</v>
      </c>
      <c r="J2048" s="167" t="s">
        <v>13481</v>
      </c>
      <c r="K2048" s="167">
        <v>24665067</v>
      </c>
      <c r="L2048" s="167">
        <v>24668812</v>
      </c>
    </row>
    <row r="2049" spans="1:12" x14ac:dyDescent="0.2">
      <c r="A2049" s="167" t="s">
        <v>9250</v>
      </c>
      <c r="B2049" s="167" t="s">
        <v>4269</v>
      </c>
      <c r="D2049" s="167" t="s">
        <v>4557</v>
      </c>
      <c r="E2049" s="167" t="s">
        <v>4634</v>
      </c>
      <c r="F2049" s="167" t="s">
        <v>4107</v>
      </c>
      <c r="G2049" s="167" t="s">
        <v>169</v>
      </c>
      <c r="H2049" s="167" t="s">
        <v>6</v>
      </c>
      <c r="I2049" s="167" t="s">
        <v>13036</v>
      </c>
      <c r="J2049" s="167" t="s">
        <v>10517</v>
      </c>
      <c r="K2049" s="167">
        <v>24666009</v>
      </c>
      <c r="L2049" s="167">
        <v>24666009</v>
      </c>
    </row>
    <row r="2050" spans="1:12" x14ac:dyDescent="0.2">
      <c r="A2050" s="167" t="s">
        <v>4219</v>
      </c>
      <c r="B2050" s="167" t="s">
        <v>7403</v>
      </c>
      <c r="D2050" s="167" t="s">
        <v>3982</v>
      </c>
      <c r="E2050" s="167" t="s">
        <v>9668</v>
      </c>
      <c r="F2050" s="167" t="s">
        <v>177</v>
      </c>
      <c r="G2050" s="167" t="s">
        <v>169</v>
      </c>
      <c r="H2050" s="167" t="s">
        <v>6</v>
      </c>
      <c r="I2050" s="167" t="s">
        <v>13036</v>
      </c>
      <c r="J2050" s="167" t="s">
        <v>11523</v>
      </c>
      <c r="K2050" s="167">
        <v>44051980</v>
      </c>
      <c r="L2050" s="167">
        <v>0</v>
      </c>
    </row>
    <row r="2051" spans="1:12" x14ac:dyDescent="0.2">
      <c r="A2051" s="167" t="s">
        <v>4356</v>
      </c>
      <c r="B2051" s="167" t="s">
        <v>2814</v>
      </c>
      <c r="D2051" s="167" t="s">
        <v>179</v>
      </c>
      <c r="E2051" s="167" t="s">
        <v>9661</v>
      </c>
      <c r="F2051" s="167" t="s">
        <v>11168</v>
      </c>
      <c r="G2051" s="167" t="s">
        <v>169</v>
      </c>
      <c r="H2051" s="167" t="s">
        <v>12</v>
      </c>
      <c r="I2051" s="167" t="s">
        <v>13036</v>
      </c>
      <c r="J2051" s="167" t="s">
        <v>11169</v>
      </c>
      <c r="K2051" s="167">
        <v>44056225</v>
      </c>
      <c r="L2051" s="167">
        <v>0</v>
      </c>
    </row>
    <row r="2052" spans="1:12" x14ac:dyDescent="0.2">
      <c r="A2052" s="167" t="s">
        <v>9251</v>
      </c>
      <c r="B2052" s="167" t="s">
        <v>7929</v>
      </c>
      <c r="D2052" s="167" t="s">
        <v>3083</v>
      </c>
      <c r="E2052" s="167" t="s">
        <v>9676</v>
      </c>
      <c r="F2052" s="167" t="s">
        <v>45</v>
      </c>
      <c r="G2052" s="167" t="s">
        <v>169</v>
      </c>
      <c r="H2052" s="167" t="s">
        <v>6</v>
      </c>
      <c r="I2052" s="167" t="s">
        <v>13036</v>
      </c>
      <c r="J2052" s="167" t="s">
        <v>12850</v>
      </c>
      <c r="K2052" s="167">
        <v>70152781</v>
      </c>
      <c r="L2052" s="167">
        <v>0</v>
      </c>
    </row>
    <row r="2053" spans="1:12" x14ac:dyDescent="0.2">
      <c r="A2053" s="167" t="s">
        <v>9252</v>
      </c>
      <c r="B2053" s="167" t="s">
        <v>388</v>
      </c>
      <c r="D2053" s="167" t="s">
        <v>3999</v>
      </c>
      <c r="E2053" s="167" t="s">
        <v>12851</v>
      </c>
      <c r="F2053" s="167" t="s">
        <v>1465</v>
      </c>
      <c r="G2053" s="167" t="s">
        <v>169</v>
      </c>
      <c r="H2053" s="167" t="s">
        <v>6</v>
      </c>
      <c r="I2053" s="167" t="s">
        <v>13036</v>
      </c>
      <c r="J2053" s="167" t="s">
        <v>11183</v>
      </c>
      <c r="K2053" s="167">
        <v>24666371</v>
      </c>
      <c r="L2053" s="167">
        <v>24666371</v>
      </c>
    </row>
    <row r="2054" spans="1:12" x14ac:dyDescent="0.2">
      <c r="A2054" s="167" t="s">
        <v>9253</v>
      </c>
      <c r="B2054" s="167" t="s">
        <v>7930</v>
      </c>
      <c r="D2054" s="167" t="s">
        <v>3994</v>
      </c>
      <c r="E2054" s="167" t="s">
        <v>4636</v>
      </c>
      <c r="F2054" s="167" t="s">
        <v>76</v>
      </c>
      <c r="G2054" s="167" t="s">
        <v>169</v>
      </c>
      <c r="H2054" s="167" t="s">
        <v>12</v>
      </c>
      <c r="I2054" s="167" t="s">
        <v>13036</v>
      </c>
      <c r="J2054" s="167" t="s">
        <v>12439</v>
      </c>
      <c r="K2054" s="167">
        <v>24708509</v>
      </c>
      <c r="L2054" s="167">
        <v>24708509</v>
      </c>
    </row>
    <row r="2055" spans="1:12" x14ac:dyDescent="0.2">
      <c r="A2055" s="167" t="s">
        <v>4278</v>
      </c>
      <c r="B2055" s="167" t="s">
        <v>3096</v>
      </c>
      <c r="D2055" s="167" t="s">
        <v>4578</v>
      </c>
      <c r="E2055" s="167" t="s">
        <v>9680</v>
      </c>
      <c r="F2055" s="167" t="s">
        <v>82</v>
      </c>
      <c r="G2055" s="167" t="s">
        <v>169</v>
      </c>
      <c r="H2055" s="167" t="s">
        <v>6</v>
      </c>
      <c r="I2055" s="167" t="s">
        <v>13036</v>
      </c>
      <c r="J2055" s="167" t="s">
        <v>11185</v>
      </c>
      <c r="K2055" s="167">
        <v>24668682</v>
      </c>
      <c r="L2055" s="167">
        <v>24668682</v>
      </c>
    </row>
    <row r="2056" spans="1:12" x14ac:dyDescent="0.2">
      <c r="A2056" s="167" t="s">
        <v>4324</v>
      </c>
      <c r="B2056" s="167" t="s">
        <v>4323</v>
      </c>
      <c r="D2056" s="167" t="s">
        <v>7932</v>
      </c>
      <c r="E2056" s="167" t="s">
        <v>9655</v>
      </c>
      <c r="F2056" s="167" t="s">
        <v>12445</v>
      </c>
      <c r="G2056" s="167" t="s">
        <v>169</v>
      </c>
      <c r="H2056" s="167" t="s">
        <v>9</v>
      </c>
      <c r="I2056" s="167" t="s">
        <v>13036</v>
      </c>
      <c r="J2056" s="167" t="s">
        <v>12446</v>
      </c>
      <c r="K2056" s="167">
        <v>41051093</v>
      </c>
      <c r="L2056" s="167">
        <v>0</v>
      </c>
    </row>
    <row r="2057" spans="1:12" x14ac:dyDescent="0.2">
      <c r="A2057" s="167" t="s">
        <v>4214</v>
      </c>
      <c r="B2057" s="167" t="s">
        <v>2383</v>
      </c>
      <c r="D2057" s="167" t="s">
        <v>7032</v>
      </c>
      <c r="E2057" s="167" t="s">
        <v>4637</v>
      </c>
      <c r="F2057" s="167" t="s">
        <v>4023</v>
      </c>
      <c r="G2057" s="167" t="s">
        <v>1655</v>
      </c>
      <c r="H2057" s="167" t="s">
        <v>3</v>
      </c>
      <c r="I2057" s="167" t="s">
        <v>13036</v>
      </c>
      <c r="J2057" s="167" t="s">
        <v>13482</v>
      </c>
      <c r="K2057" s="167">
        <v>84280909</v>
      </c>
      <c r="L2057" s="167">
        <v>26748461</v>
      </c>
    </row>
    <row r="2058" spans="1:12" x14ac:dyDescent="0.2">
      <c r="A2058" s="167" t="s">
        <v>4238</v>
      </c>
      <c r="B2058" s="167" t="s">
        <v>1334</v>
      </c>
      <c r="D2058" s="167" t="s">
        <v>6707</v>
      </c>
      <c r="E2058" s="167" t="s">
        <v>4639</v>
      </c>
      <c r="F2058" s="167" t="s">
        <v>211</v>
      </c>
      <c r="G2058" s="167" t="s">
        <v>1655</v>
      </c>
      <c r="H2058" s="167" t="s">
        <v>3</v>
      </c>
      <c r="I2058" s="167" t="s">
        <v>13036</v>
      </c>
      <c r="J2058" s="167" t="s">
        <v>6748</v>
      </c>
      <c r="K2058" s="167">
        <v>26692233</v>
      </c>
      <c r="L2058" s="167">
        <v>26692233</v>
      </c>
    </row>
    <row r="2059" spans="1:12" x14ac:dyDescent="0.2">
      <c r="A2059" s="167" t="s">
        <v>9254</v>
      </c>
      <c r="B2059" s="167" t="s">
        <v>3952</v>
      </c>
      <c r="D2059" s="167" t="s">
        <v>3120</v>
      </c>
      <c r="E2059" s="167" t="s">
        <v>4640</v>
      </c>
      <c r="F2059" s="167" t="s">
        <v>4641</v>
      </c>
      <c r="G2059" s="167" t="s">
        <v>1655</v>
      </c>
      <c r="H2059" s="167" t="s">
        <v>3</v>
      </c>
      <c r="I2059" s="167" t="s">
        <v>13036</v>
      </c>
      <c r="J2059" s="167" t="s">
        <v>8153</v>
      </c>
      <c r="K2059" s="167">
        <v>0</v>
      </c>
      <c r="L2059" s="167">
        <v>0</v>
      </c>
    </row>
    <row r="2060" spans="1:12" x14ac:dyDescent="0.2">
      <c r="A2060" s="167" t="s">
        <v>4246</v>
      </c>
      <c r="B2060" s="167" t="s">
        <v>1448</v>
      </c>
      <c r="D2060" s="167" t="s">
        <v>3095</v>
      </c>
      <c r="E2060" s="167" t="s">
        <v>4642</v>
      </c>
      <c r="F2060" s="167" t="s">
        <v>4643</v>
      </c>
      <c r="G2060" s="167" t="s">
        <v>1655</v>
      </c>
      <c r="H2060" s="167" t="s">
        <v>3</v>
      </c>
      <c r="I2060" s="167" t="s">
        <v>13036</v>
      </c>
      <c r="J2060" s="167" t="s">
        <v>4644</v>
      </c>
      <c r="K2060" s="167">
        <v>89242853</v>
      </c>
      <c r="L2060" s="167">
        <v>26748256</v>
      </c>
    </row>
    <row r="2061" spans="1:12" x14ac:dyDescent="0.2">
      <c r="A2061" s="167" t="s">
        <v>9255</v>
      </c>
      <c r="B2061" s="167" t="s">
        <v>4270</v>
      </c>
      <c r="D2061" s="167" t="s">
        <v>4645</v>
      </c>
      <c r="E2061" s="167" t="s">
        <v>4646</v>
      </c>
      <c r="F2061" s="167" t="s">
        <v>4647</v>
      </c>
      <c r="G2061" s="167" t="s">
        <v>1655</v>
      </c>
      <c r="H2061" s="167" t="s">
        <v>3</v>
      </c>
      <c r="I2061" s="167" t="s">
        <v>13036</v>
      </c>
      <c r="J2061" s="167" t="s">
        <v>12450</v>
      </c>
      <c r="K2061" s="167">
        <v>26740235</v>
      </c>
      <c r="L2061" s="167">
        <v>26740235</v>
      </c>
    </row>
    <row r="2062" spans="1:12" x14ac:dyDescent="0.2">
      <c r="A2062" s="167" t="s">
        <v>9256</v>
      </c>
      <c r="B2062" s="167" t="s">
        <v>427</v>
      </c>
      <c r="D2062" s="167" t="s">
        <v>4650</v>
      </c>
      <c r="E2062" s="167" t="s">
        <v>4651</v>
      </c>
      <c r="F2062" s="167" t="s">
        <v>644</v>
      </c>
      <c r="G2062" s="167" t="s">
        <v>1655</v>
      </c>
      <c r="H2062" s="167" t="s">
        <v>3</v>
      </c>
      <c r="I2062" s="167" t="s">
        <v>13036</v>
      </c>
      <c r="J2062" s="167" t="s">
        <v>12447</v>
      </c>
      <c r="K2062" s="167">
        <v>26686443</v>
      </c>
      <c r="L2062" s="167">
        <v>26692611</v>
      </c>
    </row>
    <row r="2063" spans="1:12" x14ac:dyDescent="0.2">
      <c r="A2063" s="167" t="s">
        <v>9257</v>
      </c>
      <c r="B2063" s="167" t="s">
        <v>4192</v>
      </c>
      <c r="D2063" s="167" t="s">
        <v>4652</v>
      </c>
      <c r="E2063" s="167" t="s">
        <v>4653</v>
      </c>
      <c r="F2063" s="167" t="s">
        <v>4303</v>
      </c>
      <c r="G2063" s="167" t="s">
        <v>1655</v>
      </c>
      <c r="H2063" s="167" t="s">
        <v>3</v>
      </c>
      <c r="I2063" s="167" t="s">
        <v>13036</v>
      </c>
      <c r="J2063" s="167" t="s">
        <v>12448</v>
      </c>
      <c r="K2063" s="167">
        <v>84457080</v>
      </c>
      <c r="L2063" s="167">
        <v>26748254</v>
      </c>
    </row>
    <row r="2064" spans="1:12" x14ac:dyDescent="0.2">
      <c r="A2064" s="167" t="s">
        <v>9258</v>
      </c>
      <c r="B2064" s="167" t="s">
        <v>9960</v>
      </c>
      <c r="D2064" s="167" t="s">
        <v>1833</v>
      </c>
      <c r="E2064" s="167" t="s">
        <v>4655</v>
      </c>
      <c r="F2064" s="167" t="s">
        <v>45</v>
      </c>
      <c r="G2064" s="167" t="s">
        <v>1655</v>
      </c>
      <c r="H2064" s="167" t="s">
        <v>3</v>
      </c>
      <c r="I2064" s="167" t="s">
        <v>13036</v>
      </c>
      <c r="J2064" s="167" t="s">
        <v>6142</v>
      </c>
      <c r="K2064" s="167">
        <v>26748033</v>
      </c>
      <c r="L2064" s="167">
        <v>26748033</v>
      </c>
    </row>
    <row r="2065" spans="1:12" x14ac:dyDescent="0.2">
      <c r="A2065" s="167" t="s">
        <v>4334</v>
      </c>
      <c r="B2065" s="167" t="s">
        <v>4333</v>
      </c>
      <c r="D2065" s="167" t="s">
        <v>1829</v>
      </c>
      <c r="E2065" s="167" t="s">
        <v>4656</v>
      </c>
      <c r="F2065" s="167" t="s">
        <v>4657</v>
      </c>
      <c r="G2065" s="167" t="s">
        <v>1655</v>
      </c>
      <c r="H2065" s="167" t="s">
        <v>3</v>
      </c>
      <c r="I2065" s="167" t="s">
        <v>13036</v>
      </c>
      <c r="J2065" s="167" t="s">
        <v>6542</v>
      </c>
      <c r="K2065" s="167">
        <v>26693627</v>
      </c>
      <c r="L2065" s="167">
        <v>0</v>
      </c>
    </row>
    <row r="2066" spans="1:12" x14ac:dyDescent="0.2">
      <c r="A2066" s="167" t="s">
        <v>9259</v>
      </c>
      <c r="B2066" s="167" t="s">
        <v>2895</v>
      </c>
      <c r="D2066" s="167" t="s">
        <v>6708</v>
      </c>
      <c r="E2066" s="167" t="s">
        <v>4658</v>
      </c>
      <c r="F2066" s="167" t="s">
        <v>4648</v>
      </c>
      <c r="G2066" s="167" t="s">
        <v>1655</v>
      </c>
      <c r="H2066" s="167" t="s">
        <v>3</v>
      </c>
      <c r="I2066" s="167" t="s">
        <v>13036</v>
      </c>
      <c r="J2066" s="167" t="s">
        <v>8154</v>
      </c>
      <c r="K2066" s="167">
        <v>26740462</v>
      </c>
      <c r="L2066" s="167">
        <v>0</v>
      </c>
    </row>
    <row r="2067" spans="1:12" x14ac:dyDescent="0.2">
      <c r="A2067" s="167" t="s">
        <v>9260</v>
      </c>
      <c r="B2067" s="167" t="s">
        <v>1715</v>
      </c>
      <c r="D2067" s="167" t="s">
        <v>7864</v>
      </c>
      <c r="E2067" s="167" t="s">
        <v>9298</v>
      </c>
      <c r="F2067" s="167" t="s">
        <v>10845</v>
      </c>
      <c r="G2067" s="167" t="s">
        <v>1655</v>
      </c>
      <c r="H2067" s="167" t="s">
        <v>3</v>
      </c>
      <c r="I2067" s="167" t="s">
        <v>13036</v>
      </c>
      <c r="J2067" s="167" t="s">
        <v>4624</v>
      </c>
      <c r="K2067" s="167">
        <v>26690008</v>
      </c>
      <c r="L2067" s="167">
        <v>26688036</v>
      </c>
    </row>
    <row r="2068" spans="1:12" x14ac:dyDescent="0.2">
      <c r="A2068" s="167" t="s">
        <v>9261</v>
      </c>
      <c r="B2068" s="167" t="s">
        <v>4339</v>
      </c>
      <c r="D2068" s="167" t="s">
        <v>9965</v>
      </c>
      <c r="E2068" s="167" t="s">
        <v>9291</v>
      </c>
      <c r="F2068" s="167" t="s">
        <v>3289</v>
      </c>
      <c r="G2068" s="167" t="s">
        <v>1655</v>
      </c>
      <c r="H2068" s="167" t="s">
        <v>3</v>
      </c>
      <c r="I2068" s="167" t="s">
        <v>13036</v>
      </c>
      <c r="J2068" s="167" t="s">
        <v>11524</v>
      </c>
      <c r="K2068" s="167">
        <v>88135564</v>
      </c>
      <c r="L2068" s="167">
        <v>0</v>
      </c>
    </row>
    <row r="2069" spans="1:12" x14ac:dyDescent="0.2">
      <c r="A2069" s="167" t="s">
        <v>4322</v>
      </c>
      <c r="B2069" s="167" t="s">
        <v>7157</v>
      </c>
      <c r="D2069" s="167" t="s">
        <v>4659</v>
      </c>
      <c r="E2069" s="167" t="s">
        <v>9300</v>
      </c>
      <c r="F2069" s="167" t="s">
        <v>10847</v>
      </c>
      <c r="G2069" s="167" t="s">
        <v>1655</v>
      </c>
      <c r="H2069" s="167" t="s">
        <v>6</v>
      </c>
      <c r="I2069" s="167" t="s">
        <v>13036</v>
      </c>
      <c r="J2069" s="167" t="s">
        <v>10848</v>
      </c>
      <c r="K2069" s="167">
        <v>0</v>
      </c>
      <c r="L2069" s="167">
        <v>0</v>
      </c>
    </row>
    <row r="2070" spans="1:12" x14ac:dyDescent="0.2">
      <c r="A2070" s="167" t="s">
        <v>4196</v>
      </c>
      <c r="B2070" s="167" t="s">
        <v>4195</v>
      </c>
      <c r="D2070" s="167" t="s">
        <v>1741</v>
      </c>
      <c r="E2070" s="167" t="s">
        <v>4661</v>
      </c>
      <c r="F2070" s="167" t="s">
        <v>4660</v>
      </c>
      <c r="G2070" s="167" t="s">
        <v>1655</v>
      </c>
      <c r="H2070" s="167" t="s">
        <v>6</v>
      </c>
      <c r="I2070" s="167" t="s">
        <v>13036</v>
      </c>
      <c r="J2070" s="167" t="s">
        <v>12449</v>
      </c>
      <c r="K2070" s="167">
        <v>26687637</v>
      </c>
      <c r="L2070" s="167">
        <v>26687637</v>
      </c>
    </row>
    <row r="2071" spans="1:12" x14ac:dyDescent="0.2">
      <c r="A2071" s="167" t="s">
        <v>9262</v>
      </c>
      <c r="B2071" s="167" t="s">
        <v>4262</v>
      </c>
      <c r="D2071" s="167" t="s">
        <v>4663</v>
      </c>
      <c r="E2071" s="167" t="s">
        <v>9314</v>
      </c>
      <c r="F2071" s="167" t="s">
        <v>1744</v>
      </c>
      <c r="G2071" s="167" t="s">
        <v>1655</v>
      </c>
      <c r="H2071" s="167" t="s">
        <v>3</v>
      </c>
      <c r="I2071" s="167" t="s">
        <v>13036</v>
      </c>
      <c r="J2071" s="167" t="s">
        <v>10859</v>
      </c>
      <c r="K2071" s="167">
        <v>26694968</v>
      </c>
      <c r="L2071" s="167">
        <v>0</v>
      </c>
    </row>
    <row r="2072" spans="1:12" x14ac:dyDescent="0.2">
      <c r="A2072" s="167" t="s">
        <v>9263</v>
      </c>
      <c r="B2072" s="167" t="s">
        <v>4232</v>
      </c>
      <c r="D2072" s="167" t="s">
        <v>4664</v>
      </c>
      <c r="E2072" s="167" t="s">
        <v>9323</v>
      </c>
      <c r="F2072" s="167" t="s">
        <v>228</v>
      </c>
      <c r="G2072" s="167" t="s">
        <v>1655</v>
      </c>
      <c r="H2072" s="167" t="s">
        <v>3</v>
      </c>
      <c r="I2072" s="167" t="s">
        <v>13036</v>
      </c>
      <c r="J2072" s="167" t="s">
        <v>13483</v>
      </c>
      <c r="K2072" s="167">
        <v>62935893</v>
      </c>
      <c r="L2072" s="167">
        <v>0</v>
      </c>
    </row>
    <row r="2073" spans="1:12" x14ac:dyDescent="0.2">
      <c r="A2073" s="167" t="s">
        <v>9264</v>
      </c>
      <c r="B2073" s="167" t="s">
        <v>8350</v>
      </c>
      <c r="D2073" s="167" t="s">
        <v>4665</v>
      </c>
      <c r="E2073" s="167" t="s">
        <v>4666</v>
      </c>
      <c r="F2073" s="167" t="s">
        <v>4667</v>
      </c>
      <c r="G2073" s="167" t="s">
        <v>117</v>
      </c>
      <c r="H2073" s="167" t="s">
        <v>10</v>
      </c>
      <c r="I2073" s="167" t="s">
        <v>13036</v>
      </c>
      <c r="J2073" s="167" t="s">
        <v>8155</v>
      </c>
      <c r="K2073" s="167">
        <v>26352325</v>
      </c>
      <c r="L2073" s="167">
        <v>0</v>
      </c>
    </row>
    <row r="2074" spans="1:12" x14ac:dyDescent="0.2">
      <c r="A2074" s="167" t="s">
        <v>6100</v>
      </c>
      <c r="B2074" s="167" t="s">
        <v>6978</v>
      </c>
      <c r="D2074" s="167" t="s">
        <v>4638</v>
      </c>
      <c r="E2074" s="167" t="s">
        <v>4670</v>
      </c>
      <c r="F2074" s="167" t="s">
        <v>4671</v>
      </c>
      <c r="G2074" s="167" t="s">
        <v>41</v>
      </c>
      <c r="H2074" s="167" t="s">
        <v>5</v>
      </c>
      <c r="I2074" s="167" t="s">
        <v>13036</v>
      </c>
      <c r="J2074" s="167" t="s">
        <v>13484</v>
      </c>
      <c r="K2074" s="167">
        <v>22304823</v>
      </c>
      <c r="L2074" s="167">
        <v>22304823</v>
      </c>
    </row>
    <row r="2075" spans="1:12" x14ac:dyDescent="0.2">
      <c r="A2075" s="167" t="s">
        <v>4504</v>
      </c>
      <c r="B2075" s="167" t="s">
        <v>2932</v>
      </c>
      <c r="D2075" s="167" t="s">
        <v>4672</v>
      </c>
      <c r="E2075" s="167" t="s">
        <v>4673</v>
      </c>
      <c r="F2075" s="167" t="s">
        <v>1452</v>
      </c>
      <c r="G2075" s="167" t="s">
        <v>74</v>
      </c>
      <c r="H2075" s="167" t="s">
        <v>10</v>
      </c>
      <c r="I2075" s="167" t="s">
        <v>13036</v>
      </c>
      <c r="J2075" s="167" t="s">
        <v>4674</v>
      </c>
      <c r="K2075" s="167">
        <v>24484689</v>
      </c>
      <c r="L2075" s="167">
        <v>24484689</v>
      </c>
    </row>
    <row r="2076" spans="1:12" x14ac:dyDescent="0.2">
      <c r="A2076" s="167" t="s">
        <v>9265</v>
      </c>
      <c r="B2076" s="167" t="s">
        <v>7915</v>
      </c>
      <c r="D2076" s="167" t="s">
        <v>7464</v>
      </c>
      <c r="E2076" s="167" t="s">
        <v>4675</v>
      </c>
      <c r="F2076" s="167" t="s">
        <v>4676</v>
      </c>
      <c r="G2076" s="167" t="s">
        <v>1655</v>
      </c>
      <c r="H2076" s="167" t="s">
        <v>3</v>
      </c>
      <c r="I2076" s="167" t="s">
        <v>13036</v>
      </c>
      <c r="J2076" s="167" t="s">
        <v>13485</v>
      </c>
      <c r="K2076" s="167">
        <v>85454007</v>
      </c>
      <c r="L2076" s="167">
        <v>26748451</v>
      </c>
    </row>
    <row r="2077" spans="1:12" x14ac:dyDescent="0.2">
      <c r="A2077" s="167" t="s">
        <v>9266</v>
      </c>
      <c r="B2077" s="167" t="s">
        <v>3099</v>
      </c>
      <c r="D2077" s="167" t="s">
        <v>2634</v>
      </c>
      <c r="E2077" s="167" t="s">
        <v>9324</v>
      </c>
      <c r="F2077" s="167" t="s">
        <v>147</v>
      </c>
      <c r="G2077" s="167" t="s">
        <v>1655</v>
      </c>
      <c r="H2077" s="167" t="s">
        <v>3</v>
      </c>
      <c r="I2077" s="167" t="s">
        <v>13036</v>
      </c>
      <c r="J2077" s="167" t="s">
        <v>10865</v>
      </c>
      <c r="K2077" s="167">
        <v>87553068</v>
      </c>
      <c r="L2077" s="167">
        <v>0</v>
      </c>
    </row>
    <row r="2078" spans="1:12" x14ac:dyDescent="0.2">
      <c r="A2078" s="167" t="s">
        <v>9267</v>
      </c>
      <c r="B2078" s="167" t="s">
        <v>7906</v>
      </c>
      <c r="D2078" s="167" t="s">
        <v>536</v>
      </c>
      <c r="E2078" s="167" t="s">
        <v>9325</v>
      </c>
      <c r="F2078" s="167" t="s">
        <v>10866</v>
      </c>
      <c r="G2078" s="167" t="s">
        <v>1655</v>
      </c>
      <c r="H2078" s="167" t="s">
        <v>3</v>
      </c>
      <c r="I2078" s="167" t="s">
        <v>13036</v>
      </c>
      <c r="J2078" s="167" t="s">
        <v>12451</v>
      </c>
      <c r="K2078" s="167">
        <v>26688312</v>
      </c>
      <c r="L2078" s="167">
        <v>26688312</v>
      </c>
    </row>
    <row r="2079" spans="1:12" x14ac:dyDescent="0.2">
      <c r="A2079" s="167" t="s">
        <v>9268</v>
      </c>
      <c r="B2079" s="167" t="s">
        <v>4429</v>
      </c>
      <c r="D2079" s="167" t="s">
        <v>2569</v>
      </c>
      <c r="E2079" s="167" t="s">
        <v>4678</v>
      </c>
      <c r="F2079" s="167" t="s">
        <v>3052</v>
      </c>
      <c r="G2079" s="167" t="s">
        <v>1655</v>
      </c>
      <c r="H2079" s="167" t="s">
        <v>6</v>
      </c>
      <c r="I2079" s="167" t="s">
        <v>13036</v>
      </c>
      <c r="J2079" s="167" t="s">
        <v>12452</v>
      </c>
      <c r="K2079" s="167">
        <v>26688042</v>
      </c>
      <c r="L2079" s="167">
        <v>26688042</v>
      </c>
    </row>
    <row r="2080" spans="1:12" x14ac:dyDescent="0.2">
      <c r="A2080" s="167" t="s">
        <v>8308</v>
      </c>
      <c r="B2080" s="167" t="s">
        <v>6840</v>
      </c>
      <c r="D2080" s="167" t="s">
        <v>7348</v>
      </c>
      <c r="E2080" s="167" t="s">
        <v>4680</v>
      </c>
      <c r="F2080" s="167" t="s">
        <v>4681</v>
      </c>
      <c r="G2080" s="167" t="s">
        <v>1655</v>
      </c>
      <c r="H2080" s="167" t="s">
        <v>3</v>
      </c>
      <c r="I2080" s="167" t="s">
        <v>13036</v>
      </c>
      <c r="J2080" s="167" t="s">
        <v>8569</v>
      </c>
      <c r="K2080" s="167">
        <v>87157002</v>
      </c>
      <c r="L2080" s="167">
        <v>0</v>
      </c>
    </row>
    <row r="2081" spans="1:12" x14ac:dyDescent="0.2">
      <c r="A2081" s="167" t="s">
        <v>9269</v>
      </c>
      <c r="B2081" s="167" t="s">
        <v>9961</v>
      </c>
      <c r="D2081" s="167" t="s">
        <v>401</v>
      </c>
      <c r="E2081" s="167" t="s">
        <v>4683</v>
      </c>
      <c r="F2081" s="167" t="s">
        <v>1526</v>
      </c>
      <c r="G2081" s="167" t="s">
        <v>1655</v>
      </c>
      <c r="H2081" s="167" t="s">
        <v>3</v>
      </c>
      <c r="I2081" s="167" t="s">
        <v>13036</v>
      </c>
      <c r="J2081" s="167" t="s">
        <v>4684</v>
      </c>
      <c r="K2081" s="167">
        <v>83546751</v>
      </c>
      <c r="L2081" s="167">
        <v>0</v>
      </c>
    </row>
    <row r="2082" spans="1:12" x14ac:dyDescent="0.2">
      <c r="A2082" s="167" t="s">
        <v>4544</v>
      </c>
      <c r="B2082" s="167" t="s">
        <v>7400</v>
      </c>
      <c r="D2082" s="167" t="s">
        <v>478</v>
      </c>
      <c r="E2082" s="167" t="s">
        <v>4686</v>
      </c>
      <c r="F2082" s="167" t="s">
        <v>4477</v>
      </c>
      <c r="G2082" s="167" t="s">
        <v>1655</v>
      </c>
      <c r="H2082" s="167" t="s">
        <v>4</v>
      </c>
      <c r="I2082" s="167" t="s">
        <v>13036</v>
      </c>
      <c r="J2082" s="167" t="s">
        <v>6367</v>
      </c>
      <c r="K2082" s="167">
        <v>26628155</v>
      </c>
      <c r="L2082" s="167">
        <v>26628493</v>
      </c>
    </row>
    <row r="2083" spans="1:12" x14ac:dyDescent="0.2">
      <c r="A2083" s="167" t="s">
        <v>4537</v>
      </c>
      <c r="B2083" s="167" t="s">
        <v>3192</v>
      </c>
      <c r="D2083" s="167" t="s">
        <v>7240</v>
      </c>
      <c r="E2083" s="167" t="s">
        <v>4687</v>
      </c>
      <c r="F2083" s="167" t="s">
        <v>4688</v>
      </c>
      <c r="G2083" s="167" t="s">
        <v>1655</v>
      </c>
      <c r="H2083" s="167" t="s">
        <v>4</v>
      </c>
      <c r="I2083" s="167" t="s">
        <v>13036</v>
      </c>
      <c r="J2083" s="167" t="s">
        <v>13486</v>
      </c>
      <c r="K2083" s="167">
        <v>26381055</v>
      </c>
      <c r="L2083" s="167">
        <v>26381055</v>
      </c>
    </row>
    <row r="2084" spans="1:12" x14ac:dyDescent="0.2">
      <c r="A2084" s="167" t="s">
        <v>4528</v>
      </c>
      <c r="B2084" s="167" t="s">
        <v>2562</v>
      </c>
      <c r="D2084" s="167" t="s">
        <v>6709</v>
      </c>
      <c r="E2084" s="167" t="s">
        <v>4689</v>
      </c>
      <c r="F2084" s="167" t="s">
        <v>177</v>
      </c>
      <c r="G2084" s="167" t="s">
        <v>1655</v>
      </c>
      <c r="H2084" s="167" t="s">
        <v>6</v>
      </c>
      <c r="I2084" s="167" t="s">
        <v>13036</v>
      </c>
      <c r="J2084" s="167" t="s">
        <v>12453</v>
      </c>
      <c r="K2084" s="167">
        <v>26780274</v>
      </c>
      <c r="L2084" s="167">
        <v>26780274</v>
      </c>
    </row>
    <row r="2085" spans="1:12" x14ac:dyDescent="0.2">
      <c r="A2085" s="167" t="s">
        <v>4469</v>
      </c>
      <c r="B2085" s="167" t="s">
        <v>1639</v>
      </c>
      <c r="D2085" s="167" t="s">
        <v>594</v>
      </c>
      <c r="E2085" s="167" t="s">
        <v>4690</v>
      </c>
      <c r="F2085" s="167" t="s">
        <v>1327</v>
      </c>
      <c r="G2085" s="167" t="s">
        <v>1655</v>
      </c>
      <c r="H2085" s="167" t="s">
        <v>6</v>
      </c>
      <c r="I2085" s="167" t="s">
        <v>13036</v>
      </c>
      <c r="J2085" s="167" t="s">
        <v>12454</v>
      </c>
      <c r="K2085" s="167">
        <v>26687990</v>
      </c>
      <c r="L2085" s="167">
        <v>26687990</v>
      </c>
    </row>
    <row r="2086" spans="1:12" x14ac:dyDescent="0.2">
      <c r="A2086" s="167" t="s">
        <v>4407</v>
      </c>
      <c r="B2086" s="167" t="s">
        <v>4143</v>
      </c>
      <c r="D2086" s="167" t="s">
        <v>2052</v>
      </c>
      <c r="E2086" s="167" t="s">
        <v>4692</v>
      </c>
      <c r="F2086" s="167" t="s">
        <v>4693</v>
      </c>
      <c r="G2086" s="167" t="s">
        <v>1655</v>
      </c>
      <c r="H2086" s="167" t="s">
        <v>6</v>
      </c>
      <c r="I2086" s="167" t="s">
        <v>13036</v>
      </c>
      <c r="J2086" s="167" t="s">
        <v>4694</v>
      </c>
      <c r="K2086" s="167">
        <v>26780233</v>
      </c>
      <c r="L2086" s="167">
        <v>26780233</v>
      </c>
    </row>
    <row r="2087" spans="1:12" x14ac:dyDescent="0.2">
      <c r="A2087" s="167" t="s">
        <v>4409</v>
      </c>
      <c r="B2087" s="167" t="s">
        <v>4172</v>
      </c>
      <c r="D2087" s="167" t="s">
        <v>4695</v>
      </c>
      <c r="E2087" s="167" t="s">
        <v>4696</v>
      </c>
      <c r="F2087" s="167" t="s">
        <v>2865</v>
      </c>
      <c r="G2087" s="167" t="s">
        <v>1655</v>
      </c>
      <c r="H2087" s="167" t="s">
        <v>6</v>
      </c>
      <c r="I2087" s="167" t="s">
        <v>13036</v>
      </c>
      <c r="J2087" s="167" t="s">
        <v>12852</v>
      </c>
      <c r="K2087" s="167">
        <v>26687643</v>
      </c>
      <c r="L2087" s="167">
        <v>0</v>
      </c>
    </row>
    <row r="2088" spans="1:12" x14ac:dyDescent="0.2">
      <c r="A2088" s="167" t="s">
        <v>4478</v>
      </c>
      <c r="B2088" s="167" t="s">
        <v>1580</v>
      </c>
      <c r="D2088" s="167" t="s">
        <v>6711</v>
      </c>
      <c r="E2088" s="167" t="s">
        <v>4697</v>
      </c>
      <c r="F2088" s="167" t="s">
        <v>474</v>
      </c>
      <c r="G2088" s="167" t="s">
        <v>1655</v>
      </c>
      <c r="H2088" s="167" t="s">
        <v>4</v>
      </c>
      <c r="I2088" s="167" t="s">
        <v>13036</v>
      </c>
      <c r="J2088" s="167" t="s">
        <v>8156</v>
      </c>
      <c r="K2088" s="167">
        <v>26628742</v>
      </c>
      <c r="L2088" s="167">
        <v>26688070</v>
      </c>
    </row>
    <row r="2089" spans="1:12" x14ac:dyDescent="0.2">
      <c r="A2089" s="167" t="s">
        <v>4530</v>
      </c>
      <c r="B2089" s="167" t="s">
        <v>4529</v>
      </c>
      <c r="D2089" s="167" t="s">
        <v>9966</v>
      </c>
      <c r="E2089" s="167" t="s">
        <v>9293</v>
      </c>
      <c r="F2089" s="167" t="s">
        <v>1138</v>
      </c>
      <c r="G2089" s="167" t="s">
        <v>1655</v>
      </c>
      <c r="H2089" s="167" t="s">
        <v>4</v>
      </c>
      <c r="I2089" s="167" t="s">
        <v>13036</v>
      </c>
      <c r="J2089" s="167" t="s">
        <v>10840</v>
      </c>
      <c r="K2089" s="167">
        <v>26381304</v>
      </c>
      <c r="L2089" s="167">
        <v>0</v>
      </c>
    </row>
    <row r="2090" spans="1:12" x14ac:dyDescent="0.2">
      <c r="A2090" s="167" t="s">
        <v>6302</v>
      </c>
      <c r="B2090" s="167" t="s">
        <v>7085</v>
      </c>
      <c r="D2090" s="167" t="s">
        <v>2230</v>
      </c>
      <c r="E2090" s="167" t="s">
        <v>4698</v>
      </c>
      <c r="F2090" s="167" t="s">
        <v>1759</v>
      </c>
      <c r="G2090" s="167" t="s">
        <v>1655</v>
      </c>
      <c r="H2090" s="167" t="s">
        <v>6</v>
      </c>
      <c r="I2090" s="167" t="s">
        <v>13036</v>
      </c>
      <c r="J2090" s="167" t="s">
        <v>8157</v>
      </c>
      <c r="K2090" s="167">
        <v>26780028</v>
      </c>
      <c r="L2090" s="167">
        <v>26780028</v>
      </c>
    </row>
    <row r="2091" spans="1:12" x14ac:dyDescent="0.2">
      <c r="A2091" s="167" t="s">
        <v>4410</v>
      </c>
      <c r="B2091" s="167" t="s">
        <v>3280</v>
      </c>
      <c r="D2091" s="167" t="s">
        <v>1252</v>
      </c>
      <c r="E2091" s="167" t="s">
        <v>4699</v>
      </c>
      <c r="F2091" s="167" t="s">
        <v>4700</v>
      </c>
      <c r="G2091" s="167" t="s">
        <v>1655</v>
      </c>
      <c r="H2091" s="167" t="s">
        <v>6</v>
      </c>
      <c r="I2091" s="167" t="s">
        <v>13036</v>
      </c>
      <c r="J2091" s="167" t="s">
        <v>8158</v>
      </c>
      <c r="K2091" s="167">
        <v>26688323</v>
      </c>
      <c r="L2091" s="167">
        <v>26628410</v>
      </c>
    </row>
    <row r="2092" spans="1:12" x14ac:dyDescent="0.2">
      <c r="A2092" s="167" t="s">
        <v>4507</v>
      </c>
      <c r="B2092" s="167" t="s">
        <v>3041</v>
      </c>
      <c r="D2092" s="167" t="s">
        <v>4701</v>
      </c>
      <c r="E2092" s="167" t="s">
        <v>4702</v>
      </c>
      <c r="F2092" s="167" t="s">
        <v>4668</v>
      </c>
      <c r="G2092" s="167" t="s">
        <v>1655</v>
      </c>
      <c r="H2092" s="167" t="s">
        <v>4</v>
      </c>
      <c r="I2092" s="167" t="s">
        <v>13036</v>
      </c>
      <c r="J2092" s="167" t="s">
        <v>12853</v>
      </c>
      <c r="K2092" s="167">
        <v>26620783</v>
      </c>
      <c r="L2092" s="167">
        <v>0</v>
      </c>
    </row>
    <row r="2093" spans="1:12" x14ac:dyDescent="0.2">
      <c r="A2093" s="167" t="s">
        <v>4460</v>
      </c>
      <c r="B2093" s="167" t="s">
        <v>1342</v>
      </c>
      <c r="D2093" s="167" t="s">
        <v>2226</v>
      </c>
      <c r="E2093" s="167" t="s">
        <v>4704</v>
      </c>
      <c r="F2093" s="167" t="s">
        <v>134</v>
      </c>
      <c r="G2093" s="167" t="s">
        <v>1655</v>
      </c>
      <c r="H2093" s="167" t="s">
        <v>7</v>
      </c>
      <c r="I2093" s="167" t="s">
        <v>13036</v>
      </c>
      <c r="J2093" s="167" t="s">
        <v>12455</v>
      </c>
      <c r="K2093" s="167">
        <v>26457353</v>
      </c>
      <c r="L2093" s="167">
        <v>0</v>
      </c>
    </row>
    <row r="2094" spans="1:12" x14ac:dyDescent="0.2">
      <c r="A2094" s="167" t="s">
        <v>9270</v>
      </c>
      <c r="B2094" s="167" t="s">
        <v>1390</v>
      </c>
      <c r="D2094" s="167" t="s">
        <v>4308</v>
      </c>
      <c r="E2094" s="167" t="s">
        <v>4705</v>
      </c>
      <c r="F2094" s="167" t="s">
        <v>4706</v>
      </c>
      <c r="G2094" s="167" t="s">
        <v>1655</v>
      </c>
      <c r="H2094" s="167" t="s">
        <v>4</v>
      </c>
      <c r="I2094" s="167" t="s">
        <v>13036</v>
      </c>
      <c r="J2094" s="167" t="s">
        <v>6148</v>
      </c>
      <c r="K2094" s="167">
        <v>26620362</v>
      </c>
      <c r="L2094" s="167">
        <v>26620016</v>
      </c>
    </row>
    <row r="2095" spans="1:12" x14ac:dyDescent="0.2">
      <c r="A2095" s="167" t="s">
        <v>9271</v>
      </c>
      <c r="B2095" s="167" t="s">
        <v>4430</v>
      </c>
      <c r="D2095" s="167" t="s">
        <v>4241</v>
      </c>
      <c r="E2095" s="167" t="s">
        <v>9292</v>
      </c>
      <c r="F2095" s="167" t="s">
        <v>3052</v>
      </c>
      <c r="G2095" s="167" t="s">
        <v>1655</v>
      </c>
      <c r="H2095" s="167" t="s">
        <v>4</v>
      </c>
      <c r="I2095" s="167" t="s">
        <v>13036</v>
      </c>
      <c r="J2095" s="167" t="s">
        <v>13487</v>
      </c>
      <c r="K2095" s="167">
        <v>26620643</v>
      </c>
      <c r="L2095" s="167">
        <v>0</v>
      </c>
    </row>
    <row r="2096" spans="1:12" x14ac:dyDescent="0.2">
      <c r="A2096" s="167" t="s">
        <v>4509</v>
      </c>
      <c r="B2096" s="167" t="s">
        <v>3033</v>
      </c>
      <c r="D2096" s="167" t="s">
        <v>4490</v>
      </c>
      <c r="E2096" s="167" t="s">
        <v>4707</v>
      </c>
      <c r="F2096" s="167" t="s">
        <v>4708</v>
      </c>
      <c r="G2096" s="167" t="s">
        <v>11631</v>
      </c>
      <c r="H2096" s="167" t="s">
        <v>9</v>
      </c>
      <c r="I2096" s="167" t="s">
        <v>13036</v>
      </c>
      <c r="J2096" s="167" t="s">
        <v>13488</v>
      </c>
      <c r="K2096" s="167">
        <v>22542637</v>
      </c>
      <c r="L2096" s="167">
        <v>22542637</v>
      </c>
    </row>
    <row r="2097" spans="1:12" x14ac:dyDescent="0.2">
      <c r="A2097" s="167" t="s">
        <v>4432</v>
      </c>
      <c r="B2097" s="167" t="s">
        <v>4431</v>
      </c>
      <c r="D2097" s="167" t="s">
        <v>4682</v>
      </c>
      <c r="E2097" s="167" t="s">
        <v>9327</v>
      </c>
      <c r="F2097" s="167" t="s">
        <v>10868</v>
      </c>
      <c r="G2097" s="167" t="s">
        <v>1655</v>
      </c>
      <c r="H2097" s="167" t="s">
        <v>7</v>
      </c>
      <c r="I2097" s="167" t="s">
        <v>13036</v>
      </c>
      <c r="J2097" s="167" t="s">
        <v>10869</v>
      </c>
      <c r="K2097" s="167">
        <v>88970591</v>
      </c>
      <c r="L2097" s="167">
        <v>0</v>
      </c>
    </row>
    <row r="2098" spans="1:12" x14ac:dyDescent="0.2">
      <c r="A2098" s="167" t="s">
        <v>9272</v>
      </c>
      <c r="B2098" s="167" t="s">
        <v>2679</v>
      </c>
      <c r="D2098" s="167" t="s">
        <v>7865</v>
      </c>
      <c r="E2098" s="167" t="s">
        <v>9301</v>
      </c>
      <c r="F2098" s="167" t="s">
        <v>206</v>
      </c>
      <c r="G2098" s="167" t="s">
        <v>1655</v>
      </c>
      <c r="H2098" s="167" t="s">
        <v>4</v>
      </c>
      <c r="I2098" s="167" t="s">
        <v>13036</v>
      </c>
      <c r="J2098" s="167" t="s">
        <v>10849</v>
      </c>
      <c r="K2098" s="167">
        <v>26620197</v>
      </c>
      <c r="L2098" s="167">
        <v>0</v>
      </c>
    </row>
    <row r="2099" spans="1:12" x14ac:dyDescent="0.2">
      <c r="A2099" s="167" t="s">
        <v>7504</v>
      </c>
      <c r="B2099" s="167" t="s">
        <v>1469</v>
      </c>
      <c r="D2099" s="167" t="s">
        <v>7446</v>
      </c>
      <c r="E2099" s="167" t="s">
        <v>4709</v>
      </c>
      <c r="F2099" s="167" t="s">
        <v>4710</v>
      </c>
      <c r="G2099" s="167" t="s">
        <v>1655</v>
      </c>
      <c r="H2099" s="167" t="s">
        <v>7</v>
      </c>
      <c r="I2099" s="167" t="s">
        <v>13036</v>
      </c>
      <c r="J2099" s="167" t="s">
        <v>13489</v>
      </c>
      <c r="K2099" s="167">
        <v>26457276</v>
      </c>
      <c r="L2099" s="167">
        <v>26457276</v>
      </c>
    </row>
    <row r="2100" spans="1:12" x14ac:dyDescent="0.2">
      <c r="A2100" s="167" t="s">
        <v>4463</v>
      </c>
      <c r="B2100" s="167" t="s">
        <v>1210</v>
      </c>
      <c r="D2100" s="167" t="s">
        <v>7866</v>
      </c>
      <c r="E2100" s="167" t="s">
        <v>9302</v>
      </c>
      <c r="F2100" s="167" t="s">
        <v>4470</v>
      </c>
      <c r="G2100" s="167" t="s">
        <v>1655</v>
      </c>
      <c r="H2100" s="167" t="s">
        <v>4</v>
      </c>
      <c r="I2100" s="167" t="s">
        <v>13036</v>
      </c>
      <c r="J2100" s="167" t="s">
        <v>11526</v>
      </c>
      <c r="K2100" s="167">
        <v>89195855</v>
      </c>
      <c r="L2100" s="167">
        <v>0</v>
      </c>
    </row>
    <row r="2101" spans="1:12" x14ac:dyDescent="0.2">
      <c r="A2101" s="167" t="s">
        <v>9273</v>
      </c>
      <c r="B2101" s="167" t="s">
        <v>9962</v>
      </c>
      <c r="D2101" s="167" t="s">
        <v>1368</v>
      </c>
      <c r="E2101" s="167" t="s">
        <v>9329</v>
      </c>
      <c r="F2101" s="167" t="s">
        <v>10871</v>
      </c>
      <c r="G2101" s="167" t="s">
        <v>1655</v>
      </c>
      <c r="H2101" s="167" t="s">
        <v>6</v>
      </c>
      <c r="I2101" s="167" t="s">
        <v>13036</v>
      </c>
      <c r="J2101" s="167" t="s">
        <v>12456</v>
      </c>
      <c r="K2101" s="167">
        <v>26613308</v>
      </c>
      <c r="L2101" s="167">
        <v>26613308</v>
      </c>
    </row>
    <row r="2102" spans="1:12" x14ac:dyDescent="0.2">
      <c r="A2102" s="167" t="s">
        <v>4531</v>
      </c>
      <c r="B2102" s="167" t="s">
        <v>2594</v>
      </c>
      <c r="D2102" s="167" t="s">
        <v>7481</v>
      </c>
      <c r="E2102" s="167" t="s">
        <v>7777</v>
      </c>
      <c r="F2102" s="167" t="s">
        <v>4712</v>
      </c>
      <c r="G2102" s="167" t="s">
        <v>1655</v>
      </c>
      <c r="H2102" s="167" t="s">
        <v>4</v>
      </c>
      <c r="I2102" s="167" t="s">
        <v>13036</v>
      </c>
      <c r="J2102" s="167" t="s">
        <v>11527</v>
      </c>
      <c r="K2102" s="167">
        <v>83535713</v>
      </c>
      <c r="L2102" s="167">
        <v>0</v>
      </c>
    </row>
    <row r="2103" spans="1:12" x14ac:dyDescent="0.2">
      <c r="A2103" s="167" t="s">
        <v>4513</v>
      </c>
      <c r="B2103" s="167" t="s">
        <v>3087</v>
      </c>
      <c r="D2103" s="167" t="s">
        <v>1226</v>
      </c>
      <c r="E2103" s="167" t="s">
        <v>4713</v>
      </c>
      <c r="F2103" s="167" t="s">
        <v>451</v>
      </c>
      <c r="G2103" s="167" t="s">
        <v>1655</v>
      </c>
      <c r="H2103" s="167" t="s">
        <v>4</v>
      </c>
      <c r="I2103" s="167" t="s">
        <v>13036</v>
      </c>
      <c r="J2103" s="167" t="s">
        <v>4714</v>
      </c>
      <c r="K2103" s="167">
        <v>26381004</v>
      </c>
      <c r="L2103" s="167">
        <v>0</v>
      </c>
    </row>
    <row r="2104" spans="1:12" x14ac:dyDescent="0.2">
      <c r="A2104" s="167" t="s">
        <v>4437</v>
      </c>
      <c r="B2104" s="167" t="s">
        <v>1524</v>
      </c>
      <c r="D2104" s="167" t="s">
        <v>1516</v>
      </c>
      <c r="E2104" s="167" t="s">
        <v>9311</v>
      </c>
      <c r="F2104" s="167" t="s">
        <v>4716</v>
      </c>
      <c r="G2104" s="167" t="s">
        <v>1655</v>
      </c>
      <c r="H2104" s="167" t="s">
        <v>7</v>
      </c>
      <c r="I2104" s="167" t="s">
        <v>13036</v>
      </c>
      <c r="J2104" s="167" t="s">
        <v>13490</v>
      </c>
      <c r="K2104" s="167">
        <v>26938353</v>
      </c>
      <c r="L2104" s="167">
        <v>0</v>
      </c>
    </row>
    <row r="2105" spans="1:12" x14ac:dyDescent="0.2">
      <c r="A2105" s="167" t="s">
        <v>9274</v>
      </c>
      <c r="B2105" s="167" t="s">
        <v>9963</v>
      </c>
      <c r="D2105" s="167" t="s">
        <v>1785</v>
      </c>
      <c r="E2105" s="167" t="s">
        <v>9321</v>
      </c>
      <c r="F2105" s="167" t="s">
        <v>2397</v>
      </c>
      <c r="G2105" s="167" t="s">
        <v>1655</v>
      </c>
      <c r="H2105" s="167" t="s">
        <v>7</v>
      </c>
      <c r="I2105" s="167" t="s">
        <v>13036</v>
      </c>
      <c r="J2105" s="167" t="s">
        <v>11992</v>
      </c>
      <c r="K2105" s="167">
        <v>26938019</v>
      </c>
      <c r="L2105" s="167">
        <v>0</v>
      </c>
    </row>
    <row r="2106" spans="1:12" x14ac:dyDescent="0.2">
      <c r="A2106" s="167" t="s">
        <v>4464</v>
      </c>
      <c r="B2106" s="167" t="s">
        <v>7077</v>
      </c>
      <c r="D2106" s="167" t="s">
        <v>7593</v>
      </c>
      <c r="E2106" s="167" t="s">
        <v>7681</v>
      </c>
      <c r="F2106" s="167" t="s">
        <v>7682</v>
      </c>
      <c r="G2106" s="167" t="s">
        <v>1655</v>
      </c>
      <c r="H2106" s="167" t="s">
        <v>7</v>
      </c>
      <c r="I2106" s="167" t="s">
        <v>13036</v>
      </c>
      <c r="J2106" s="167" t="s">
        <v>12854</v>
      </c>
      <c r="K2106" s="167">
        <v>26938047</v>
      </c>
      <c r="L2106" s="167">
        <v>0</v>
      </c>
    </row>
    <row r="2107" spans="1:12" x14ac:dyDescent="0.2">
      <c r="A2107" s="167" t="s">
        <v>4471</v>
      </c>
      <c r="B2107" s="167" t="s">
        <v>1602</v>
      </c>
      <c r="D2107" s="167" t="s">
        <v>7306</v>
      </c>
      <c r="E2107" s="167" t="s">
        <v>6749</v>
      </c>
      <c r="F2107" s="167" t="s">
        <v>206</v>
      </c>
      <c r="G2107" s="167" t="s">
        <v>1655</v>
      </c>
      <c r="H2107" s="167" t="s">
        <v>6</v>
      </c>
      <c r="I2107" s="167" t="s">
        <v>13036</v>
      </c>
      <c r="J2107" s="167" t="s">
        <v>8551</v>
      </c>
      <c r="K2107" s="167">
        <v>0</v>
      </c>
      <c r="L2107" s="167">
        <v>0</v>
      </c>
    </row>
    <row r="2108" spans="1:12" x14ac:dyDescent="0.2">
      <c r="A2108" s="167" t="s">
        <v>9275</v>
      </c>
      <c r="B2108" s="167" t="s">
        <v>7862</v>
      </c>
      <c r="D2108" s="167" t="s">
        <v>7867</v>
      </c>
      <c r="E2108" s="167" t="s">
        <v>9303</v>
      </c>
      <c r="F2108" s="167" t="s">
        <v>10850</v>
      </c>
      <c r="G2108" s="167" t="s">
        <v>1655</v>
      </c>
      <c r="H2108" s="167" t="s">
        <v>6</v>
      </c>
      <c r="I2108" s="167" t="s">
        <v>13036</v>
      </c>
      <c r="J2108" s="167" t="s">
        <v>13491</v>
      </c>
      <c r="K2108" s="167">
        <v>88329242</v>
      </c>
      <c r="L2108" s="167">
        <v>0</v>
      </c>
    </row>
    <row r="2109" spans="1:12" x14ac:dyDescent="0.2">
      <c r="A2109" s="167" t="s">
        <v>9276</v>
      </c>
      <c r="B2109" s="167" t="s">
        <v>4438</v>
      </c>
      <c r="D2109" s="167" t="s">
        <v>2884</v>
      </c>
      <c r="E2109" s="167" t="s">
        <v>9308</v>
      </c>
      <c r="F2109" s="167" t="s">
        <v>10853</v>
      </c>
      <c r="G2109" s="167" t="s">
        <v>1655</v>
      </c>
      <c r="H2109" s="167" t="s">
        <v>6</v>
      </c>
      <c r="I2109" s="167" t="s">
        <v>13036</v>
      </c>
      <c r="J2109" s="167" t="s">
        <v>12457</v>
      </c>
      <c r="K2109" s="167">
        <v>26780447</v>
      </c>
      <c r="L2109" s="167">
        <v>26780447</v>
      </c>
    </row>
    <row r="2110" spans="1:12" x14ac:dyDescent="0.2">
      <c r="A2110" s="167" t="s">
        <v>4434</v>
      </c>
      <c r="B2110" s="167" t="s">
        <v>1072</v>
      </c>
      <c r="D2110" s="167" t="s">
        <v>2889</v>
      </c>
      <c r="E2110" s="167" t="s">
        <v>4717</v>
      </c>
      <c r="F2110" s="167" t="s">
        <v>6992</v>
      </c>
      <c r="G2110" s="167" t="s">
        <v>1655</v>
      </c>
      <c r="H2110" s="167" t="s">
        <v>7</v>
      </c>
      <c r="I2110" s="167" t="s">
        <v>13036</v>
      </c>
      <c r="J2110" s="167" t="s">
        <v>4748</v>
      </c>
      <c r="K2110" s="167">
        <v>26938072</v>
      </c>
      <c r="L2110" s="167">
        <v>26938072</v>
      </c>
    </row>
    <row r="2111" spans="1:12" x14ac:dyDescent="0.2">
      <c r="A2111" s="167" t="s">
        <v>4466</v>
      </c>
      <c r="B2111" s="167" t="s">
        <v>1706</v>
      </c>
      <c r="D2111" s="167" t="s">
        <v>6712</v>
      </c>
      <c r="E2111" s="167" t="s">
        <v>4719</v>
      </c>
      <c r="F2111" s="167" t="s">
        <v>4720</v>
      </c>
      <c r="G2111" s="167" t="s">
        <v>1655</v>
      </c>
      <c r="H2111" s="167" t="s">
        <v>5</v>
      </c>
      <c r="I2111" s="167" t="s">
        <v>13036</v>
      </c>
      <c r="J2111" s="167" t="s">
        <v>12458</v>
      </c>
      <c r="K2111" s="167">
        <v>26588012</v>
      </c>
      <c r="L2111" s="167">
        <v>26922063</v>
      </c>
    </row>
    <row r="2112" spans="1:12" x14ac:dyDescent="0.2">
      <c r="A2112" s="167" t="s">
        <v>9277</v>
      </c>
      <c r="B2112" s="167" t="s">
        <v>1702</v>
      </c>
      <c r="D2112" s="167" t="s">
        <v>2876</v>
      </c>
      <c r="E2112" s="167" t="s">
        <v>4721</v>
      </c>
      <c r="F2112" s="167" t="s">
        <v>4722</v>
      </c>
      <c r="G2112" s="167" t="s">
        <v>1655</v>
      </c>
      <c r="H2112" s="167" t="s">
        <v>5</v>
      </c>
      <c r="I2112" s="167" t="s">
        <v>13036</v>
      </c>
      <c r="J2112" s="167" t="s">
        <v>4718</v>
      </c>
      <c r="K2112" s="167">
        <v>26953450</v>
      </c>
      <c r="L2112" s="167">
        <v>26953450</v>
      </c>
    </row>
    <row r="2113" spans="1:12" x14ac:dyDescent="0.2">
      <c r="A2113" s="167" t="s">
        <v>9278</v>
      </c>
      <c r="B2113" s="167" t="s">
        <v>4494</v>
      </c>
      <c r="D2113" s="167" t="s">
        <v>2310</v>
      </c>
      <c r="E2113" s="167" t="s">
        <v>4723</v>
      </c>
      <c r="F2113" s="167" t="s">
        <v>63</v>
      </c>
      <c r="G2113" s="167" t="s">
        <v>1655</v>
      </c>
      <c r="H2113" s="167" t="s">
        <v>5</v>
      </c>
      <c r="I2113" s="167" t="s">
        <v>13036</v>
      </c>
      <c r="J2113" s="167" t="s">
        <v>13492</v>
      </c>
      <c r="K2113" s="167">
        <v>26951060</v>
      </c>
      <c r="L2113" s="167">
        <v>26951060</v>
      </c>
    </row>
    <row r="2114" spans="1:12" x14ac:dyDescent="0.2">
      <c r="A2114" s="167" t="s">
        <v>4467</v>
      </c>
      <c r="B2114" s="167" t="s">
        <v>1630</v>
      </c>
      <c r="D2114" s="167" t="s">
        <v>4724</v>
      </c>
      <c r="E2114" s="167" t="s">
        <v>4725</v>
      </c>
      <c r="F2114" s="167" t="s">
        <v>2770</v>
      </c>
      <c r="G2114" s="167" t="s">
        <v>1655</v>
      </c>
      <c r="H2114" s="167" t="s">
        <v>5</v>
      </c>
      <c r="I2114" s="167" t="s">
        <v>13036</v>
      </c>
      <c r="J2114" s="167" t="s">
        <v>13493</v>
      </c>
      <c r="K2114" s="167">
        <v>26955655</v>
      </c>
      <c r="L2114" s="167">
        <v>26955655</v>
      </c>
    </row>
    <row r="2115" spans="1:12" x14ac:dyDescent="0.2">
      <c r="A2115" s="167" t="s">
        <v>4481</v>
      </c>
      <c r="B2115" s="167" t="s">
        <v>4480</v>
      </c>
      <c r="D2115" s="167" t="s">
        <v>1783</v>
      </c>
      <c r="E2115" s="167" t="s">
        <v>4726</v>
      </c>
      <c r="F2115" s="167" t="s">
        <v>644</v>
      </c>
      <c r="G2115" s="167" t="s">
        <v>1655</v>
      </c>
      <c r="H2115" s="167" t="s">
        <v>5</v>
      </c>
      <c r="I2115" s="167" t="s">
        <v>13036</v>
      </c>
      <c r="J2115" s="167" t="s">
        <v>4727</v>
      </c>
      <c r="K2115" s="167">
        <v>26953283</v>
      </c>
      <c r="L2115" s="167">
        <v>26953283</v>
      </c>
    </row>
    <row r="2116" spans="1:12" x14ac:dyDescent="0.2">
      <c r="A2116" s="167" t="s">
        <v>7506</v>
      </c>
      <c r="B2116" s="167" t="s">
        <v>197</v>
      </c>
      <c r="D2116" s="167" t="s">
        <v>6994</v>
      </c>
      <c r="E2116" s="167" t="s">
        <v>4728</v>
      </c>
      <c r="F2116" s="167" t="s">
        <v>692</v>
      </c>
      <c r="G2116" s="167" t="s">
        <v>1655</v>
      </c>
      <c r="H2116" s="167" t="s">
        <v>5</v>
      </c>
      <c r="I2116" s="167" t="s">
        <v>13036</v>
      </c>
      <c r="J2116" s="167" t="s">
        <v>13494</v>
      </c>
      <c r="K2116" s="167">
        <v>21006488</v>
      </c>
      <c r="L2116" s="167">
        <v>0</v>
      </c>
    </row>
    <row r="2117" spans="1:12" x14ac:dyDescent="0.2">
      <c r="A2117" s="167" t="s">
        <v>9279</v>
      </c>
      <c r="B2117" s="167" t="s">
        <v>2178</v>
      </c>
      <c r="D2117" s="167" t="s">
        <v>2951</v>
      </c>
      <c r="E2117" s="167" t="s">
        <v>4729</v>
      </c>
      <c r="F2117" s="167" t="s">
        <v>45</v>
      </c>
      <c r="G2117" s="167" t="s">
        <v>1655</v>
      </c>
      <c r="H2117" s="167" t="s">
        <v>7</v>
      </c>
      <c r="I2117" s="167" t="s">
        <v>13036</v>
      </c>
      <c r="J2117" s="167" t="s">
        <v>6673</v>
      </c>
      <c r="K2117" s="167">
        <v>26954155</v>
      </c>
      <c r="L2117" s="167">
        <v>26964155</v>
      </c>
    </row>
    <row r="2118" spans="1:12" x14ac:dyDescent="0.2">
      <c r="A2118" s="167" t="s">
        <v>9280</v>
      </c>
      <c r="B2118" s="167" t="s">
        <v>2804</v>
      </c>
      <c r="D2118" s="167" t="s">
        <v>6713</v>
      </c>
      <c r="E2118" s="167" t="s">
        <v>4730</v>
      </c>
      <c r="F2118" s="167" t="s">
        <v>4731</v>
      </c>
      <c r="G2118" s="167" t="s">
        <v>1655</v>
      </c>
      <c r="H2118" s="167" t="s">
        <v>5</v>
      </c>
      <c r="I2118" s="167" t="s">
        <v>13036</v>
      </c>
      <c r="J2118" s="167" t="s">
        <v>13495</v>
      </c>
      <c r="K2118" s="167">
        <v>26921110</v>
      </c>
      <c r="L2118" s="167">
        <v>26921110</v>
      </c>
    </row>
    <row r="2119" spans="1:12" x14ac:dyDescent="0.2">
      <c r="A2119" s="167" t="s">
        <v>9281</v>
      </c>
      <c r="B2119" s="167" t="s">
        <v>1339</v>
      </c>
      <c r="D2119" s="167" t="s">
        <v>6967</v>
      </c>
      <c r="E2119" s="167" t="s">
        <v>4732</v>
      </c>
      <c r="F2119" s="167" t="s">
        <v>4733</v>
      </c>
      <c r="G2119" s="167" t="s">
        <v>1655</v>
      </c>
      <c r="H2119" s="167" t="s">
        <v>5</v>
      </c>
      <c r="I2119" s="167" t="s">
        <v>13036</v>
      </c>
      <c r="J2119" s="167" t="s">
        <v>8455</v>
      </c>
      <c r="K2119" s="167">
        <v>26931050</v>
      </c>
      <c r="L2119" s="167">
        <v>26931050</v>
      </c>
    </row>
    <row r="2120" spans="1:12" x14ac:dyDescent="0.2">
      <c r="A2120" s="167" t="s">
        <v>4412</v>
      </c>
      <c r="B2120" s="167" t="s">
        <v>7239</v>
      </c>
      <c r="D2120" s="167" t="s">
        <v>6880</v>
      </c>
      <c r="E2120" s="167" t="s">
        <v>4734</v>
      </c>
      <c r="F2120" s="167" t="s">
        <v>864</v>
      </c>
      <c r="G2120" s="167" t="s">
        <v>1655</v>
      </c>
      <c r="H2120" s="167" t="s">
        <v>5</v>
      </c>
      <c r="I2120" s="167" t="s">
        <v>13036</v>
      </c>
      <c r="J2120" s="167" t="s">
        <v>12855</v>
      </c>
      <c r="K2120" s="167">
        <v>26944000</v>
      </c>
      <c r="L2120" s="167">
        <v>0</v>
      </c>
    </row>
    <row r="2121" spans="1:12" x14ac:dyDescent="0.2">
      <c r="A2121" s="167" t="s">
        <v>8369</v>
      </c>
      <c r="B2121" s="167" t="s">
        <v>1443</v>
      </c>
      <c r="D2121" s="167" t="s">
        <v>6714</v>
      </c>
      <c r="E2121" s="167" t="s">
        <v>4735</v>
      </c>
      <c r="F2121" s="167" t="s">
        <v>307</v>
      </c>
      <c r="G2121" s="167" t="s">
        <v>1655</v>
      </c>
      <c r="H2121" s="167" t="s">
        <v>5</v>
      </c>
      <c r="I2121" s="167" t="s">
        <v>13036</v>
      </c>
      <c r="J2121" s="167" t="s">
        <v>12459</v>
      </c>
      <c r="K2121" s="167">
        <v>26956889</v>
      </c>
      <c r="L2121" s="167">
        <v>26956889</v>
      </c>
    </row>
    <row r="2122" spans="1:12" x14ac:dyDescent="0.2">
      <c r="A2122" s="167" t="s">
        <v>9282</v>
      </c>
      <c r="B2122" s="167" t="s">
        <v>2841</v>
      </c>
      <c r="D2122" s="167" t="s">
        <v>2926</v>
      </c>
      <c r="E2122" s="167" t="s">
        <v>9319</v>
      </c>
      <c r="F2122" s="167" t="s">
        <v>10862</v>
      </c>
      <c r="G2122" s="167" t="s">
        <v>1655</v>
      </c>
      <c r="H2122" s="167" t="s">
        <v>7</v>
      </c>
      <c r="I2122" s="167" t="s">
        <v>13036</v>
      </c>
      <c r="J2122" s="167" t="s">
        <v>10863</v>
      </c>
      <c r="K2122" s="167">
        <v>26938192</v>
      </c>
      <c r="L2122" s="167">
        <v>0</v>
      </c>
    </row>
    <row r="2123" spans="1:12" x14ac:dyDescent="0.2">
      <c r="A2123" s="167" t="s">
        <v>6762</v>
      </c>
      <c r="B2123" s="167" t="s">
        <v>4065</v>
      </c>
      <c r="D2123" s="167" t="s">
        <v>485</v>
      </c>
      <c r="E2123" s="167" t="s">
        <v>4736</v>
      </c>
      <c r="F2123" s="167" t="s">
        <v>4737</v>
      </c>
      <c r="G2123" s="167" t="s">
        <v>1655</v>
      </c>
      <c r="H2123" s="167" t="s">
        <v>5</v>
      </c>
      <c r="I2123" s="167" t="s">
        <v>13036</v>
      </c>
      <c r="J2123" s="167" t="s">
        <v>8586</v>
      </c>
      <c r="K2123" s="167">
        <v>26944171</v>
      </c>
      <c r="L2123" s="167">
        <v>0</v>
      </c>
    </row>
    <row r="2124" spans="1:12" x14ac:dyDescent="0.2">
      <c r="A2124" s="167" t="s">
        <v>4473</v>
      </c>
      <c r="B2124" s="167" t="s">
        <v>1385</v>
      </c>
      <c r="D2124" s="167" t="s">
        <v>7868</v>
      </c>
      <c r="E2124" s="167" t="s">
        <v>9295</v>
      </c>
      <c r="F2124" s="167" t="s">
        <v>10842</v>
      </c>
      <c r="G2124" s="167" t="s">
        <v>1655</v>
      </c>
      <c r="H2124" s="167" t="s">
        <v>5</v>
      </c>
      <c r="I2124" s="167" t="s">
        <v>13036</v>
      </c>
      <c r="J2124" s="167" t="s">
        <v>11993</v>
      </c>
      <c r="K2124" s="167">
        <v>26957186</v>
      </c>
      <c r="L2124" s="167">
        <v>0</v>
      </c>
    </row>
    <row r="2125" spans="1:12" x14ac:dyDescent="0.2">
      <c r="A2125" s="167" t="s">
        <v>4482</v>
      </c>
      <c r="B2125" s="167" t="s">
        <v>1621</v>
      </c>
      <c r="D2125" s="167" t="s">
        <v>9972</v>
      </c>
      <c r="E2125" s="167" t="s">
        <v>9320</v>
      </c>
      <c r="F2125" s="167" t="s">
        <v>10852</v>
      </c>
      <c r="G2125" s="167" t="s">
        <v>1655</v>
      </c>
      <c r="H2125" s="167" t="s">
        <v>5</v>
      </c>
      <c r="I2125" s="167" t="s">
        <v>13036</v>
      </c>
      <c r="J2125" s="167" t="s">
        <v>10864</v>
      </c>
      <c r="K2125" s="167">
        <v>87259144</v>
      </c>
      <c r="L2125" s="167">
        <v>0</v>
      </c>
    </row>
    <row r="2126" spans="1:12" x14ac:dyDescent="0.2">
      <c r="A2126" s="167" t="s">
        <v>7961</v>
      </c>
      <c r="B2126" s="167" t="s">
        <v>8234</v>
      </c>
      <c r="D2126" s="167" t="s">
        <v>4739</v>
      </c>
      <c r="E2126" s="167" t="s">
        <v>4740</v>
      </c>
      <c r="F2126" s="167" t="s">
        <v>661</v>
      </c>
      <c r="G2126" s="167" t="s">
        <v>1655</v>
      </c>
      <c r="H2126" s="167" t="s">
        <v>7</v>
      </c>
      <c r="I2126" s="167" t="s">
        <v>13036</v>
      </c>
      <c r="J2126" s="167" t="s">
        <v>4741</v>
      </c>
      <c r="K2126" s="167">
        <v>26939003</v>
      </c>
      <c r="L2126" s="167">
        <v>26939003</v>
      </c>
    </row>
    <row r="2127" spans="1:12" x14ac:dyDescent="0.2">
      <c r="A2127" s="167" t="s">
        <v>9283</v>
      </c>
      <c r="B2127" s="167" t="s">
        <v>2519</v>
      </c>
      <c r="D2127" s="167" t="s">
        <v>7869</v>
      </c>
      <c r="E2127" s="167" t="s">
        <v>9306</v>
      </c>
      <c r="F2127" s="167" t="s">
        <v>2947</v>
      </c>
      <c r="G2127" s="167" t="s">
        <v>1655</v>
      </c>
      <c r="H2127" s="167" t="s">
        <v>5</v>
      </c>
      <c r="I2127" s="167" t="s">
        <v>13036</v>
      </c>
      <c r="J2127" s="167" t="s">
        <v>13496</v>
      </c>
      <c r="K2127" s="167">
        <v>87681234</v>
      </c>
      <c r="L2127" s="167">
        <v>26955509</v>
      </c>
    </row>
    <row r="2128" spans="1:12" x14ac:dyDescent="0.2">
      <c r="A2128" s="167" t="s">
        <v>4516</v>
      </c>
      <c r="B2128" s="167" t="s">
        <v>3133</v>
      </c>
      <c r="D2128" s="167" t="s">
        <v>1266</v>
      </c>
      <c r="E2128" s="167" t="s">
        <v>4743</v>
      </c>
      <c r="F2128" s="167" t="s">
        <v>3140</v>
      </c>
      <c r="G2128" s="167" t="s">
        <v>1655</v>
      </c>
      <c r="H2128" s="167" t="s">
        <v>5</v>
      </c>
      <c r="I2128" s="167" t="s">
        <v>13036</v>
      </c>
      <c r="J2128" s="167" t="s">
        <v>7683</v>
      </c>
      <c r="K2128" s="167">
        <v>26922045</v>
      </c>
      <c r="L2128" s="167">
        <v>26922045</v>
      </c>
    </row>
    <row r="2129" spans="1:12" x14ac:dyDescent="0.2">
      <c r="A2129" s="167" t="s">
        <v>9284</v>
      </c>
      <c r="B2129" s="167" t="s">
        <v>2789</v>
      </c>
      <c r="D2129" s="167" t="s">
        <v>3186</v>
      </c>
      <c r="E2129" s="167" t="s">
        <v>9310</v>
      </c>
      <c r="F2129" s="167" t="s">
        <v>10854</v>
      </c>
      <c r="G2129" s="167" t="s">
        <v>1655</v>
      </c>
      <c r="H2129" s="167" t="s">
        <v>5</v>
      </c>
      <c r="I2129" s="167" t="s">
        <v>13036</v>
      </c>
      <c r="J2129" s="167" t="s">
        <v>10855</v>
      </c>
      <c r="K2129" s="167">
        <v>26954180</v>
      </c>
      <c r="L2129" s="167">
        <v>0</v>
      </c>
    </row>
    <row r="2130" spans="1:12" x14ac:dyDescent="0.2">
      <c r="A2130" s="167" t="s">
        <v>9285</v>
      </c>
      <c r="B2130" s="167" t="s">
        <v>2750</v>
      </c>
      <c r="D2130" s="167" t="s">
        <v>4745</v>
      </c>
      <c r="E2130" s="167" t="s">
        <v>9322</v>
      </c>
      <c r="F2130" s="167" t="s">
        <v>2718</v>
      </c>
      <c r="G2130" s="167" t="s">
        <v>1655</v>
      </c>
      <c r="H2130" s="167" t="s">
        <v>5</v>
      </c>
      <c r="I2130" s="167" t="s">
        <v>13036</v>
      </c>
      <c r="J2130" s="167" t="s">
        <v>11994</v>
      </c>
      <c r="K2130" s="167">
        <v>26944305</v>
      </c>
      <c r="L2130" s="167">
        <v>26944305</v>
      </c>
    </row>
    <row r="2131" spans="1:12" x14ac:dyDescent="0.2">
      <c r="A2131" s="167" t="s">
        <v>4415</v>
      </c>
      <c r="B2131" s="167" t="s">
        <v>4031</v>
      </c>
      <c r="D2131" s="167" t="s">
        <v>4497</v>
      </c>
      <c r="E2131" s="167" t="s">
        <v>9313</v>
      </c>
      <c r="F2131" s="167" t="s">
        <v>3086</v>
      </c>
      <c r="G2131" s="167" t="s">
        <v>1655</v>
      </c>
      <c r="H2131" s="167" t="s">
        <v>5</v>
      </c>
      <c r="I2131" s="167" t="s">
        <v>13036</v>
      </c>
      <c r="J2131" s="167" t="s">
        <v>12856</v>
      </c>
      <c r="K2131" s="167">
        <v>26931215</v>
      </c>
      <c r="L2131" s="167">
        <v>26931215</v>
      </c>
    </row>
    <row r="2132" spans="1:12" x14ac:dyDescent="0.2">
      <c r="A2132" s="167" t="s">
        <v>4525</v>
      </c>
      <c r="B2132" s="167" t="s">
        <v>2761</v>
      </c>
      <c r="D2132" s="167" t="s">
        <v>7870</v>
      </c>
      <c r="E2132" s="167" t="s">
        <v>9316</v>
      </c>
      <c r="F2132" s="167" t="s">
        <v>205</v>
      </c>
      <c r="G2132" s="167" t="s">
        <v>1655</v>
      </c>
      <c r="H2132" s="167" t="s">
        <v>5</v>
      </c>
      <c r="I2132" s="167" t="s">
        <v>13036</v>
      </c>
      <c r="J2132" s="167" t="s">
        <v>10504</v>
      </c>
      <c r="K2132" s="167">
        <v>26928009</v>
      </c>
      <c r="L2132" s="167">
        <v>0</v>
      </c>
    </row>
    <row r="2133" spans="1:12" x14ac:dyDescent="0.2">
      <c r="A2133" s="167" t="s">
        <v>9286</v>
      </c>
      <c r="B2133" s="167" t="s">
        <v>7705</v>
      </c>
      <c r="D2133" s="167" t="s">
        <v>9973</v>
      </c>
      <c r="E2133" s="167" t="s">
        <v>9326</v>
      </c>
      <c r="F2133" s="167" t="s">
        <v>10867</v>
      </c>
      <c r="G2133" s="167" t="s">
        <v>1655</v>
      </c>
      <c r="H2133" s="167" t="s">
        <v>5</v>
      </c>
      <c r="I2133" s="167" t="s">
        <v>13036</v>
      </c>
      <c r="J2133" s="167" t="s">
        <v>12857</v>
      </c>
      <c r="K2133" s="167">
        <v>26953052</v>
      </c>
      <c r="L2133" s="167">
        <v>26955509</v>
      </c>
    </row>
    <row r="2134" spans="1:12" x14ac:dyDescent="0.2">
      <c r="A2134" s="167" t="s">
        <v>8289</v>
      </c>
      <c r="B2134" s="167" t="s">
        <v>6699</v>
      </c>
      <c r="D2134" s="167" t="s">
        <v>6715</v>
      </c>
      <c r="E2134" s="167" t="s">
        <v>4746</v>
      </c>
      <c r="F2134" s="167" t="s">
        <v>6881</v>
      </c>
      <c r="G2134" s="167" t="s">
        <v>1655</v>
      </c>
      <c r="H2134" s="167" t="s">
        <v>5</v>
      </c>
      <c r="I2134" s="167" t="s">
        <v>13036</v>
      </c>
      <c r="J2134" s="167" t="s">
        <v>13497</v>
      </c>
      <c r="K2134" s="167">
        <v>26958180</v>
      </c>
      <c r="L2134" s="167">
        <v>26958380</v>
      </c>
    </row>
    <row r="2135" spans="1:12" x14ac:dyDescent="0.2">
      <c r="A2135" s="167" t="s">
        <v>4485</v>
      </c>
      <c r="B2135" s="167" t="s">
        <v>1592</v>
      </c>
      <c r="D2135" s="167" t="s">
        <v>9974</v>
      </c>
      <c r="E2135" s="167" t="s">
        <v>9328</v>
      </c>
      <c r="F2135" s="167" t="s">
        <v>10870</v>
      </c>
      <c r="G2135" s="167" t="s">
        <v>1655</v>
      </c>
      <c r="H2135" s="167" t="s">
        <v>7</v>
      </c>
      <c r="I2135" s="167" t="s">
        <v>13036</v>
      </c>
      <c r="J2135" s="167" t="s">
        <v>13498</v>
      </c>
      <c r="K2135" s="167">
        <v>26938475</v>
      </c>
      <c r="L2135" s="167">
        <v>26938475</v>
      </c>
    </row>
    <row r="2136" spans="1:12" x14ac:dyDescent="0.2">
      <c r="A2136" s="167" t="s">
        <v>4540</v>
      </c>
      <c r="B2136" s="167" t="s">
        <v>2141</v>
      </c>
      <c r="D2136" s="167" t="s">
        <v>7871</v>
      </c>
      <c r="E2136" s="167" t="s">
        <v>9304</v>
      </c>
      <c r="F2136" s="167" t="s">
        <v>713</v>
      </c>
      <c r="G2136" s="167" t="s">
        <v>1655</v>
      </c>
      <c r="H2136" s="167" t="s">
        <v>5</v>
      </c>
      <c r="I2136" s="167" t="s">
        <v>13036</v>
      </c>
      <c r="J2136" s="167" t="s">
        <v>10851</v>
      </c>
      <c r="K2136" s="167">
        <v>84171436</v>
      </c>
      <c r="L2136" s="167">
        <v>26955509</v>
      </c>
    </row>
    <row r="2137" spans="1:12" x14ac:dyDescent="0.2">
      <c r="A2137" s="167" t="s">
        <v>4518</v>
      </c>
      <c r="B2137" s="167" t="s">
        <v>3139</v>
      </c>
      <c r="D2137" s="167" t="s">
        <v>7872</v>
      </c>
      <c r="E2137" s="167" t="s">
        <v>9330</v>
      </c>
      <c r="F2137" s="167" t="s">
        <v>4304</v>
      </c>
      <c r="G2137" s="167" t="s">
        <v>1655</v>
      </c>
      <c r="H2137" s="167" t="s">
        <v>5</v>
      </c>
      <c r="I2137" s="167" t="s">
        <v>13036</v>
      </c>
      <c r="J2137" s="167" t="s">
        <v>12461</v>
      </c>
      <c r="K2137" s="167">
        <v>26954011</v>
      </c>
      <c r="L2137" s="167">
        <v>0</v>
      </c>
    </row>
    <row r="2138" spans="1:12" x14ac:dyDescent="0.2">
      <c r="A2138" s="167" t="s">
        <v>4488</v>
      </c>
      <c r="B2138" s="167" t="s">
        <v>7200</v>
      </c>
      <c r="D2138" s="167" t="s">
        <v>6993</v>
      </c>
      <c r="E2138" s="167" t="s">
        <v>4747</v>
      </c>
      <c r="F2138" s="167" t="s">
        <v>4716</v>
      </c>
      <c r="G2138" s="167" t="s">
        <v>1655</v>
      </c>
      <c r="H2138" s="167" t="s">
        <v>7</v>
      </c>
      <c r="I2138" s="167" t="s">
        <v>13036</v>
      </c>
      <c r="J2138" s="167" t="s">
        <v>12462</v>
      </c>
      <c r="K2138" s="167">
        <v>26938303</v>
      </c>
      <c r="L2138" s="167">
        <v>26938021</v>
      </c>
    </row>
    <row r="2139" spans="1:12" x14ac:dyDescent="0.2">
      <c r="A2139" s="167" t="s">
        <v>4476</v>
      </c>
      <c r="B2139" s="167" t="s">
        <v>4475</v>
      </c>
      <c r="D2139" s="167" t="s">
        <v>4749</v>
      </c>
      <c r="E2139" s="167" t="s">
        <v>9317</v>
      </c>
      <c r="F2139" s="167" t="s">
        <v>187</v>
      </c>
      <c r="G2139" s="167" t="s">
        <v>1655</v>
      </c>
      <c r="H2139" s="167" t="s">
        <v>7</v>
      </c>
      <c r="I2139" s="167" t="s">
        <v>13036</v>
      </c>
      <c r="J2139" s="167" t="s">
        <v>10860</v>
      </c>
      <c r="K2139" s="167">
        <v>26455357</v>
      </c>
      <c r="L2139" s="167">
        <v>26455357</v>
      </c>
    </row>
    <row r="2140" spans="1:12" x14ac:dyDescent="0.2">
      <c r="A2140" s="167" t="s">
        <v>4428</v>
      </c>
      <c r="B2140" s="167" t="s">
        <v>4427</v>
      </c>
      <c r="D2140" s="167" t="s">
        <v>4750</v>
      </c>
      <c r="E2140" s="167" t="s">
        <v>4751</v>
      </c>
      <c r="F2140" s="167" t="s">
        <v>4752</v>
      </c>
      <c r="G2140" s="167" t="s">
        <v>1655</v>
      </c>
      <c r="H2140" s="167" t="s">
        <v>7</v>
      </c>
      <c r="I2140" s="167" t="s">
        <v>13036</v>
      </c>
      <c r="J2140" s="167" t="s">
        <v>13499</v>
      </c>
      <c r="K2140" s="167">
        <v>26456452</v>
      </c>
      <c r="L2140" s="167">
        <v>26456452</v>
      </c>
    </row>
    <row r="2141" spans="1:12" x14ac:dyDescent="0.2">
      <c r="A2141" s="167" t="s">
        <v>6309</v>
      </c>
      <c r="B2141" s="167" t="s">
        <v>7127</v>
      </c>
      <c r="D2141" s="167" t="s">
        <v>214</v>
      </c>
      <c r="E2141" s="167" t="s">
        <v>9309</v>
      </c>
      <c r="F2141" s="167" t="s">
        <v>4753</v>
      </c>
      <c r="G2141" s="167" t="s">
        <v>1655</v>
      </c>
      <c r="H2141" s="167" t="s">
        <v>5</v>
      </c>
      <c r="I2141" s="167" t="s">
        <v>13036</v>
      </c>
      <c r="J2141" s="167" t="s">
        <v>13500</v>
      </c>
      <c r="K2141" s="167">
        <v>85253515</v>
      </c>
      <c r="L2141" s="167">
        <v>0</v>
      </c>
    </row>
    <row r="2142" spans="1:12" x14ac:dyDescent="0.2">
      <c r="A2142" s="167" t="s">
        <v>9287</v>
      </c>
      <c r="B2142" s="167" t="s">
        <v>9964</v>
      </c>
      <c r="D2142" s="167" t="s">
        <v>4754</v>
      </c>
      <c r="E2142" s="167" t="s">
        <v>9315</v>
      </c>
      <c r="F2142" s="167" t="s">
        <v>666</v>
      </c>
      <c r="G2142" s="167" t="s">
        <v>1655</v>
      </c>
      <c r="H2142" s="167" t="s">
        <v>7</v>
      </c>
      <c r="I2142" s="167" t="s">
        <v>13036</v>
      </c>
      <c r="J2142" s="167" t="s">
        <v>12858</v>
      </c>
      <c r="K2142" s="167">
        <v>26457253</v>
      </c>
      <c r="L2142" s="167">
        <v>26457253</v>
      </c>
    </row>
    <row r="2143" spans="1:12" x14ac:dyDescent="0.2">
      <c r="A2143" s="167" t="s">
        <v>4491</v>
      </c>
      <c r="B2143" s="167" t="s">
        <v>1636</v>
      </c>
      <c r="D2143" s="167" t="s">
        <v>4755</v>
      </c>
      <c r="E2143" s="167" t="s">
        <v>4756</v>
      </c>
      <c r="F2143" s="167" t="s">
        <v>1262</v>
      </c>
      <c r="G2143" s="167" t="s">
        <v>117</v>
      </c>
      <c r="H2143" s="167" t="s">
        <v>3</v>
      </c>
      <c r="I2143" s="167" t="s">
        <v>13036</v>
      </c>
      <c r="J2143" s="167" t="s">
        <v>13501</v>
      </c>
      <c r="K2143" s="167">
        <v>26639923</v>
      </c>
      <c r="L2143" s="167">
        <v>26639923</v>
      </c>
    </row>
    <row r="2144" spans="1:12" x14ac:dyDescent="0.2">
      <c r="A2144" s="167" t="s">
        <v>4542</v>
      </c>
      <c r="B2144" s="167" t="s">
        <v>6703</v>
      </c>
      <c r="D2144" s="167" t="s">
        <v>2206</v>
      </c>
      <c r="E2144" s="167" t="s">
        <v>4757</v>
      </c>
      <c r="F2144" s="167" t="s">
        <v>4758</v>
      </c>
      <c r="G2144" s="167" t="s">
        <v>117</v>
      </c>
      <c r="H2144" s="167" t="s">
        <v>3</v>
      </c>
      <c r="I2144" s="167" t="s">
        <v>13036</v>
      </c>
      <c r="J2144" s="167" t="s">
        <v>13502</v>
      </c>
      <c r="K2144" s="167">
        <v>26639964</v>
      </c>
      <c r="L2144" s="167">
        <v>26639964</v>
      </c>
    </row>
    <row r="2145" spans="1:13" x14ac:dyDescent="0.2">
      <c r="A2145" s="167" t="s">
        <v>4522</v>
      </c>
      <c r="B2145" s="167" t="s">
        <v>4003</v>
      </c>
      <c r="D2145" s="167" t="s">
        <v>810</v>
      </c>
      <c r="E2145" s="167" t="s">
        <v>4759</v>
      </c>
      <c r="F2145" s="167" t="s">
        <v>4760</v>
      </c>
      <c r="G2145" s="167" t="s">
        <v>117</v>
      </c>
      <c r="H2145" s="167" t="s">
        <v>7</v>
      </c>
      <c r="I2145" s="167" t="s">
        <v>13036</v>
      </c>
      <c r="J2145" s="167" t="s">
        <v>12018</v>
      </c>
      <c r="K2145" s="167">
        <v>26633439</v>
      </c>
      <c r="L2145" s="167">
        <v>26630429</v>
      </c>
    </row>
    <row r="2146" spans="1:13" x14ac:dyDescent="0.2">
      <c r="A2146" s="167" t="s">
        <v>4533</v>
      </c>
      <c r="B2146" s="167" t="s">
        <v>6879</v>
      </c>
      <c r="D2146" s="167" t="s">
        <v>6882</v>
      </c>
      <c r="E2146" s="167" t="s">
        <v>4761</v>
      </c>
      <c r="F2146" s="167" t="s">
        <v>4762</v>
      </c>
      <c r="G2146" s="167" t="s">
        <v>117</v>
      </c>
      <c r="H2146" s="167" t="s">
        <v>3</v>
      </c>
      <c r="I2146" s="167" t="s">
        <v>13036</v>
      </c>
      <c r="J2146" s="167" t="s">
        <v>13503</v>
      </c>
      <c r="K2146" s="167">
        <v>26640069</v>
      </c>
      <c r="L2146" s="167">
        <v>0</v>
      </c>
      <c r="M2146" s="43">
        <v>9</v>
      </c>
    </row>
    <row r="2147" spans="1:13" x14ac:dyDescent="0.2">
      <c r="A2147" s="167" t="s">
        <v>4512</v>
      </c>
      <c r="B2147" s="167" t="s">
        <v>4511</v>
      </c>
      <c r="D2147" s="167" t="s">
        <v>4764</v>
      </c>
      <c r="E2147" s="167" t="s">
        <v>4765</v>
      </c>
      <c r="F2147" s="167" t="s">
        <v>4766</v>
      </c>
      <c r="G2147" s="167" t="s">
        <v>117</v>
      </c>
      <c r="H2147" s="167" t="s">
        <v>7</v>
      </c>
      <c r="I2147" s="167" t="s">
        <v>13036</v>
      </c>
      <c r="J2147" s="167" t="s">
        <v>4767</v>
      </c>
      <c r="K2147" s="167">
        <v>26633427</v>
      </c>
      <c r="L2147" s="167">
        <v>0</v>
      </c>
    </row>
    <row r="2148" spans="1:13" x14ac:dyDescent="0.2">
      <c r="A2148" s="167" t="s">
        <v>4455</v>
      </c>
      <c r="B2148" s="167" t="s">
        <v>7281</v>
      </c>
      <c r="D2148" s="167" t="s">
        <v>4169</v>
      </c>
      <c r="E2148" s="167" t="s">
        <v>9357</v>
      </c>
      <c r="F2148" s="167" t="s">
        <v>10899</v>
      </c>
      <c r="G2148" s="167" t="s">
        <v>117</v>
      </c>
      <c r="H2148" s="167" t="s">
        <v>7</v>
      </c>
      <c r="I2148" s="167" t="s">
        <v>13036</v>
      </c>
      <c r="J2148" s="167" t="s">
        <v>12835</v>
      </c>
      <c r="K2148" s="167">
        <v>26611912</v>
      </c>
      <c r="L2148" s="167">
        <v>0</v>
      </c>
    </row>
    <row r="2149" spans="1:13" x14ac:dyDescent="0.2">
      <c r="A2149" s="167" t="s">
        <v>9288</v>
      </c>
      <c r="B2149" s="167" t="s">
        <v>4439</v>
      </c>
      <c r="D2149" s="167" t="s">
        <v>10085</v>
      </c>
      <c r="E2149" s="167" t="s">
        <v>9704</v>
      </c>
      <c r="F2149" s="167" t="s">
        <v>1265</v>
      </c>
      <c r="G2149" s="167" t="s">
        <v>117</v>
      </c>
      <c r="H2149" s="167" t="s">
        <v>3</v>
      </c>
      <c r="I2149" s="167" t="s">
        <v>13036</v>
      </c>
      <c r="J2149" s="167" t="s">
        <v>7684</v>
      </c>
      <c r="K2149" s="167">
        <v>26630290</v>
      </c>
      <c r="L2149" s="167">
        <v>26630290</v>
      </c>
    </row>
    <row r="2150" spans="1:13" x14ac:dyDescent="0.2">
      <c r="A2150" s="167" t="s">
        <v>9289</v>
      </c>
      <c r="B2150" s="167" t="s">
        <v>1588</v>
      </c>
      <c r="D2150" s="167" t="s">
        <v>6883</v>
      </c>
      <c r="E2150" s="167" t="s">
        <v>4768</v>
      </c>
      <c r="F2150" s="167" t="s">
        <v>307</v>
      </c>
      <c r="G2150" s="167" t="s">
        <v>117</v>
      </c>
      <c r="H2150" s="167" t="s">
        <v>7</v>
      </c>
      <c r="I2150" s="167" t="s">
        <v>13036</v>
      </c>
      <c r="J2150" s="167" t="s">
        <v>12859</v>
      </c>
      <c r="K2150" s="167">
        <v>26610191</v>
      </c>
      <c r="L2150" s="167">
        <v>26610191</v>
      </c>
    </row>
    <row r="2151" spans="1:13" x14ac:dyDescent="0.2">
      <c r="A2151" s="167" t="s">
        <v>4417</v>
      </c>
      <c r="B2151" s="167" t="s">
        <v>4029</v>
      </c>
      <c r="D2151" s="167" t="s">
        <v>4252</v>
      </c>
      <c r="E2151" s="167" t="s">
        <v>4769</v>
      </c>
      <c r="F2151" s="167" t="s">
        <v>4770</v>
      </c>
      <c r="G2151" s="167" t="s">
        <v>117</v>
      </c>
      <c r="H2151" s="167" t="s">
        <v>3</v>
      </c>
      <c r="I2151" s="167" t="s">
        <v>13036</v>
      </c>
      <c r="J2151" s="167" t="s">
        <v>12860</v>
      </c>
      <c r="K2151" s="167">
        <v>26630004</v>
      </c>
      <c r="L2151" s="167">
        <v>26630004</v>
      </c>
    </row>
    <row r="2152" spans="1:13" x14ac:dyDescent="0.2">
      <c r="A2152" s="167" t="s">
        <v>4498</v>
      </c>
      <c r="B2152" s="167" t="s">
        <v>2832</v>
      </c>
      <c r="D2152" s="167" t="s">
        <v>4236</v>
      </c>
      <c r="E2152" s="167" t="s">
        <v>4771</v>
      </c>
      <c r="F2152" s="167" t="s">
        <v>4772</v>
      </c>
      <c r="G2152" s="167" t="s">
        <v>117</v>
      </c>
      <c r="H2152" s="167" t="s">
        <v>7</v>
      </c>
      <c r="I2152" s="167" t="s">
        <v>13036</v>
      </c>
      <c r="J2152" s="167" t="s">
        <v>10886</v>
      </c>
      <c r="K2152" s="167">
        <v>26631881</v>
      </c>
      <c r="L2152" s="167">
        <v>0</v>
      </c>
    </row>
    <row r="2153" spans="1:13" x14ac:dyDescent="0.2">
      <c r="A2153" s="167" t="s">
        <v>4425</v>
      </c>
      <c r="B2153" s="167" t="s">
        <v>6697</v>
      </c>
      <c r="D2153" s="167" t="s">
        <v>4247</v>
      </c>
      <c r="E2153" s="167" t="s">
        <v>4773</v>
      </c>
      <c r="F2153" s="167" t="s">
        <v>3574</v>
      </c>
      <c r="G2153" s="167" t="s">
        <v>117</v>
      </c>
      <c r="H2153" s="167" t="s">
        <v>7</v>
      </c>
      <c r="I2153" s="167" t="s">
        <v>13039</v>
      </c>
      <c r="J2153" s="167" t="s">
        <v>13504</v>
      </c>
      <c r="K2153" s="167">
        <v>26610085</v>
      </c>
      <c r="L2153" s="167">
        <v>0</v>
      </c>
    </row>
    <row r="2154" spans="1:13" x14ac:dyDescent="0.2">
      <c r="A2154" s="167" t="s">
        <v>4514</v>
      </c>
      <c r="B2154" s="167" t="s">
        <v>3082</v>
      </c>
      <c r="D2154" s="167" t="s">
        <v>9975</v>
      </c>
      <c r="E2154" s="167" t="s">
        <v>9331</v>
      </c>
      <c r="F2154" s="167" t="s">
        <v>10872</v>
      </c>
      <c r="G2154" s="167" t="s">
        <v>117</v>
      </c>
      <c r="H2154" s="167" t="s">
        <v>3</v>
      </c>
      <c r="I2154" s="167" t="s">
        <v>13036</v>
      </c>
      <c r="J2154" s="167" t="s">
        <v>8552</v>
      </c>
      <c r="K2154" s="167">
        <v>26632219</v>
      </c>
      <c r="L2154" s="167">
        <v>26632219</v>
      </c>
      <c r="M2154" s="43">
        <v>16</v>
      </c>
    </row>
    <row r="2155" spans="1:13" x14ac:dyDescent="0.2">
      <c r="A2155" s="167" t="s">
        <v>4535</v>
      </c>
      <c r="B2155" s="167" t="s">
        <v>2732</v>
      </c>
      <c r="D2155" s="167" t="s">
        <v>4775</v>
      </c>
      <c r="E2155" s="167" t="s">
        <v>4776</v>
      </c>
      <c r="F2155" s="167" t="s">
        <v>4777</v>
      </c>
      <c r="G2155" s="167" t="s">
        <v>117</v>
      </c>
      <c r="H2155" s="167" t="s">
        <v>7</v>
      </c>
      <c r="I2155" s="167" t="s">
        <v>13036</v>
      </c>
      <c r="J2155" s="167" t="s">
        <v>12262</v>
      </c>
      <c r="K2155" s="167">
        <v>26610519</v>
      </c>
      <c r="L2155" s="167">
        <v>26610519</v>
      </c>
    </row>
    <row r="2156" spans="1:13" x14ac:dyDescent="0.2">
      <c r="A2156" s="167" t="s">
        <v>4534</v>
      </c>
      <c r="B2156" s="167" t="s">
        <v>2685</v>
      </c>
      <c r="D2156" s="167" t="s">
        <v>4295</v>
      </c>
      <c r="E2156" s="167" t="s">
        <v>4778</v>
      </c>
      <c r="F2156" s="167" t="s">
        <v>8160</v>
      </c>
      <c r="G2156" s="167" t="s">
        <v>117</v>
      </c>
      <c r="H2156" s="167" t="s">
        <v>7</v>
      </c>
      <c r="I2156" s="167" t="s">
        <v>13036</v>
      </c>
      <c r="J2156" s="167" t="s">
        <v>13505</v>
      </c>
      <c r="K2156" s="167">
        <v>26330093</v>
      </c>
      <c r="L2156" s="167">
        <v>0</v>
      </c>
    </row>
    <row r="2157" spans="1:13" x14ac:dyDescent="0.2">
      <c r="A2157" s="167" t="s">
        <v>6307</v>
      </c>
      <c r="B2157" s="167" t="s">
        <v>7350</v>
      </c>
      <c r="D2157" s="167" t="s">
        <v>9993</v>
      </c>
      <c r="E2157" s="167" t="s">
        <v>9401</v>
      </c>
      <c r="F2157" s="167" t="s">
        <v>7974</v>
      </c>
      <c r="G2157" s="167" t="s">
        <v>117</v>
      </c>
      <c r="H2157" s="167" t="s">
        <v>7</v>
      </c>
      <c r="I2157" s="167" t="s">
        <v>13036</v>
      </c>
      <c r="J2157" s="167" t="s">
        <v>10461</v>
      </c>
      <c r="K2157" s="167">
        <v>26630419</v>
      </c>
      <c r="L2157" s="167">
        <v>0</v>
      </c>
    </row>
    <row r="2158" spans="1:13" x14ac:dyDescent="0.2">
      <c r="A2158" s="167" t="s">
        <v>9290</v>
      </c>
      <c r="B2158" s="167" t="s">
        <v>4435</v>
      </c>
      <c r="D2158" s="167" t="s">
        <v>4321</v>
      </c>
      <c r="E2158" s="167" t="s">
        <v>9381</v>
      </c>
      <c r="F2158" s="167" t="s">
        <v>7879</v>
      </c>
      <c r="G2158" s="167" t="s">
        <v>117</v>
      </c>
      <c r="H2158" s="167" t="s">
        <v>3</v>
      </c>
      <c r="I2158" s="167" t="s">
        <v>13036</v>
      </c>
      <c r="J2158" s="167" t="s">
        <v>10916</v>
      </c>
      <c r="K2158" s="167">
        <v>88049846</v>
      </c>
      <c r="L2158" s="167">
        <v>0</v>
      </c>
    </row>
    <row r="2159" spans="1:13" x14ac:dyDescent="0.2">
      <c r="A2159" s="167" t="s">
        <v>4418</v>
      </c>
      <c r="B2159" s="167" t="s">
        <v>3035</v>
      </c>
      <c r="D2159" s="167" t="s">
        <v>4375</v>
      </c>
      <c r="E2159" s="167" t="s">
        <v>4779</v>
      </c>
      <c r="F2159" s="167" t="s">
        <v>45</v>
      </c>
      <c r="G2159" s="167" t="s">
        <v>117</v>
      </c>
      <c r="H2159" s="167" t="s">
        <v>3</v>
      </c>
      <c r="I2159" s="167" t="s">
        <v>13036</v>
      </c>
      <c r="J2159" s="167" t="s">
        <v>6553</v>
      </c>
      <c r="K2159" s="167">
        <v>26631929</v>
      </c>
      <c r="L2159" s="167">
        <v>26631929</v>
      </c>
    </row>
    <row r="2160" spans="1:13" x14ac:dyDescent="0.2">
      <c r="A2160" s="167" t="s">
        <v>4500</v>
      </c>
      <c r="B2160" s="167" t="s">
        <v>2637</v>
      </c>
      <c r="D2160" s="167" t="s">
        <v>4373</v>
      </c>
      <c r="E2160" s="167" t="s">
        <v>9400</v>
      </c>
      <c r="F2160" s="167" t="s">
        <v>8222</v>
      </c>
      <c r="G2160" s="167" t="s">
        <v>117</v>
      </c>
      <c r="H2160" s="167" t="s">
        <v>7</v>
      </c>
      <c r="I2160" s="167" t="s">
        <v>13036</v>
      </c>
      <c r="J2160" s="167" t="s">
        <v>12463</v>
      </c>
      <c r="K2160" s="167">
        <v>87797291</v>
      </c>
      <c r="L2160" s="167">
        <v>0</v>
      </c>
    </row>
    <row r="2161" spans="1:12" x14ac:dyDescent="0.2">
      <c r="A2161" s="167" t="s">
        <v>4441</v>
      </c>
      <c r="B2161" s="167" t="s">
        <v>4440</v>
      </c>
      <c r="D2161" s="167" t="s">
        <v>4780</v>
      </c>
      <c r="E2161" s="167" t="s">
        <v>4781</v>
      </c>
      <c r="F2161" s="167" t="s">
        <v>36</v>
      </c>
      <c r="G2161" s="167" t="s">
        <v>117</v>
      </c>
      <c r="H2161" s="167" t="s">
        <v>4</v>
      </c>
      <c r="I2161" s="167" t="s">
        <v>13036</v>
      </c>
      <c r="J2161" s="167" t="s">
        <v>13506</v>
      </c>
      <c r="K2161" s="167">
        <v>26619039</v>
      </c>
      <c r="L2161" s="167">
        <v>0</v>
      </c>
    </row>
    <row r="2162" spans="1:12" x14ac:dyDescent="0.2">
      <c r="A2162" s="167" t="s">
        <v>4444</v>
      </c>
      <c r="B2162" s="167" t="s">
        <v>4443</v>
      </c>
      <c r="D2162" s="167" t="s">
        <v>4784</v>
      </c>
      <c r="E2162" s="167" t="s">
        <v>4785</v>
      </c>
      <c r="F2162" s="167" t="s">
        <v>4786</v>
      </c>
      <c r="G2162" s="167" t="s">
        <v>117</v>
      </c>
      <c r="H2162" s="167" t="s">
        <v>4</v>
      </c>
      <c r="I2162" s="167" t="s">
        <v>13036</v>
      </c>
      <c r="J2162" s="167" t="s">
        <v>13507</v>
      </c>
      <c r="K2162" s="167">
        <v>61862223</v>
      </c>
      <c r="L2162" s="167">
        <v>0</v>
      </c>
    </row>
    <row r="2163" spans="1:12" x14ac:dyDescent="0.2">
      <c r="A2163" s="167" t="s">
        <v>4420</v>
      </c>
      <c r="B2163" s="167" t="s">
        <v>7054</v>
      </c>
      <c r="D2163" s="167" t="s">
        <v>4788</v>
      </c>
      <c r="E2163" s="167" t="s">
        <v>9334</v>
      </c>
      <c r="F2163" s="167" t="s">
        <v>10875</v>
      </c>
      <c r="G2163" s="167" t="s">
        <v>117</v>
      </c>
      <c r="H2163" s="167" t="s">
        <v>4</v>
      </c>
      <c r="I2163" s="167" t="s">
        <v>13036</v>
      </c>
      <c r="J2163" s="167" t="s">
        <v>10876</v>
      </c>
      <c r="K2163" s="167">
        <v>22065600</v>
      </c>
      <c r="L2163" s="167">
        <v>26393028</v>
      </c>
    </row>
    <row r="2164" spans="1:12" x14ac:dyDescent="0.2">
      <c r="A2164" s="167" t="s">
        <v>4526</v>
      </c>
      <c r="B2164" s="167" t="s">
        <v>2764</v>
      </c>
      <c r="D2164" s="167" t="s">
        <v>4789</v>
      </c>
      <c r="E2164" s="167" t="s">
        <v>4790</v>
      </c>
      <c r="F2164" s="167" t="s">
        <v>1209</v>
      </c>
      <c r="G2164" s="167" t="s">
        <v>117</v>
      </c>
      <c r="H2164" s="167" t="s">
        <v>4</v>
      </c>
      <c r="I2164" s="167" t="s">
        <v>13036</v>
      </c>
      <c r="J2164" s="167" t="s">
        <v>10895</v>
      </c>
      <c r="K2164" s="167">
        <v>26478333</v>
      </c>
      <c r="L2164" s="167">
        <v>0</v>
      </c>
    </row>
    <row r="2165" spans="1:12" x14ac:dyDescent="0.2">
      <c r="A2165" s="167" t="s">
        <v>4450</v>
      </c>
      <c r="B2165" s="167" t="s">
        <v>4449</v>
      </c>
      <c r="D2165" s="167" t="s">
        <v>4792</v>
      </c>
      <c r="E2165" s="167" t="s">
        <v>4793</v>
      </c>
      <c r="F2165" s="167" t="s">
        <v>4794</v>
      </c>
      <c r="G2165" s="167" t="s">
        <v>117</v>
      </c>
      <c r="H2165" s="167" t="s">
        <v>4</v>
      </c>
      <c r="I2165" s="167" t="s">
        <v>13036</v>
      </c>
      <c r="J2165" s="167" t="s">
        <v>12464</v>
      </c>
      <c r="K2165" s="167">
        <v>26615527</v>
      </c>
      <c r="L2165" s="167">
        <v>26615527</v>
      </c>
    </row>
    <row r="2166" spans="1:12" x14ac:dyDescent="0.2">
      <c r="A2166" s="167" t="s">
        <v>4422</v>
      </c>
      <c r="B2166" s="167" t="s">
        <v>7184</v>
      </c>
      <c r="D2166" s="167" t="s">
        <v>4796</v>
      </c>
      <c r="E2166" s="167" t="s">
        <v>9358</v>
      </c>
      <c r="F2166" s="167" t="s">
        <v>10901</v>
      </c>
      <c r="G2166" s="167" t="s">
        <v>117</v>
      </c>
      <c r="H2166" s="167" t="s">
        <v>4</v>
      </c>
      <c r="I2166" s="167" t="s">
        <v>13036</v>
      </c>
      <c r="J2166" s="167" t="s">
        <v>13508</v>
      </c>
      <c r="K2166" s="167">
        <v>87246877</v>
      </c>
      <c r="L2166" s="167">
        <v>26393028</v>
      </c>
    </row>
    <row r="2167" spans="1:12" x14ac:dyDescent="0.2">
      <c r="A2167" s="167" t="s">
        <v>9291</v>
      </c>
      <c r="B2167" s="167" t="s">
        <v>9965</v>
      </c>
      <c r="D2167" s="167" t="s">
        <v>7142</v>
      </c>
      <c r="E2167" s="167" t="s">
        <v>4797</v>
      </c>
      <c r="F2167" s="167" t="s">
        <v>2779</v>
      </c>
      <c r="G2167" s="167" t="s">
        <v>117</v>
      </c>
      <c r="H2167" s="167" t="s">
        <v>4</v>
      </c>
      <c r="I2167" s="167" t="s">
        <v>13036</v>
      </c>
      <c r="J2167" s="167" t="s">
        <v>4805</v>
      </c>
      <c r="K2167" s="167">
        <v>26393646</v>
      </c>
      <c r="L2167" s="167">
        <v>26393646</v>
      </c>
    </row>
    <row r="2168" spans="1:12" x14ac:dyDescent="0.2">
      <c r="A2168" s="167" t="s">
        <v>4686</v>
      </c>
      <c r="B2168" s="167" t="s">
        <v>478</v>
      </c>
      <c r="D2168" s="167" t="s">
        <v>4798</v>
      </c>
      <c r="E2168" s="167" t="s">
        <v>9703</v>
      </c>
      <c r="F2168" s="167" t="s">
        <v>4496</v>
      </c>
      <c r="G2168" s="167" t="s">
        <v>117</v>
      </c>
      <c r="H2168" s="167" t="s">
        <v>4</v>
      </c>
      <c r="I2168" s="167" t="s">
        <v>13036</v>
      </c>
      <c r="J2168" s="167" t="s">
        <v>13509</v>
      </c>
      <c r="K2168" s="167">
        <v>26478353</v>
      </c>
      <c r="L2168" s="167">
        <v>26478353</v>
      </c>
    </row>
    <row r="2169" spans="1:12" x14ac:dyDescent="0.2">
      <c r="A2169" s="167" t="s">
        <v>6147</v>
      </c>
      <c r="B2169" s="167" t="s">
        <v>6991</v>
      </c>
      <c r="D2169" s="167" t="s">
        <v>4799</v>
      </c>
      <c r="E2169" s="167" t="s">
        <v>6718</v>
      </c>
      <c r="F2169" s="167" t="s">
        <v>121</v>
      </c>
      <c r="G2169" s="167" t="s">
        <v>117</v>
      </c>
      <c r="H2169" s="167" t="s">
        <v>4</v>
      </c>
      <c r="I2169" s="167" t="s">
        <v>13036</v>
      </c>
      <c r="J2169" s="167" t="s">
        <v>13510</v>
      </c>
      <c r="K2169" s="167">
        <v>26478172</v>
      </c>
      <c r="L2169" s="167">
        <v>26478172</v>
      </c>
    </row>
    <row r="2170" spans="1:12" x14ac:dyDescent="0.2">
      <c r="A2170" s="167" t="s">
        <v>6150</v>
      </c>
      <c r="B2170" s="167" t="s">
        <v>7072</v>
      </c>
      <c r="D2170" s="167" t="s">
        <v>4800</v>
      </c>
      <c r="E2170" s="167" t="s">
        <v>4801</v>
      </c>
      <c r="F2170" s="167" t="s">
        <v>4802</v>
      </c>
      <c r="G2170" s="167" t="s">
        <v>117</v>
      </c>
      <c r="H2170" s="167" t="s">
        <v>4</v>
      </c>
      <c r="I2170" s="167" t="s">
        <v>13036</v>
      </c>
      <c r="J2170" s="167" t="s">
        <v>13511</v>
      </c>
      <c r="K2170" s="167">
        <v>26391122</v>
      </c>
      <c r="L2170" s="167">
        <v>0</v>
      </c>
    </row>
    <row r="2171" spans="1:12" x14ac:dyDescent="0.2">
      <c r="A2171" s="167" t="s">
        <v>9292</v>
      </c>
      <c r="B2171" s="167" t="s">
        <v>4241</v>
      </c>
      <c r="D2171" s="167" t="s">
        <v>4803</v>
      </c>
      <c r="E2171" s="167" t="s">
        <v>4804</v>
      </c>
      <c r="F2171" s="167" t="s">
        <v>4782</v>
      </c>
      <c r="G2171" s="167" t="s">
        <v>117</v>
      </c>
      <c r="H2171" s="167" t="s">
        <v>4</v>
      </c>
      <c r="I2171" s="167" t="s">
        <v>13036</v>
      </c>
      <c r="J2171" s="167" t="s">
        <v>8161</v>
      </c>
      <c r="K2171" s="167">
        <v>26611187</v>
      </c>
      <c r="L2171" s="167">
        <v>22611187</v>
      </c>
    </row>
    <row r="2172" spans="1:12" x14ac:dyDescent="0.2">
      <c r="A2172" s="167" t="s">
        <v>4734</v>
      </c>
      <c r="B2172" s="167" t="s">
        <v>6880</v>
      </c>
      <c r="D2172" s="167" t="s">
        <v>9990</v>
      </c>
      <c r="E2172" s="167" t="s">
        <v>9391</v>
      </c>
      <c r="F2172" s="167" t="s">
        <v>10920</v>
      </c>
      <c r="G2172" s="167" t="s">
        <v>117</v>
      </c>
      <c r="H2172" s="167" t="s">
        <v>4</v>
      </c>
      <c r="I2172" s="167" t="s">
        <v>13036</v>
      </c>
      <c r="J2172" s="167" t="s">
        <v>10921</v>
      </c>
      <c r="K2172" s="167">
        <v>84431708</v>
      </c>
      <c r="L2172" s="167">
        <v>0</v>
      </c>
    </row>
    <row r="2173" spans="1:12" x14ac:dyDescent="0.2">
      <c r="A2173" s="167" t="s">
        <v>9293</v>
      </c>
      <c r="B2173" s="167" t="s">
        <v>9966</v>
      </c>
      <c r="D2173" s="167" t="s">
        <v>4384</v>
      </c>
      <c r="E2173" s="167" t="s">
        <v>9392</v>
      </c>
      <c r="F2173" s="167" t="s">
        <v>134</v>
      </c>
      <c r="G2173" s="167" t="s">
        <v>117</v>
      </c>
      <c r="H2173" s="167" t="s">
        <v>4</v>
      </c>
      <c r="I2173" s="167" t="s">
        <v>13036</v>
      </c>
      <c r="J2173" s="167" t="s">
        <v>13512</v>
      </c>
      <c r="K2173" s="167">
        <v>0</v>
      </c>
      <c r="L2173" s="167">
        <v>0</v>
      </c>
    </row>
    <row r="2174" spans="1:12" x14ac:dyDescent="0.2">
      <c r="A2174" s="167" t="s">
        <v>6149</v>
      </c>
      <c r="B2174" s="167" t="s">
        <v>6905</v>
      </c>
      <c r="D2174" s="167" t="s">
        <v>7280</v>
      </c>
      <c r="E2174" s="167" t="s">
        <v>4807</v>
      </c>
      <c r="F2174" s="167" t="s">
        <v>4808</v>
      </c>
      <c r="G2174" s="167" t="s">
        <v>117</v>
      </c>
      <c r="H2174" s="167" t="s">
        <v>5</v>
      </c>
      <c r="I2174" s="167" t="s">
        <v>13036</v>
      </c>
      <c r="J2174" s="167" t="s">
        <v>11404</v>
      </c>
      <c r="K2174" s="167">
        <v>26613419</v>
      </c>
      <c r="L2174" s="167">
        <v>26613219</v>
      </c>
    </row>
    <row r="2175" spans="1:12" x14ac:dyDescent="0.2">
      <c r="A2175" s="167" t="s">
        <v>9294</v>
      </c>
      <c r="B2175" s="167" t="s">
        <v>9967</v>
      </c>
      <c r="D2175" s="167" t="s">
        <v>1102</v>
      </c>
      <c r="E2175" s="167" t="s">
        <v>4811</v>
      </c>
      <c r="F2175" s="167" t="s">
        <v>818</v>
      </c>
      <c r="G2175" s="167" t="s">
        <v>117</v>
      </c>
      <c r="H2175" s="167" t="s">
        <v>5</v>
      </c>
      <c r="I2175" s="167" t="s">
        <v>13036</v>
      </c>
      <c r="J2175" s="167" t="s">
        <v>13513</v>
      </c>
      <c r="K2175" s="167">
        <v>26615290</v>
      </c>
      <c r="L2175" s="167">
        <v>26615290</v>
      </c>
    </row>
    <row r="2176" spans="1:12" x14ac:dyDescent="0.2">
      <c r="A2176" s="167" t="s">
        <v>6173</v>
      </c>
      <c r="B2176" s="167" t="s">
        <v>6974</v>
      </c>
      <c r="D2176" s="167" t="s">
        <v>1227</v>
      </c>
      <c r="E2176" s="167" t="s">
        <v>9395</v>
      </c>
      <c r="F2176" s="167" t="s">
        <v>6528</v>
      </c>
      <c r="G2176" s="167" t="s">
        <v>117</v>
      </c>
      <c r="H2176" s="167" t="s">
        <v>5</v>
      </c>
      <c r="I2176" s="167" t="s">
        <v>13036</v>
      </c>
      <c r="J2176" s="167" t="s">
        <v>10923</v>
      </c>
      <c r="K2176" s="167">
        <v>26381400</v>
      </c>
      <c r="L2176" s="167">
        <v>26381400</v>
      </c>
    </row>
    <row r="2177" spans="1:12" x14ac:dyDescent="0.2">
      <c r="A2177" s="167" t="s">
        <v>4656</v>
      </c>
      <c r="B2177" s="167" t="s">
        <v>1829</v>
      </c>
      <c r="D2177" s="167" t="s">
        <v>7307</v>
      </c>
      <c r="E2177" s="167" t="s">
        <v>4812</v>
      </c>
      <c r="F2177" s="167" t="s">
        <v>4813</v>
      </c>
      <c r="G2177" s="167" t="s">
        <v>117</v>
      </c>
      <c r="H2177" s="167" t="s">
        <v>5</v>
      </c>
      <c r="I2177" s="167" t="s">
        <v>13036</v>
      </c>
      <c r="J2177" s="167" t="s">
        <v>8163</v>
      </c>
      <c r="K2177" s="167">
        <v>26615578</v>
      </c>
      <c r="L2177" s="167">
        <v>26615578</v>
      </c>
    </row>
    <row r="2178" spans="1:12" x14ac:dyDescent="0.2">
      <c r="A2178" s="167" t="s">
        <v>4735</v>
      </c>
      <c r="B2178" s="167" t="s">
        <v>6714</v>
      </c>
      <c r="D2178" s="167" t="s">
        <v>4814</v>
      </c>
      <c r="E2178" s="167" t="s">
        <v>4815</v>
      </c>
      <c r="F2178" s="167" t="s">
        <v>4816</v>
      </c>
      <c r="G2178" s="167" t="s">
        <v>117</v>
      </c>
      <c r="H2178" s="167" t="s">
        <v>5</v>
      </c>
      <c r="I2178" s="167" t="s">
        <v>13036</v>
      </c>
      <c r="J2178" s="167" t="s">
        <v>11531</v>
      </c>
      <c r="K2178" s="167">
        <v>26788050</v>
      </c>
      <c r="L2178" s="167">
        <v>26788050</v>
      </c>
    </row>
    <row r="2179" spans="1:12" x14ac:dyDescent="0.2">
      <c r="A2179" s="167" t="s">
        <v>4658</v>
      </c>
      <c r="B2179" s="167" t="s">
        <v>6708</v>
      </c>
      <c r="D2179" s="167" t="s">
        <v>1364</v>
      </c>
      <c r="E2179" s="167" t="s">
        <v>4817</v>
      </c>
      <c r="F2179" s="167" t="s">
        <v>4818</v>
      </c>
      <c r="G2179" s="167" t="s">
        <v>117</v>
      </c>
      <c r="H2179" s="167" t="s">
        <v>5</v>
      </c>
      <c r="I2179" s="167" t="s">
        <v>13036</v>
      </c>
      <c r="J2179" s="167" t="s">
        <v>12466</v>
      </c>
      <c r="K2179" s="167">
        <v>26388158</v>
      </c>
      <c r="L2179" s="167">
        <v>26388158</v>
      </c>
    </row>
    <row r="2180" spans="1:12" x14ac:dyDescent="0.2">
      <c r="A2180" s="167" t="s">
        <v>9295</v>
      </c>
      <c r="B2180" s="167" t="s">
        <v>7868</v>
      </c>
      <c r="D2180" s="167" t="s">
        <v>1453</v>
      </c>
      <c r="E2180" s="167" t="s">
        <v>4819</v>
      </c>
      <c r="F2180" s="167" t="s">
        <v>4809</v>
      </c>
      <c r="G2180" s="167" t="s">
        <v>117</v>
      </c>
      <c r="H2180" s="167" t="s">
        <v>5</v>
      </c>
      <c r="I2180" s="167" t="s">
        <v>13036</v>
      </c>
      <c r="J2180" s="167" t="s">
        <v>8536</v>
      </c>
      <c r="K2180" s="167">
        <v>26614786</v>
      </c>
      <c r="L2180" s="167">
        <v>26614786</v>
      </c>
    </row>
    <row r="2181" spans="1:12" x14ac:dyDescent="0.2">
      <c r="A2181" s="167" t="s">
        <v>2781</v>
      </c>
      <c r="B2181" s="167" t="s">
        <v>2489</v>
      </c>
      <c r="D2181" s="167" t="s">
        <v>1451</v>
      </c>
      <c r="E2181" s="167" t="s">
        <v>4820</v>
      </c>
      <c r="F2181" s="167" t="s">
        <v>4821</v>
      </c>
      <c r="G2181" s="167" t="s">
        <v>117</v>
      </c>
      <c r="H2181" s="167" t="s">
        <v>5</v>
      </c>
      <c r="I2181" s="167" t="s">
        <v>13036</v>
      </c>
      <c r="J2181" s="167" t="s">
        <v>4822</v>
      </c>
      <c r="K2181" s="167">
        <v>26788051</v>
      </c>
      <c r="L2181" s="167">
        <v>26788420</v>
      </c>
    </row>
    <row r="2182" spans="1:12" x14ac:dyDescent="0.2">
      <c r="A2182" s="167" t="s">
        <v>9296</v>
      </c>
      <c r="B2182" s="167" t="s">
        <v>1685</v>
      </c>
      <c r="D2182" s="167" t="s">
        <v>6716</v>
      </c>
      <c r="E2182" s="167" t="s">
        <v>4824</v>
      </c>
      <c r="F2182" s="167" t="s">
        <v>11389</v>
      </c>
      <c r="G2182" s="167" t="s">
        <v>117</v>
      </c>
      <c r="H2182" s="167" t="s">
        <v>5</v>
      </c>
      <c r="I2182" s="167" t="s">
        <v>13036</v>
      </c>
      <c r="J2182" s="167" t="s">
        <v>8162</v>
      </c>
      <c r="K2182" s="167">
        <v>26461146</v>
      </c>
      <c r="L2182" s="167">
        <v>26461146</v>
      </c>
    </row>
    <row r="2183" spans="1:12" x14ac:dyDescent="0.2">
      <c r="A2183" s="167" t="s">
        <v>9297</v>
      </c>
      <c r="B2183" s="167" t="s">
        <v>1312</v>
      </c>
      <c r="D2183" s="167" t="s">
        <v>1001</v>
      </c>
      <c r="E2183" s="167" t="s">
        <v>4825</v>
      </c>
      <c r="F2183" s="167" t="s">
        <v>4826</v>
      </c>
      <c r="G2183" s="167" t="s">
        <v>117</v>
      </c>
      <c r="H2183" s="167" t="s">
        <v>5</v>
      </c>
      <c r="I2183" s="167" t="s">
        <v>13036</v>
      </c>
      <c r="J2183" s="167" t="s">
        <v>6499</v>
      </c>
      <c r="K2183" s="167">
        <v>22005737</v>
      </c>
      <c r="L2183" s="167">
        <v>0</v>
      </c>
    </row>
    <row r="2184" spans="1:12" x14ac:dyDescent="0.2">
      <c r="A2184" s="167" t="s">
        <v>4751</v>
      </c>
      <c r="B2184" s="167" t="s">
        <v>4750</v>
      </c>
      <c r="D2184" s="167" t="s">
        <v>941</v>
      </c>
      <c r="E2184" s="167" t="s">
        <v>4828</v>
      </c>
      <c r="F2184" s="167" t="s">
        <v>4829</v>
      </c>
      <c r="G2184" s="167" t="s">
        <v>117</v>
      </c>
      <c r="H2184" s="167" t="s">
        <v>5</v>
      </c>
      <c r="I2184" s="167" t="s">
        <v>13036</v>
      </c>
      <c r="J2184" s="167" t="s">
        <v>13514</v>
      </c>
      <c r="K2184" s="167">
        <v>26381333</v>
      </c>
      <c r="L2184" s="167">
        <v>26381333</v>
      </c>
    </row>
    <row r="2185" spans="1:12" x14ac:dyDescent="0.2">
      <c r="A2185" s="167" t="s">
        <v>4690</v>
      </c>
      <c r="B2185" s="167" t="s">
        <v>594</v>
      </c>
      <c r="D2185" s="167" t="s">
        <v>7190</v>
      </c>
      <c r="E2185" s="167" t="s">
        <v>4831</v>
      </c>
      <c r="F2185" s="167" t="s">
        <v>4470</v>
      </c>
      <c r="G2185" s="167" t="s">
        <v>117</v>
      </c>
      <c r="H2185" s="167" t="s">
        <v>5</v>
      </c>
      <c r="I2185" s="167" t="s">
        <v>13036</v>
      </c>
      <c r="J2185" s="167" t="s">
        <v>6771</v>
      </c>
      <c r="K2185" s="167">
        <v>26388009</v>
      </c>
      <c r="L2185" s="167">
        <v>0</v>
      </c>
    </row>
    <row r="2186" spans="1:12" x14ac:dyDescent="0.2">
      <c r="A2186" s="167" t="s">
        <v>9298</v>
      </c>
      <c r="B2186" s="167" t="s">
        <v>7864</v>
      </c>
      <c r="D2186" s="167" t="s">
        <v>1034</v>
      </c>
      <c r="E2186" s="167" t="s">
        <v>4832</v>
      </c>
      <c r="F2186" s="167" t="s">
        <v>4833</v>
      </c>
      <c r="G2186" s="167" t="s">
        <v>117</v>
      </c>
      <c r="H2186" s="167" t="s">
        <v>5</v>
      </c>
      <c r="I2186" s="167" t="s">
        <v>13036</v>
      </c>
      <c r="J2186" s="167" t="s">
        <v>12861</v>
      </c>
      <c r="K2186" s="167">
        <v>88256106</v>
      </c>
      <c r="L2186" s="167">
        <v>0</v>
      </c>
    </row>
    <row r="2187" spans="1:12" x14ac:dyDescent="0.2">
      <c r="A2187" s="167" t="s">
        <v>9299</v>
      </c>
      <c r="B2187" s="167" t="s">
        <v>9968</v>
      </c>
      <c r="D2187" s="167" t="s">
        <v>1022</v>
      </c>
      <c r="E2187" s="167" t="s">
        <v>9351</v>
      </c>
      <c r="F2187" s="167" t="s">
        <v>10307</v>
      </c>
      <c r="G2187" s="167" t="s">
        <v>117</v>
      </c>
      <c r="H2187" s="167" t="s">
        <v>5</v>
      </c>
      <c r="I2187" s="167" t="s">
        <v>13036</v>
      </c>
      <c r="J2187" s="167" t="s">
        <v>13515</v>
      </c>
      <c r="K2187" s="167">
        <v>26381310</v>
      </c>
      <c r="L2187" s="167">
        <v>0</v>
      </c>
    </row>
    <row r="2188" spans="1:12" x14ac:dyDescent="0.2">
      <c r="A2188" s="167" t="s">
        <v>4717</v>
      </c>
      <c r="B2188" s="167" t="s">
        <v>2889</v>
      </c>
      <c r="D2188" s="167" t="s">
        <v>88</v>
      </c>
      <c r="E2188" s="167" t="s">
        <v>4835</v>
      </c>
      <c r="F2188" s="167" t="s">
        <v>4836</v>
      </c>
      <c r="G2188" s="167" t="s">
        <v>117</v>
      </c>
      <c r="H2188" s="167" t="s">
        <v>5</v>
      </c>
      <c r="I2188" s="167" t="s">
        <v>13036</v>
      </c>
      <c r="J2188" s="167" t="s">
        <v>13516</v>
      </c>
      <c r="K2188" s="167">
        <v>26610470</v>
      </c>
      <c r="L2188" s="167">
        <v>26610470</v>
      </c>
    </row>
    <row r="2189" spans="1:12" x14ac:dyDescent="0.2">
      <c r="A2189" s="167" t="s">
        <v>7681</v>
      </c>
      <c r="B2189" s="167" t="s">
        <v>7593</v>
      </c>
      <c r="D2189" s="167" t="s">
        <v>4838</v>
      </c>
      <c r="E2189" s="167" t="s">
        <v>4839</v>
      </c>
      <c r="F2189" s="167" t="s">
        <v>4840</v>
      </c>
      <c r="G2189" s="167" t="s">
        <v>4503</v>
      </c>
      <c r="H2189" s="167" t="s">
        <v>5</v>
      </c>
      <c r="I2189" s="167" t="s">
        <v>13036</v>
      </c>
      <c r="J2189" s="167" t="s">
        <v>13517</v>
      </c>
      <c r="K2189" s="167">
        <v>26418033</v>
      </c>
      <c r="L2189" s="167">
        <v>26418033</v>
      </c>
    </row>
    <row r="2190" spans="1:12" x14ac:dyDescent="0.2">
      <c r="A2190" s="167" t="s">
        <v>9300</v>
      </c>
      <c r="B2190" s="167" t="s">
        <v>4659</v>
      </c>
      <c r="D2190" s="167" t="s">
        <v>3222</v>
      </c>
      <c r="E2190" s="167" t="s">
        <v>4841</v>
      </c>
      <c r="F2190" s="167" t="s">
        <v>4842</v>
      </c>
      <c r="G2190" s="167" t="s">
        <v>4503</v>
      </c>
      <c r="H2190" s="167" t="s">
        <v>5</v>
      </c>
      <c r="I2190" s="167" t="s">
        <v>13036</v>
      </c>
      <c r="J2190" s="167" t="s">
        <v>13518</v>
      </c>
      <c r="K2190" s="167">
        <v>26468013</v>
      </c>
      <c r="L2190" s="167">
        <v>26468013</v>
      </c>
    </row>
    <row r="2191" spans="1:12" x14ac:dyDescent="0.2">
      <c r="A2191" s="167" t="s">
        <v>4637</v>
      </c>
      <c r="B2191" s="167" t="s">
        <v>7032</v>
      </c>
      <c r="D2191" s="167" t="s">
        <v>4008</v>
      </c>
      <c r="E2191" s="167" t="s">
        <v>9367</v>
      </c>
      <c r="F2191" s="167" t="s">
        <v>10908</v>
      </c>
      <c r="G2191" s="167" t="s">
        <v>4503</v>
      </c>
      <c r="H2191" s="167" t="s">
        <v>6</v>
      </c>
      <c r="I2191" s="167" t="s">
        <v>13036</v>
      </c>
      <c r="J2191" s="167" t="s">
        <v>12467</v>
      </c>
      <c r="K2191" s="167">
        <v>26502093</v>
      </c>
      <c r="L2191" s="167">
        <v>0</v>
      </c>
    </row>
    <row r="2192" spans="1:12" x14ac:dyDescent="0.2">
      <c r="A2192" s="167" t="s">
        <v>7963</v>
      </c>
      <c r="B2192" s="167" t="s">
        <v>8248</v>
      </c>
      <c r="D2192" s="167" t="s">
        <v>7191</v>
      </c>
      <c r="E2192" s="167" t="s">
        <v>4843</v>
      </c>
      <c r="F2192" s="167" t="s">
        <v>11708</v>
      </c>
      <c r="G2192" s="167" t="s">
        <v>4503</v>
      </c>
      <c r="H2192" s="167" t="s">
        <v>6</v>
      </c>
      <c r="I2192" s="167" t="s">
        <v>13036</v>
      </c>
      <c r="J2192" s="167" t="s">
        <v>11996</v>
      </c>
      <c r="K2192" s="167">
        <v>26508207</v>
      </c>
      <c r="L2192" s="167">
        <v>26508207</v>
      </c>
    </row>
    <row r="2193" spans="1:12" x14ac:dyDescent="0.2">
      <c r="A2193" s="167" t="s">
        <v>4698</v>
      </c>
      <c r="B2193" s="167" t="s">
        <v>2230</v>
      </c>
      <c r="D2193" s="167" t="s">
        <v>2315</v>
      </c>
      <c r="E2193" s="167" t="s">
        <v>4844</v>
      </c>
      <c r="F2193" s="167" t="s">
        <v>4845</v>
      </c>
      <c r="G2193" s="167" t="s">
        <v>4503</v>
      </c>
      <c r="H2193" s="167" t="s">
        <v>5</v>
      </c>
      <c r="I2193" s="167" t="s">
        <v>13036</v>
      </c>
      <c r="J2193" s="167" t="s">
        <v>12833</v>
      </c>
      <c r="K2193" s="167">
        <v>26501283</v>
      </c>
      <c r="L2193" s="167">
        <v>26501283</v>
      </c>
    </row>
    <row r="2194" spans="1:12" x14ac:dyDescent="0.2">
      <c r="A2194" s="167" t="s">
        <v>9301</v>
      </c>
      <c r="B2194" s="167" t="s">
        <v>7865</v>
      </c>
      <c r="D2194" s="167" t="s">
        <v>2331</v>
      </c>
      <c r="E2194" s="167" t="s">
        <v>4846</v>
      </c>
      <c r="F2194" s="167" t="s">
        <v>607</v>
      </c>
      <c r="G2194" s="167" t="s">
        <v>4503</v>
      </c>
      <c r="H2194" s="167" t="s">
        <v>6</v>
      </c>
      <c r="I2194" s="167" t="s">
        <v>13036</v>
      </c>
      <c r="J2194" s="167" t="s">
        <v>13519</v>
      </c>
      <c r="K2194" s="167">
        <v>26616752</v>
      </c>
      <c r="L2194" s="167">
        <v>26616752</v>
      </c>
    </row>
    <row r="2195" spans="1:12" x14ac:dyDescent="0.2">
      <c r="A2195" s="167" t="s">
        <v>6749</v>
      </c>
      <c r="B2195" s="167" t="s">
        <v>7306</v>
      </c>
      <c r="D2195" s="167" t="s">
        <v>1735</v>
      </c>
      <c r="E2195" s="167" t="s">
        <v>4847</v>
      </c>
      <c r="F2195" s="167" t="s">
        <v>4848</v>
      </c>
      <c r="G2195" s="167" t="s">
        <v>4503</v>
      </c>
      <c r="H2195" s="167" t="s">
        <v>6</v>
      </c>
      <c r="I2195" s="167" t="s">
        <v>13036</v>
      </c>
      <c r="J2195" s="167" t="s">
        <v>8164</v>
      </c>
      <c r="K2195" s="167">
        <v>26500635</v>
      </c>
      <c r="L2195" s="167">
        <v>26500635</v>
      </c>
    </row>
    <row r="2196" spans="1:12" x14ac:dyDescent="0.2">
      <c r="A2196" s="167" t="s">
        <v>4640</v>
      </c>
      <c r="B2196" s="167" t="s">
        <v>3120</v>
      </c>
      <c r="D2196" s="167" t="s">
        <v>1719</v>
      </c>
      <c r="E2196" s="167" t="s">
        <v>4849</v>
      </c>
      <c r="F2196" s="167" t="s">
        <v>4398</v>
      </c>
      <c r="G2196" s="167" t="s">
        <v>4503</v>
      </c>
      <c r="H2196" s="167" t="s">
        <v>5</v>
      </c>
      <c r="I2196" s="167" t="s">
        <v>13036</v>
      </c>
      <c r="J2196" s="167" t="s">
        <v>11982</v>
      </c>
      <c r="K2196" s="167">
        <v>26500332</v>
      </c>
      <c r="L2196" s="167">
        <v>0</v>
      </c>
    </row>
    <row r="2197" spans="1:12" x14ac:dyDescent="0.2">
      <c r="A2197" s="167" t="s">
        <v>9302</v>
      </c>
      <c r="B2197" s="167" t="s">
        <v>7866</v>
      </c>
      <c r="D2197" s="167" t="s">
        <v>721</v>
      </c>
      <c r="E2197" s="167" t="s">
        <v>4850</v>
      </c>
      <c r="F2197" s="167" t="s">
        <v>590</v>
      </c>
      <c r="G2197" s="167" t="s">
        <v>4503</v>
      </c>
      <c r="H2197" s="167" t="s">
        <v>6</v>
      </c>
      <c r="I2197" s="167" t="s">
        <v>13036</v>
      </c>
      <c r="J2197" s="167" t="s">
        <v>11999</v>
      </c>
      <c r="K2197" s="167">
        <v>26500705</v>
      </c>
      <c r="L2197" s="167">
        <v>26500705</v>
      </c>
    </row>
    <row r="2198" spans="1:12" x14ac:dyDescent="0.2">
      <c r="A2198" s="167" t="s">
        <v>6311</v>
      </c>
      <c r="B2198" s="167" t="s">
        <v>7128</v>
      </c>
      <c r="D2198" s="167" t="s">
        <v>7193</v>
      </c>
      <c r="E2198" s="167" t="s">
        <v>4852</v>
      </c>
      <c r="F2198" s="167" t="s">
        <v>4853</v>
      </c>
      <c r="G2198" s="167" t="s">
        <v>4503</v>
      </c>
      <c r="H2198" s="167" t="s">
        <v>6</v>
      </c>
      <c r="I2198" s="167" t="s">
        <v>13036</v>
      </c>
      <c r="J2198" s="167" t="s">
        <v>12827</v>
      </c>
      <c r="K2198" s="167">
        <v>26508133</v>
      </c>
      <c r="L2198" s="167">
        <v>26508133</v>
      </c>
    </row>
    <row r="2199" spans="1:12" x14ac:dyDescent="0.2">
      <c r="A2199" s="167" t="s">
        <v>9303</v>
      </c>
      <c r="B2199" s="167" t="s">
        <v>7867</v>
      </c>
      <c r="D2199" s="167" t="s">
        <v>1589</v>
      </c>
      <c r="E2199" s="167" t="s">
        <v>4854</v>
      </c>
      <c r="F2199" s="167" t="s">
        <v>2455</v>
      </c>
      <c r="G2199" s="167" t="s">
        <v>4503</v>
      </c>
      <c r="H2199" s="167" t="s">
        <v>6</v>
      </c>
      <c r="I2199" s="167" t="s">
        <v>13036</v>
      </c>
      <c r="J2199" s="167" t="s">
        <v>12873</v>
      </c>
      <c r="K2199" s="167">
        <v>26500295</v>
      </c>
      <c r="L2199" s="167">
        <v>26500295</v>
      </c>
    </row>
    <row r="2200" spans="1:12" x14ac:dyDescent="0.2">
      <c r="A2200" s="167" t="s">
        <v>9304</v>
      </c>
      <c r="B2200" s="167" t="s">
        <v>7871</v>
      </c>
      <c r="D2200" s="167" t="s">
        <v>7359</v>
      </c>
      <c r="E2200" s="167" t="s">
        <v>4855</v>
      </c>
      <c r="F2200" s="167" t="s">
        <v>159</v>
      </c>
      <c r="G2200" s="167" t="s">
        <v>4503</v>
      </c>
      <c r="H2200" s="167" t="s">
        <v>5</v>
      </c>
      <c r="I2200" s="167" t="s">
        <v>13036</v>
      </c>
      <c r="J2200" s="167" t="s">
        <v>10892</v>
      </c>
      <c r="K2200" s="167">
        <v>21011403</v>
      </c>
      <c r="L2200" s="167">
        <v>0</v>
      </c>
    </row>
    <row r="2201" spans="1:12" x14ac:dyDescent="0.2">
      <c r="A2201" s="167" t="s">
        <v>9305</v>
      </c>
      <c r="B2201" s="167" t="s">
        <v>9969</v>
      </c>
      <c r="D2201" s="167" t="s">
        <v>3728</v>
      </c>
      <c r="E2201" s="167" t="s">
        <v>9345</v>
      </c>
      <c r="F2201" s="167" t="s">
        <v>177</v>
      </c>
      <c r="G2201" s="167" t="s">
        <v>4503</v>
      </c>
      <c r="H2201" s="167" t="s">
        <v>5</v>
      </c>
      <c r="I2201" s="167" t="s">
        <v>13036</v>
      </c>
      <c r="J2201" s="167" t="s">
        <v>13520</v>
      </c>
      <c r="K2201" s="167">
        <v>26418905</v>
      </c>
      <c r="L2201" s="167">
        <v>0</v>
      </c>
    </row>
    <row r="2202" spans="1:12" x14ac:dyDescent="0.2">
      <c r="A2202" s="167" t="s">
        <v>9306</v>
      </c>
      <c r="B2202" s="167" t="s">
        <v>7869</v>
      </c>
      <c r="D2202" s="167" t="s">
        <v>7475</v>
      </c>
      <c r="E2202" s="167" t="s">
        <v>6839</v>
      </c>
      <c r="F2202" s="167" t="s">
        <v>45</v>
      </c>
      <c r="G2202" s="167" t="s">
        <v>4503</v>
      </c>
      <c r="H2202" s="167" t="s">
        <v>6</v>
      </c>
      <c r="I2202" s="167" t="s">
        <v>13036</v>
      </c>
      <c r="J2202" s="167" t="s">
        <v>13521</v>
      </c>
      <c r="K2202" s="167">
        <v>26501040</v>
      </c>
      <c r="L2202" s="167">
        <v>26501040</v>
      </c>
    </row>
    <row r="2203" spans="1:12" x14ac:dyDescent="0.2">
      <c r="A2203" s="167" t="s">
        <v>9307</v>
      </c>
      <c r="B2203" s="167" t="s">
        <v>4572</v>
      </c>
      <c r="D2203" s="167" t="s">
        <v>2806</v>
      </c>
      <c r="E2203" s="167" t="s">
        <v>9347</v>
      </c>
      <c r="F2203" s="167" t="s">
        <v>11709</v>
      </c>
      <c r="G2203" s="167" t="s">
        <v>4503</v>
      </c>
      <c r="H2203" s="167" t="s">
        <v>6</v>
      </c>
      <c r="I2203" s="167" t="s">
        <v>13036</v>
      </c>
      <c r="J2203" s="167" t="s">
        <v>13522</v>
      </c>
      <c r="K2203" s="167">
        <v>26500014</v>
      </c>
      <c r="L2203" s="167">
        <v>26500014</v>
      </c>
    </row>
    <row r="2204" spans="1:12" x14ac:dyDescent="0.2">
      <c r="A2204" s="167" t="s">
        <v>4726</v>
      </c>
      <c r="B2204" s="167" t="s">
        <v>1783</v>
      </c>
      <c r="D2204" s="167" t="s">
        <v>4123</v>
      </c>
      <c r="E2204" s="167" t="s">
        <v>9393</v>
      </c>
      <c r="F2204" s="167" t="s">
        <v>75</v>
      </c>
      <c r="G2204" s="167" t="s">
        <v>4503</v>
      </c>
      <c r="H2204" s="167" t="s">
        <v>6</v>
      </c>
      <c r="I2204" s="167" t="s">
        <v>13036</v>
      </c>
      <c r="J2204" s="167" t="s">
        <v>12468</v>
      </c>
      <c r="K2204" s="167">
        <v>26501356</v>
      </c>
      <c r="L2204" s="167">
        <v>26501356</v>
      </c>
    </row>
    <row r="2205" spans="1:12" x14ac:dyDescent="0.2">
      <c r="A2205" s="167" t="s">
        <v>9308</v>
      </c>
      <c r="B2205" s="167" t="s">
        <v>2884</v>
      </c>
      <c r="D2205" s="167" t="s">
        <v>7192</v>
      </c>
      <c r="E2205" s="167" t="s">
        <v>4856</v>
      </c>
      <c r="F2205" s="167" t="s">
        <v>3557</v>
      </c>
      <c r="G2205" s="167" t="s">
        <v>4503</v>
      </c>
      <c r="H2205" s="167" t="s">
        <v>6</v>
      </c>
      <c r="I2205" s="167" t="s">
        <v>13036</v>
      </c>
      <c r="J2205" s="167" t="s">
        <v>11529</v>
      </c>
      <c r="K2205" s="167">
        <v>26500967</v>
      </c>
      <c r="L2205" s="167">
        <v>26500740</v>
      </c>
    </row>
    <row r="2206" spans="1:12" x14ac:dyDescent="0.2">
      <c r="A2206" s="167" t="s">
        <v>9309</v>
      </c>
      <c r="B2206" s="167" t="s">
        <v>214</v>
      </c>
      <c r="D2206" s="167" t="s">
        <v>3862</v>
      </c>
      <c r="E2206" s="167" t="s">
        <v>9396</v>
      </c>
      <c r="F2206" s="167" t="s">
        <v>134</v>
      </c>
      <c r="G2206" s="167" t="s">
        <v>4503</v>
      </c>
      <c r="H2206" s="167" t="s">
        <v>6</v>
      </c>
      <c r="I2206" s="167" t="s">
        <v>13036</v>
      </c>
      <c r="J2206" s="167" t="s">
        <v>11528</v>
      </c>
      <c r="K2206" s="167">
        <v>26612596</v>
      </c>
      <c r="L2206" s="167">
        <v>26612596</v>
      </c>
    </row>
    <row r="2207" spans="1:12" x14ac:dyDescent="0.2">
      <c r="A2207" s="167" t="s">
        <v>9310</v>
      </c>
      <c r="B2207" s="167" t="s">
        <v>3186</v>
      </c>
      <c r="D2207" s="167" t="s">
        <v>4858</v>
      </c>
      <c r="E2207" s="167" t="s">
        <v>9359</v>
      </c>
      <c r="F2207" s="167" t="s">
        <v>10902</v>
      </c>
      <c r="G2207" s="167" t="s">
        <v>4503</v>
      </c>
      <c r="H2207" s="167" t="s">
        <v>6</v>
      </c>
      <c r="I2207" s="167" t="s">
        <v>13036</v>
      </c>
      <c r="J2207" s="167" t="s">
        <v>12469</v>
      </c>
      <c r="K2207" s="167">
        <v>26500014</v>
      </c>
      <c r="L2207" s="167">
        <v>26500014</v>
      </c>
    </row>
    <row r="2208" spans="1:12" x14ac:dyDescent="0.2">
      <c r="A2208" s="167" t="s">
        <v>9311</v>
      </c>
      <c r="B2208" s="167" t="s">
        <v>1516</v>
      </c>
      <c r="D2208" s="167" t="s">
        <v>2427</v>
      </c>
      <c r="E2208" s="167" t="s">
        <v>4859</v>
      </c>
      <c r="F2208" s="167" t="s">
        <v>4860</v>
      </c>
      <c r="G2208" s="167" t="s">
        <v>74</v>
      </c>
      <c r="H2208" s="167" t="s">
        <v>10</v>
      </c>
      <c r="I2208" s="167" t="s">
        <v>13036</v>
      </c>
      <c r="J2208" s="167" t="s">
        <v>12330</v>
      </c>
      <c r="K2208" s="167">
        <v>22449825</v>
      </c>
      <c r="L2208" s="167">
        <v>0</v>
      </c>
    </row>
    <row r="2209" spans="1:12" x14ac:dyDescent="0.2">
      <c r="A2209" s="167" t="s">
        <v>4747</v>
      </c>
      <c r="B2209" s="167" t="s">
        <v>6993</v>
      </c>
      <c r="D2209" s="167" t="s">
        <v>7927</v>
      </c>
      <c r="E2209" s="167" t="s">
        <v>9370</v>
      </c>
      <c r="F2209" s="167" t="s">
        <v>10909</v>
      </c>
      <c r="G2209" s="167" t="s">
        <v>4503</v>
      </c>
      <c r="H2209" s="167" t="s">
        <v>5</v>
      </c>
      <c r="I2209" s="167" t="s">
        <v>13036</v>
      </c>
      <c r="J2209" s="167" t="s">
        <v>12470</v>
      </c>
      <c r="K2209" s="167">
        <v>26501350</v>
      </c>
      <c r="L2209" s="167">
        <v>0</v>
      </c>
    </row>
    <row r="2210" spans="1:12" x14ac:dyDescent="0.2">
      <c r="A2210" s="167" t="s">
        <v>9312</v>
      </c>
      <c r="B2210" s="167" t="s">
        <v>9970</v>
      </c>
      <c r="D2210" s="167" t="s">
        <v>2861</v>
      </c>
      <c r="E2210" s="167" t="s">
        <v>9373</v>
      </c>
      <c r="F2210" s="167" t="s">
        <v>2589</v>
      </c>
      <c r="G2210" s="167" t="s">
        <v>4503</v>
      </c>
      <c r="H2210" s="167" t="s">
        <v>6</v>
      </c>
      <c r="I2210" s="167" t="s">
        <v>13036</v>
      </c>
      <c r="J2210" s="167" t="s">
        <v>11997</v>
      </c>
      <c r="K2210" s="167">
        <v>26502042</v>
      </c>
      <c r="L2210" s="167">
        <v>26502042</v>
      </c>
    </row>
    <row r="2211" spans="1:12" x14ac:dyDescent="0.2">
      <c r="A2211" s="167" t="s">
        <v>4642</v>
      </c>
      <c r="B2211" s="167" t="s">
        <v>3095</v>
      </c>
      <c r="D2211" s="167" t="s">
        <v>8166</v>
      </c>
      <c r="E2211" s="167" t="s">
        <v>7952</v>
      </c>
      <c r="F2211" s="167" t="s">
        <v>8165</v>
      </c>
      <c r="G2211" s="167" t="s">
        <v>4503</v>
      </c>
      <c r="H2211" s="167" t="s">
        <v>6</v>
      </c>
      <c r="I2211" s="167" t="s">
        <v>13036</v>
      </c>
      <c r="J2211" s="167" t="s">
        <v>12863</v>
      </c>
      <c r="K2211" s="167">
        <v>26508265</v>
      </c>
      <c r="L2211" s="167">
        <v>26500014</v>
      </c>
    </row>
    <row r="2212" spans="1:12" x14ac:dyDescent="0.2">
      <c r="A2212" s="167" t="s">
        <v>4721</v>
      </c>
      <c r="B2212" s="167" t="s">
        <v>2876</v>
      </c>
      <c r="D2212" s="167" t="s">
        <v>3336</v>
      </c>
      <c r="E2212" s="167" t="s">
        <v>9374</v>
      </c>
      <c r="F2212" s="167" t="s">
        <v>4564</v>
      </c>
      <c r="G2212" s="167" t="s">
        <v>4503</v>
      </c>
      <c r="H2212" s="167" t="s">
        <v>6</v>
      </c>
      <c r="I2212" s="167" t="s">
        <v>13036</v>
      </c>
      <c r="J2212" s="167" t="s">
        <v>13523</v>
      </c>
      <c r="K2212" s="167">
        <v>26616349</v>
      </c>
      <c r="L2212" s="167">
        <v>26500014</v>
      </c>
    </row>
    <row r="2213" spans="1:12" x14ac:dyDescent="0.2">
      <c r="A2213" s="167" t="s">
        <v>4696</v>
      </c>
      <c r="B2213" s="167" t="s">
        <v>4695</v>
      </c>
      <c r="D2213" s="167" t="s">
        <v>3485</v>
      </c>
      <c r="E2213" s="167" t="s">
        <v>9349</v>
      </c>
      <c r="F2213" s="167" t="s">
        <v>4059</v>
      </c>
      <c r="G2213" s="167" t="s">
        <v>4503</v>
      </c>
      <c r="H2213" s="167" t="s">
        <v>6</v>
      </c>
      <c r="I2213" s="167" t="s">
        <v>13036</v>
      </c>
      <c r="J2213" s="167" t="s">
        <v>13524</v>
      </c>
      <c r="K2213" s="167">
        <v>25140517</v>
      </c>
      <c r="L2213" s="167">
        <v>26500014</v>
      </c>
    </row>
    <row r="2214" spans="1:12" x14ac:dyDescent="0.2">
      <c r="A2214" s="167" t="s">
        <v>9313</v>
      </c>
      <c r="B2214" s="167" t="s">
        <v>4497</v>
      </c>
      <c r="D2214" s="167" t="s">
        <v>1410</v>
      </c>
      <c r="E2214" s="167" t="s">
        <v>9193</v>
      </c>
      <c r="F2214" s="167" t="s">
        <v>10735</v>
      </c>
      <c r="G2214" s="167" t="s">
        <v>4176</v>
      </c>
      <c r="H2214" s="167" t="s">
        <v>5</v>
      </c>
      <c r="I2214" s="167" t="s">
        <v>13036</v>
      </c>
      <c r="J2214" s="167" t="s">
        <v>10736</v>
      </c>
      <c r="K2214" s="167">
        <v>26871055</v>
      </c>
      <c r="L2214" s="167">
        <v>0</v>
      </c>
    </row>
    <row r="2215" spans="1:12" x14ac:dyDescent="0.2">
      <c r="A2215" s="167" t="s">
        <v>9314</v>
      </c>
      <c r="B2215" s="167" t="s">
        <v>4663</v>
      </c>
      <c r="D2215" s="167" t="s">
        <v>9983</v>
      </c>
      <c r="E2215" s="167" t="s">
        <v>9360</v>
      </c>
      <c r="F2215" s="167" t="s">
        <v>10847</v>
      </c>
      <c r="G2215" s="167" t="s">
        <v>4503</v>
      </c>
      <c r="H2215" s="167" t="s">
        <v>6</v>
      </c>
      <c r="I2215" s="167" t="s">
        <v>13036</v>
      </c>
      <c r="J2215" s="167" t="s">
        <v>10903</v>
      </c>
      <c r="K2215" s="167">
        <v>26500868</v>
      </c>
      <c r="L2215" s="167">
        <v>26500014</v>
      </c>
    </row>
    <row r="2216" spans="1:12" x14ac:dyDescent="0.2">
      <c r="A2216" s="167" t="s">
        <v>6141</v>
      </c>
      <c r="B2216" s="167" t="s">
        <v>7051</v>
      </c>
      <c r="D2216" s="167" t="s">
        <v>6527</v>
      </c>
      <c r="E2216" s="167" t="s">
        <v>9368</v>
      </c>
      <c r="F2216" s="167" t="s">
        <v>875</v>
      </c>
      <c r="G2216" s="167" t="s">
        <v>4503</v>
      </c>
      <c r="H2216" s="167" t="s">
        <v>6</v>
      </c>
      <c r="I2216" s="167" t="s">
        <v>13036</v>
      </c>
      <c r="J2216" s="167" t="s">
        <v>12000</v>
      </c>
      <c r="K2216" s="167">
        <v>26500014</v>
      </c>
      <c r="L2216" s="167">
        <v>0</v>
      </c>
    </row>
    <row r="2217" spans="1:12" x14ac:dyDescent="0.2">
      <c r="A2217" s="167" t="s">
        <v>4646</v>
      </c>
      <c r="B2217" s="167" t="s">
        <v>4645</v>
      </c>
      <c r="D2217" s="167" t="s">
        <v>7269</v>
      </c>
      <c r="E2217" s="167" t="s">
        <v>4861</v>
      </c>
      <c r="F2217" s="167" t="s">
        <v>1493</v>
      </c>
      <c r="G2217" s="167" t="s">
        <v>4503</v>
      </c>
      <c r="H2217" s="167" t="s">
        <v>3</v>
      </c>
      <c r="I2217" s="167" t="s">
        <v>13036</v>
      </c>
      <c r="J2217" s="167" t="s">
        <v>12001</v>
      </c>
      <c r="K2217" s="167">
        <v>26501968</v>
      </c>
      <c r="L2217" s="167">
        <v>0</v>
      </c>
    </row>
    <row r="2218" spans="1:12" x14ac:dyDescent="0.2">
      <c r="A2218" s="167" t="s">
        <v>4675</v>
      </c>
      <c r="B2218" s="167" t="s">
        <v>7464</v>
      </c>
      <c r="D2218" s="167" t="s">
        <v>4863</v>
      </c>
      <c r="E2218" s="167" t="s">
        <v>4864</v>
      </c>
      <c r="F2218" s="167" t="s">
        <v>11710</v>
      </c>
      <c r="G2218" s="167" t="s">
        <v>4503</v>
      </c>
      <c r="H2218" s="167" t="s">
        <v>3</v>
      </c>
      <c r="I2218" s="167" t="s">
        <v>13036</v>
      </c>
      <c r="J2218" s="167" t="s">
        <v>12471</v>
      </c>
      <c r="K2218" s="167">
        <v>26410247</v>
      </c>
      <c r="L2218" s="167">
        <v>26410247</v>
      </c>
    </row>
    <row r="2219" spans="1:12" x14ac:dyDescent="0.2">
      <c r="A2219" s="167" t="s">
        <v>9315</v>
      </c>
      <c r="B2219" s="167" t="s">
        <v>4754</v>
      </c>
      <c r="D2219" s="167" t="s">
        <v>2742</v>
      </c>
      <c r="E2219" s="167" t="s">
        <v>4865</v>
      </c>
      <c r="F2219" s="167" t="s">
        <v>4866</v>
      </c>
      <c r="G2219" s="167" t="s">
        <v>4503</v>
      </c>
      <c r="H2219" s="167" t="s">
        <v>5</v>
      </c>
      <c r="I2219" s="167" t="s">
        <v>13036</v>
      </c>
      <c r="J2219" s="167" t="s">
        <v>13525</v>
      </c>
      <c r="K2219" s="167">
        <v>26500435</v>
      </c>
      <c r="L2219" s="167">
        <v>26500435</v>
      </c>
    </row>
    <row r="2220" spans="1:12" x14ac:dyDescent="0.2">
      <c r="A2220" s="167" t="s">
        <v>6366</v>
      </c>
      <c r="B2220" s="167" t="s">
        <v>7453</v>
      </c>
      <c r="D2220" s="167" t="s">
        <v>4141</v>
      </c>
      <c r="E2220" s="167" t="s">
        <v>4868</v>
      </c>
      <c r="F2220" s="167" t="s">
        <v>4869</v>
      </c>
      <c r="G2220" s="167" t="s">
        <v>4503</v>
      </c>
      <c r="H2220" s="167" t="s">
        <v>3</v>
      </c>
      <c r="I2220" s="167" t="s">
        <v>13036</v>
      </c>
      <c r="J2220" s="167" t="s">
        <v>12472</v>
      </c>
      <c r="K2220" s="167">
        <v>26831070</v>
      </c>
      <c r="L2220" s="167">
        <v>0</v>
      </c>
    </row>
    <row r="2221" spans="1:12" x14ac:dyDescent="0.2">
      <c r="A2221" s="167" t="s">
        <v>4699</v>
      </c>
      <c r="B2221" s="167" t="s">
        <v>1252</v>
      </c>
      <c r="D2221" s="167" t="s">
        <v>9977</v>
      </c>
      <c r="E2221" s="167" t="s">
        <v>9337</v>
      </c>
      <c r="F2221" s="167" t="s">
        <v>10880</v>
      </c>
      <c r="G2221" s="167" t="s">
        <v>4503</v>
      </c>
      <c r="H2221" s="167" t="s">
        <v>5</v>
      </c>
      <c r="I2221" s="167" t="s">
        <v>13036</v>
      </c>
      <c r="J2221" s="167" t="s">
        <v>13526</v>
      </c>
      <c r="K2221" s="167">
        <v>26502052</v>
      </c>
      <c r="L2221" s="167">
        <v>26502052</v>
      </c>
    </row>
    <row r="2222" spans="1:12" x14ac:dyDescent="0.2">
      <c r="A2222" s="167" t="s">
        <v>6237</v>
      </c>
      <c r="B2222" s="167" t="s">
        <v>7305</v>
      </c>
      <c r="D2222" s="167" t="s">
        <v>6962</v>
      </c>
      <c r="E2222" s="167" t="s">
        <v>4871</v>
      </c>
      <c r="F2222" s="167" t="s">
        <v>4872</v>
      </c>
      <c r="G2222" s="167" t="s">
        <v>74</v>
      </c>
      <c r="H2222" s="167" t="s">
        <v>6</v>
      </c>
      <c r="I2222" s="167" t="s">
        <v>13036</v>
      </c>
      <c r="J2222" s="167" t="s">
        <v>1944</v>
      </c>
      <c r="K2222" s="167">
        <v>24382167</v>
      </c>
      <c r="L2222" s="167">
        <v>24382167</v>
      </c>
    </row>
    <row r="2223" spans="1:12" x14ac:dyDescent="0.2">
      <c r="A2223" s="167" t="s">
        <v>7777</v>
      </c>
      <c r="B2223" s="167" t="s">
        <v>7481</v>
      </c>
      <c r="D2223" s="167" t="s">
        <v>2828</v>
      </c>
      <c r="E2223" s="167" t="s">
        <v>4873</v>
      </c>
      <c r="F2223" s="167" t="s">
        <v>11711</v>
      </c>
      <c r="G2223" s="167" t="s">
        <v>4503</v>
      </c>
      <c r="H2223" s="167" t="s">
        <v>3</v>
      </c>
      <c r="I2223" s="167" t="s">
        <v>13036</v>
      </c>
      <c r="J2223" s="167" t="s">
        <v>12002</v>
      </c>
      <c r="K2223" s="167">
        <v>26830286</v>
      </c>
      <c r="L2223" s="167">
        <v>26830286</v>
      </c>
    </row>
    <row r="2224" spans="1:12" x14ac:dyDescent="0.2">
      <c r="A2224" s="167" t="s">
        <v>9316</v>
      </c>
      <c r="B2224" s="167" t="s">
        <v>7870</v>
      </c>
      <c r="D2224" s="167" t="s">
        <v>4875</v>
      </c>
      <c r="E2224" s="167" t="s">
        <v>9346</v>
      </c>
      <c r="F2224" s="167" t="s">
        <v>10887</v>
      </c>
      <c r="G2224" s="167" t="s">
        <v>4503</v>
      </c>
      <c r="H2224" s="167" t="s">
        <v>3</v>
      </c>
      <c r="I2224" s="167" t="s">
        <v>13036</v>
      </c>
      <c r="J2224" s="167" t="s">
        <v>10888</v>
      </c>
      <c r="K2224" s="167">
        <v>0</v>
      </c>
      <c r="L2224" s="167">
        <v>0</v>
      </c>
    </row>
    <row r="2225" spans="1:12" x14ac:dyDescent="0.2">
      <c r="A2225" s="167" t="s">
        <v>4705</v>
      </c>
      <c r="B2225" s="167" t="s">
        <v>4308</v>
      </c>
      <c r="D2225" s="167" t="s">
        <v>2830</v>
      </c>
      <c r="E2225" s="167" t="s">
        <v>4876</v>
      </c>
      <c r="F2225" s="167" t="s">
        <v>1452</v>
      </c>
      <c r="G2225" s="167" t="s">
        <v>4503</v>
      </c>
      <c r="H2225" s="167" t="s">
        <v>3</v>
      </c>
      <c r="I2225" s="167" t="s">
        <v>13036</v>
      </c>
      <c r="J2225" s="167" t="s">
        <v>8167</v>
      </c>
      <c r="K2225" s="167">
        <v>26410103</v>
      </c>
      <c r="L2225" s="167">
        <v>0</v>
      </c>
    </row>
    <row r="2226" spans="1:12" x14ac:dyDescent="0.2">
      <c r="A2226" s="167" t="s">
        <v>4713</v>
      </c>
      <c r="B2226" s="167" t="s">
        <v>1226</v>
      </c>
      <c r="D2226" s="167" t="s">
        <v>2860</v>
      </c>
      <c r="E2226" s="167" t="s">
        <v>9363</v>
      </c>
      <c r="F2226" s="167" t="s">
        <v>10905</v>
      </c>
      <c r="G2226" s="167" t="s">
        <v>4503</v>
      </c>
      <c r="H2226" s="167" t="s">
        <v>5</v>
      </c>
      <c r="I2226" s="167" t="s">
        <v>13036</v>
      </c>
      <c r="J2226" s="167" t="s">
        <v>12003</v>
      </c>
      <c r="K2226" s="167">
        <v>26500414</v>
      </c>
      <c r="L2226" s="167">
        <v>0</v>
      </c>
    </row>
    <row r="2227" spans="1:12" x14ac:dyDescent="0.2">
      <c r="A2227" s="167" t="s">
        <v>9317</v>
      </c>
      <c r="B2227" s="167" t="s">
        <v>4749</v>
      </c>
      <c r="D2227" s="167" t="s">
        <v>2915</v>
      </c>
      <c r="E2227" s="167" t="s">
        <v>9380</v>
      </c>
      <c r="F2227" s="167" t="s">
        <v>11712</v>
      </c>
      <c r="G2227" s="167" t="s">
        <v>4503</v>
      </c>
      <c r="H2227" s="167" t="s">
        <v>3</v>
      </c>
      <c r="I2227" s="167" t="s">
        <v>13036</v>
      </c>
      <c r="J2227" s="167" t="s">
        <v>12004</v>
      </c>
      <c r="K2227" s="167">
        <v>26502016</v>
      </c>
      <c r="L2227" s="167">
        <v>0</v>
      </c>
    </row>
    <row r="2228" spans="1:12" x14ac:dyDescent="0.2">
      <c r="A2228" s="167" t="s">
        <v>4697</v>
      </c>
      <c r="B2228" s="167" t="s">
        <v>6711</v>
      </c>
      <c r="D2228" s="167" t="s">
        <v>7251</v>
      </c>
      <c r="E2228" s="167" t="s">
        <v>4877</v>
      </c>
      <c r="F2228" s="167" t="s">
        <v>4233</v>
      </c>
      <c r="G2228" s="167" t="s">
        <v>4503</v>
      </c>
      <c r="H2228" s="167" t="s">
        <v>3</v>
      </c>
      <c r="I2228" s="167" t="s">
        <v>13036</v>
      </c>
      <c r="J2228" s="167" t="s">
        <v>11509</v>
      </c>
      <c r="K2228" s="167">
        <v>26831190</v>
      </c>
      <c r="L2228" s="167">
        <v>26830080</v>
      </c>
    </row>
    <row r="2229" spans="1:12" x14ac:dyDescent="0.2">
      <c r="A2229" s="167" t="s">
        <v>4723</v>
      </c>
      <c r="B2229" s="167" t="s">
        <v>2310</v>
      </c>
      <c r="D2229" s="167" t="s">
        <v>8357</v>
      </c>
      <c r="E2229" s="167" t="s">
        <v>9389</v>
      </c>
      <c r="F2229" s="167" t="s">
        <v>2896</v>
      </c>
      <c r="G2229" s="167" t="s">
        <v>4503</v>
      </c>
      <c r="H2229" s="167" t="s">
        <v>4</v>
      </c>
      <c r="I2229" s="167" t="s">
        <v>13036</v>
      </c>
      <c r="J2229" s="167" t="s">
        <v>12005</v>
      </c>
      <c r="K2229" s="167">
        <v>88191835</v>
      </c>
      <c r="L2229" s="167">
        <v>0</v>
      </c>
    </row>
    <row r="2230" spans="1:12" x14ac:dyDescent="0.2">
      <c r="A2230" s="167" t="s">
        <v>9318</v>
      </c>
      <c r="B2230" s="167" t="s">
        <v>9971</v>
      </c>
      <c r="D2230" s="167" t="s">
        <v>7309</v>
      </c>
      <c r="E2230" s="167" t="s">
        <v>4878</v>
      </c>
      <c r="F2230" s="167" t="s">
        <v>134</v>
      </c>
      <c r="G2230" s="167" t="s">
        <v>4503</v>
      </c>
      <c r="H2230" s="167" t="s">
        <v>3</v>
      </c>
      <c r="I2230" s="167" t="s">
        <v>13036</v>
      </c>
      <c r="J2230" s="167" t="s">
        <v>12006</v>
      </c>
      <c r="K2230" s="167">
        <v>26410057</v>
      </c>
      <c r="L2230" s="167">
        <v>0</v>
      </c>
    </row>
    <row r="2231" spans="1:12" x14ac:dyDescent="0.2">
      <c r="A2231" s="167" t="s">
        <v>9319</v>
      </c>
      <c r="B2231" s="167" t="s">
        <v>2926</v>
      </c>
      <c r="D2231" s="167" t="s">
        <v>4783</v>
      </c>
      <c r="E2231" s="167" t="s">
        <v>4880</v>
      </c>
      <c r="F2231" s="167" t="s">
        <v>4881</v>
      </c>
      <c r="G2231" s="167" t="s">
        <v>117</v>
      </c>
      <c r="H2231" s="167" t="s">
        <v>9</v>
      </c>
      <c r="I2231" s="167" t="s">
        <v>13036</v>
      </c>
      <c r="J2231" s="167" t="s">
        <v>12866</v>
      </c>
      <c r="K2231" s="167">
        <v>26455155</v>
      </c>
      <c r="L2231" s="167">
        <v>26455155</v>
      </c>
    </row>
    <row r="2232" spans="1:12" x14ac:dyDescent="0.2">
      <c r="A2232" s="167" t="s">
        <v>4736</v>
      </c>
      <c r="B2232" s="167" t="s">
        <v>485</v>
      </c>
      <c r="D2232" s="167" t="s">
        <v>7233</v>
      </c>
      <c r="E2232" s="167" t="s">
        <v>4882</v>
      </c>
      <c r="F2232" s="167" t="s">
        <v>7234</v>
      </c>
      <c r="G2232" s="167" t="s">
        <v>117</v>
      </c>
      <c r="H2232" s="167" t="s">
        <v>9</v>
      </c>
      <c r="I2232" s="167" t="s">
        <v>13036</v>
      </c>
      <c r="J2232" s="167" t="s">
        <v>4883</v>
      </c>
      <c r="K2232" s="167">
        <v>26471075</v>
      </c>
      <c r="L2232" s="167">
        <v>26471075</v>
      </c>
    </row>
    <row r="2233" spans="1:12" x14ac:dyDescent="0.2">
      <c r="A2233" s="167" t="s">
        <v>4651</v>
      </c>
      <c r="B2233" s="167" t="s">
        <v>4650</v>
      </c>
      <c r="D2233" s="167" t="s">
        <v>6719</v>
      </c>
      <c r="E2233" s="167" t="s">
        <v>4885</v>
      </c>
      <c r="F2233" s="167" t="s">
        <v>426</v>
      </c>
      <c r="G2233" s="167" t="s">
        <v>117</v>
      </c>
      <c r="H2233" s="167" t="s">
        <v>9</v>
      </c>
      <c r="I2233" s="167" t="s">
        <v>13036</v>
      </c>
      <c r="J2233" s="167" t="s">
        <v>12867</v>
      </c>
      <c r="K2233" s="167">
        <v>26455555</v>
      </c>
      <c r="L2233" s="167">
        <v>26455555</v>
      </c>
    </row>
    <row r="2234" spans="1:12" x14ac:dyDescent="0.2">
      <c r="A2234" s="167" t="s">
        <v>6364</v>
      </c>
      <c r="B2234" s="167" t="s">
        <v>7176</v>
      </c>
      <c r="D2234" s="167" t="s">
        <v>4806</v>
      </c>
      <c r="E2234" s="167" t="s">
        <v>9350</v>
      </c>
      <c r="F2234" s="167" t="s">
        <v>10890</v>
      </c>
      <c r="G2234" s="167" t="s">
        <v>117</v>
      </c>
      <c r="H2234" s="167" t="s">
        <v>9</v>
      </c>
      <c r="I2234" s="167" t="s">
        <v>13036</v>
      </c>
      <c r="J2234" s="167" t="s">
        <v>10891</v>
      </c>
      <c r="K2234" s="167">
        <v>26471279</v>
      </c>
      <c r="L2234" s="167">
        <v>26471279</v>
      </c>
    </row>
    <row r="2235" spans="1:12" x14ac:dyDescent="0.2">
      <c r="A2235" s="167" t="s">
        <v>4661</v>
      </c>
      <c r="B2235" s="167" t="s">
        <v>1741</v>
      </c>
      <c r="D2235" s="167" t="s">
        <v>4887</v>
      </c>
      <c r="E2235" s="167" t="s">
        <v>4888</v>
      </c>
      <c r="F2235" s="167" t="s">
        <v>4889</v>
      </c>
      <c r="G2235" s="167" t="s">
        <v>117</v>
      </c>
      <c r="H2235" s="167" t="s">
        <v>9</v>
      </c>
      <c r="I2235" s="167" t="s">
        <v>13036</v>
      </c>
      <c r="J2235" s="167" t="s">
        <v>12007</v>
      </c>
      <c r="K2235" s="167">
        <v>26456545</v>
      </c>
      <c r="L2235" s="167">
        <v>0</v>
      </c>
    </row>
    <row r="2236" spans="1:12" x14ac:dyDescent="0.2">
      <c r="A2236" s="167" t="s">
        <v>4687</v>
      </c>
      <c r="B2236" s="167" t="s">
        <v>7240</v>
      </c>
      <c r="D2236" s="167" t="s">
        <v>4884</v>
      </c>
      <c r="E2236" s="167" t="s">
        <v>9369</v>
      </c>
      <c r="F2236" s="167" t="s">
        <v>1262</v>
      </c>
      <c r="G2236" s="167" t="s">
        <v>117</v>
      </c>
      <c r="H2236" s="167" t="s">
        <v>9</v>
      </c>
      <c r="I2236" s="167" t="s">
        <v>13036</v>
      </c>
      <c r="J2236" s="167" t="s">
        <v>13527</v>
      </c>
      <c r="K2236" s="167">
        <v>26471176</v>
      </c>
      <c r="L2236" s="167">
        <v>0</v>
      </c>
    </row>
    <row r="2237" spans="1:12" x14ac:dyDescent="0.2">
      <c r="A2237" s="167" t="s">
        <v>4689</v>
      </c>
      <c r="B2237" s="167" t="s">
        <v>6709</v>
      </c>
      <c r="D2237" s="167" t="s">
        <v>7367</v>
      </c>
      <c r="E2237" s="167" t="s">
        <v>4890</v>
      </c>
      <c r="F2237" s="167" t="s">
        <v>4891</v>
      </c>
      <c r="G2237" s="167" t="s">
        <v>117</v>
      </c>
      <c r="H2237" s="167" t="s">
        <v>9</v>
      </c>
      <c r="I2237" s="167" t="s">
        <v>13036</v>
      </c>
      <c r="J2237" s="167" t="s">
        <v>8168</v>
      </c>
      <c r="K2237" s="167">
        <v>26457327</v>
      </c>
      <c r="L2237" s="167">
        <v>26456529</v>
      </c>
    </row>
    <row r="2238" spans="1:12" x14ac:dyDescent="0.2">
      <c r="A2238" s="167" t="s">
        <v>4725</v>
      </c>
      <c r="B2238" s="167" t="s">
        <v>4724</v>
      </c>
      <c r="D2238" s="167" t="s">
        <v>9985</v>
      </c>
      <c r="E2238" s="167" t="s">
        <v>9376</v>
      </c>
      <c r="F2238" s="167" t="s">
        <v>63</v>
      </c>
      <c r="G2238" s="167" t="s">
        <v>117</v>
      </c>
      <c r="H2238" s="167" t="s">
        <v>9</v>
      </c>
      <c r="I2238" s="167" t="s">
        <v>13036</v>
      </c>
      <c r="J2238" s="167" t="s">
        <v>10913</v>
      </c>
      <c r="K2238" s="167">
        <v>26471901</v>
      </c>
      <c r="L2238" s="167">
        <v>26471901</v>
      </c>
    </row>
    <row r="2239" spans="1:12" x14ac:dyDescent="0.2">
      <c r="A2239" s="167" t="s">
        <v>9320</v>
      </c>
      <c r="B2239" s="167" t="s">
        <v>9972</v>
      </c>
      <c r="D2239" s="167" t="s">
        <v>6914</v>
      </c>
      <c r="E2239" s="167" t="s">
        <v>4893</v>
      </c>
      <c r="F2239" s="167" t="s">
        <v>8169</v>
      </c>
      <c r="G2239" s="167" t="s">
        <v>11657</v>
      </c>
      <c r="H2239" s="167" t="s">
        <v>3</v>
      </c>
      <c r="I2239" s="167" t="s">
        <v>13036</v>
      </c>
      <c r="J2239" s="167" t="s">
        <v>4894</v>
      </c>
      <c r="K2239" s="167">
        <v>27713020</v>
      </c>
      <c r="L2239" s="167">
        <v>27713020</v>
      </c>
    </row>
    <row r="2240" spans="1:12" x14ac:dyDescent="0.2">
      <c r="A2240" s="167" t="s">
        <v>4740</v>
      </c>
      <c r="B2240" s="167" t="s">
        <v>4739</v>
      </c>
      <c r="D2240" s="167" t="s">
        <v>9989</v>
      </c>
      <c r="E2240" s="167" t="s">
        <v>9390</v>
      </c>
      <c r="F2240" s="167" t="s">
        <v>644</v>
      </c>
      <c r="G2240" s="167" t="s">
        <v>117</v>
      </c>
      <c r="H2240" s="167" t="s">
        <v>9</v>
      </c>
      <c r="I2240" s="167" t="s">
        <v>13036</v>
      </c>
      <c r="J2240" s="167" t="s">
        <v>13528</v>
      </c>
      <c r="K2240" s="167">
        <v>22004759</v>
      </c>
      <c r="L2240" s="167">
        <v>0</v>
      </c>
    </row>
    <row r="2241" spans="1:12" x14ac:dyDescent="0.2">
      <c r="A2241" s="167" t="s">
        <v>4719</v>
      </c>
      <c r="B2241" s="167" t="s">
        <v>6712</v>
      </c>
      <c r="D2241" s="167" t="s">
        <v>681</v>
      </c>
      <c r="E2241" s="167" t="s">
        <v>9394</v>
      </c>
      <c r="F2241" s="167" t="s">
        <v>1104</v>
      </c>
      <c r="G2241" s="167" t="s">
        <v>117</v>
      </c>
      <c r="H2241" s="167" t="s">
        <v>9</v>
      </c>
      <c r="I2241" s="167" t="s">
        <v>13036</v>
      </c>
      <c r="J2241" s="167" t="s">
        <v>13529</v>
      </c>
      <c r="K2241" s="167">
        <v>26471900</v>
      </c>
      <c r="L2241" s="167">
        <v>0</v>
      </c>
    </row>
    <row r="2242" spans="1:12" x14ac:dyDescent="0.2">
      <c r="A2242" s="167" t="s">
        <v>4728</v>
      </c>
      <c r="B2242" s="167" t="s">
        <v>6994</v>
      </c>
      <c r="D2242" s="167" t="s">
        <v>4895</v>
      </c>
      <c r="E2242" s="167" t="s">
        <v>4896</v>
      </c>
      <c r="F2242" s="167" t="s">
        <v>230</v>
      </c>
      <c r="G2242" s="167" t="s">
        <v>4503</v>
      </c>
      <c r="H2242" s="167" t="s">
        <v>4</v>
      </c>
      <c r="I2242" s="167" t="s">
        <v>13036</v>
      </c>
      <c r="J2242" s="167" t="s">
        <v>13530</v>
      </c>
      <c r="K2242" s="167">
        <v>26421069</v>
      </c>
      <c r="L2242" s="167">
        <v>26421069</v>
      </c>
    </row>
    <row r="2243" spans="1:12" x14ac:dyDescent="0.2">
      <c r="A2243" s="167" t="s">
        <v>4743</v>
      </c>
      <c r="B2243" s="167" t="s">
        <v>1266</v>
      </c>
      <c r="D2243" s="167" t="s">
        <v>1680</v>
      </c>
      <c r="E2243" s="167" t="s">
        <v>4897</v>
      </c>
      <c r="F2243" s="167" t="s">
        <v>4898</v>
      </c>
      <c r="G2243" s="167" t="s">
        <v>4503</v>
      </c>
      <c r="H2243" s="167" t="s">
        <v>4</v>
      </c>
      <c r="I2243" s="167" t="s">
        <v>13036</v>
      </c>
      <c r="J2243" s="167" t="s">
        <v>12868</v>
      </c>
      <c r="K2243" s="167">
        <v>26421576</v>
      </c>
      <c r="L2243" s="167">
        <v>26421576</v>
      </c>
    </row>
    <row r="2244" spans="1:12" x14ac:dyDescent="0.2">
      <c r="A2244" s="167" t="s">
        <v>9321</v>
      </c>
      <c r="B2244" s="167" t="s">
        <v>1785</v>
      </c>
      <c r="D2244" s="167" t="s">
        <v>1761</v>
      </c>
      <c r="E2244" s="167" t="s">
        <v>9332</v>
      </c>
      <c r="F2244" s="167" t="s">
        <v>10873</v>
      </c>
      <c r="G2244" s="167" t="s">
        <v>4503</v>
      </c>
      <c r="H2244" s="167" t="s">
        <v>4</v>
      </c>
      <c r="I2244" s="167" t="s">
        <v>13036</v>
      </c>
      <c r="J2244" s="167" t="s">
        <v>12473</v>
      </c>
      <c r="K2244" s="167">
        <v>26830515</v>
      </c>
      <c r="L2244" s="167">
        <v>26830515</v>
      </c>
    </row>
    <row r="2245" spans="1:12" x14ac:dyDescent="0.2">
      <c r="A2245" s="167" t="s">
        <v>4639</v>
      </c>
      <c r="B2245" s="167" t="s">
        <v>6707</v>
      </c>
      <c r="D2245" s="167" t="s">
        <v>3832</v>
      </c>
      <c r="E2245" s="167" t="s">
        <v>4899</v>
      </c>
      <c r="F2245" s="167" t="s">
        <v>319</v>
      </c>
      <c r="G2245" s="167" t="s">
        <v>4503</v>
      </c>
      <c r="H2245" s="167" t="s">
        <v>4</v>
      </c>
      <c r="I2245" s="167" t="s">
        <v>13036</v>
      </c>
      <c r="J2245" s="167" t="s">
        <v>13531</v>
      </c>
      <c r="K2245" s="167">
        <v>83163515</v>
      </c>
      <c r="L2245" s="167">
        <v>0</v>
      </c>
    </row>
    <row r="2246" spans="1:12" x14ac:dyDescent="0.2">
      <c r="A2246" s="167" t="s">
        <v>4692</v>
      </c>
      <c r="B2246" s="167" t="s">
        <v>2052</v>
      </c>
      <c r="D2246" s="167" t="s">
        <v>4823</v>
      </c>
      <c r="E2246" s="167" t="s">
        <v>4900</v>
      </c>
      <c r="F2246" s="167" t="s">
        <v>1388</v>
      </c>
      <c r="G2246" s="167" t="s">
        <v>4503</v>
      </c>
      <c r="H2246" s="167" t="s">
        <v>4</v>
      </c>
      <c r="I2246" s="167" t="s">
        <v>13036</v>
      </c>
      <c r="J2246" s="167" t="s">
        <v>12865</v>
      </c>
      <c r="K2246" s="167">
        <v>26400305</v>
      </c>
      <c r="L2246" s="167">
        <v>26400305</v>
      </c>
    </row>
    <row r="2247" spans="1:12" x14ac:dyDescent="0.2">
      <c r="A2247" s="167" t="s">
        <v>9322</v>
      </c>
      <c r="B2247" s="167" t="s">
        <v>4745</v>
      </c>
      <c r="D2247" s="167" t="s">
        <v>1672</v>
      </c>
      <c r="E2247" s="167" t="s">
        <v>9336</v>
      </c>
      <c r="F2247" s="167" t="s">
        <v>10879</v>
      </c>
      <c r="G2247" s="167" t="s">
        <v>4503</v>
      </c>
      <c r="H2247" s="167" t="s">
        <v>6</v>
      </c>
      <c r="I2247" s="167" t="s">
        <v>13036</v>
      </c>
      <c r="J2247" s="167" t="s">
        <v>11988</v>
      </c>
      <c r="K2247" s="167">
        <v>26500014</v>
      </c>
      <c r="L2247" s="167">
        <v>26500438</v>
      </c>
    </row>
    <row r="2248" spans="1:12" x14ac:dyDescent="0.2">
      <c r="A2248" s="167" t="s">
        <v>9323</v>
      </c>
      <c r="B2248" s="167" t="s">
        <v>4664</v>
      </c>
      <c r="D2248" s="167" t="s">
        <v>7143</v>
      </c>
      <c r="E2248" s="167" t="s">
        <v>4901</v>
      </c>
      <c r="F2248" s="167" t="s">
        <v>4902</v>
      </c>
      <c r="G2248" s="167" t="s">
        <v>4503</v>
      </c>
      <c r="H2248" s="167" t="s">
        <v>3</v>
      </c>
      <c r="I2248" s="167" t="s">
        <v>13036</v>
      </c>
      <c r="J2248" s="167" t="s">
        <v>12474</v>
      </c>
      <c r="K2248" s="167">
        <v>26830205</v>
      </c>
      <c r="L2248" s="167">
        <v>0</v>
      </c>
    </row>
    <row r="2249" spans="1:12" x14ac:dyDescent="0.2">
      <c r="A2249" s="167" t="s">
        <v>4702</v>
      </c>
      <c r="B2249" s="167" t="s">
        <v>4701</v>
      </c>
      <c r="D2249" s="167" t="s">
        <v>4903</v>
      </c>
      <c r="E2249" s="167" t="s">
        <v>8370</v>
      </c>
      <c r="F2249" s="167" t="s">
        <v>11713</v>
      </c>
      <c r="G2249" s="167" t="s">
        <v>4503</v>
      </c>
      <c r="H2249" s="167" t="s">
        <v>4</v>
      </c>
      <c r="I2249" s="167" t="s">
        <v>13036</v>
      </c>
      <c r="J2249" s="167" t="s">
        <v>12197</v>
      </c>
      <c r="K2249" s="167">
        <v>26401926</v>
      </c>
      <c r="L2249" s="167">
        <v>26400415</v>
      </c>
    </row>
    <row r="2250" spans="1:12" x14ac:dyDescent="0.2">
      <c r="A2250" s="167" t="s">
        <v>9324</v>
      </c>
      <c r="B2250" s="167" t="s">
        <v>2634</v>
      </c>
      <c r="D2250" s="167" t="s">
        <v>4487</v>
      </c>
      <c r="E2250" s="167" t="s">
        <v>4904</v>
      </c>
      <c r="F2250" s="167" t="s">
        <v>1567</v>
      </c>
      <c r="G2250" s="167" t="s">
        <v>4503</v>
      </c>
      <c r="H2250" s="167" t="s">
        <v>4</v>
      </c>
      <c r="I2250" s="167" t="s">
        <v>13036</v>
      </c>
      <c r="J2250" s="167" t="s">
        <v>12475</v>
      </c>
      <c r="K2250" s="167">
        <v>26421553</v>
      </c>
      <c r="L2250" s="167">
        <v>26421553</v>
      </c>
    </row>
    <row r="2251" spans="1:12" x14ac:dyDescent="0.2">
      <c r="A2251" s="167" t="s">
        <v>4655</v>
      </c>
      <c r="B2251" s="167" t="s">
        <v>1833</v>
      </c>
      <c r="D2251" s="167" t="s">
        <v>1806</v>
      </c>
      <c r="E2251" s="167" t="s">
        <v>8292</v>
      </c>
      <c r="F2251" s="167" t="s">
        <v>8293</v>
      </c>
      <c r="G2251" s="167" t="s">
        <v>11667</v>
      </c>
      <c r="H2251" s="167" t="s">
        <v>18</v>
      </c>
      <c r="I2251" s="167" t="s">
        <v>13036</v>
      </c>
      <c r="J2251" s="167" t="s">
        <v>12870</v>
      </c>
      <c r="K2251" s="167">
        <v>85508837</v>
      </c>
      <c r="L2251" s="167">
        <v>0</v>
      </c>
    </row>
    <row r="2252" spans="1:12" x14ac:dyDescent="0.2">
      <c r="A2252" s="167" t="s">
        <v>4729</v>
      </c>
      <c r="B2252" s="167" t="s">
        <v>2951</v>
      </c>
      <c r="D2252" s="167" t="s">
        <v>1372</v>
      </c>
      <c r="E2252" s="167" t="s">
        <v>9384</v>
      </c>
      <c r="F2252" s="167" t="s">
        <v>11714</v>
      </c>
      <c r="G2252" s="167" t="s">
        <v>4503</v>
      </c>
      <c r="H2252" s="167" t="s">
        <v>6</v>
      </c>
      <c r="I2252" s="167" t="s">
        <v>13036</v>
      </c>
      <c r="J2252" s="167" t="s">
        <v>12476</v>
      </c>
      <c r="K2252" s="167">
        <v>22065661</v>
      </c>
      <c r="L2252" s="167">
        <v>0</v>
      </c>
    </row>
    <row r="2253" spans="1:12" x14ac:dyDescent="0.2">
      <c r="A2253" s="167" t="s">
        <v>4704</v>
      </c>
      <c r="B2253" s="167" t="s">
        <v>2226</v>
      </c>
      <c r="D2253" s="167" t="s">
        <v>4906</v>
      </c>
      <c r="E2253" s="167" t="s">
        <v>7953</v>
      </c>
      <c r="F2253" s="167" t="s">
        <v>228</v>
      </c>
      <c r="G2253" s="167" t="s">
        <v>4503</v>
      </c>
      <c r="H2253" s="167" t="s">
        <v>4</v>
      </c>
      <c r="I2253" s="167" t="s">
        <v>13036</v>
      </c>
      <c r="J2253" s="167" t="s">
        <v>13532</v>
      </c>
      <c r="K2253" s="167">
        <v>89269121</v>
      </c>
      <c r="L2253" s="167">
        <v>0</v>
      </c>
    </row>
    <row r="2254" spans="1:12" x14ac:dyDescent="0.2">
      <c r="A2254" s="167" t="s">
        <v>9325</v>
      </c>
      <c r="B2254" s="167" t="s">
        <v>536</v>
      </c>
      <c r="D2254" s="167" t="s">
        <v>4433</v>
      </c>
      <c r="E2254" s="167" t="s">
        <v>4907</v>
      </c>
      <c r="F2254" s="167" t="s">
        <v>4001</v>
      </c>
      <c r="G2254" s="167" t="s">
        <v>4503</v>
      </c>
      <c r="H2254" s="167" t="s">
        <v>4</v>
      </c>
      <c r="I2254" s="167" t="s">
        <v>13036</v>
      </c>
      <c r="J2254" s="167" t="s">
        <v>12871</v>
      </c>
      <c r="K2254" s="167">
        <v>26421160</v>
      </c>
      <c r="L2254" s="167">
        <v>0</v>
      </c>
    </row>
    <row r="2255" spans="1:12" x14ac:dyDescent="0.2">
      <c r="A2255" s="167" t="s">
        <v>4678</v>
      </c>
      <c r="B2255" s="167" t="s">
        <v>2569</v>
      </c>
      <c r="D2255" s="167" t="s">
        <v>3130</v>
      </c>
      <c r="E2255" s="167" t="s">
        <v>4909</v>
      </c>
      <c r="F2255" s="167" t="s">
        <v>1033</v>
      </c>
      <c r="G2255" s="167" t="s">
        <v>4503</v>
      </c>
      <c r="H2255" s="167" t="s">
        <v>4</v>
      </c>
      <c r="I2255" s="167" t="s">
        <v>13036</v>
      </c>
      <c r="J2255" s="167" t="s">
        <v>12012</v>
      </c>
      <c r="K2255" s="167">
        <v>26421417</v>
      </c>
      <c r="L2255" s="167">
        <v>0</v>
      </c>
    </row>
    <row r="2256" spans="1:12" x14ac:dyDescent="0.2">
      <c r="A2256" s="167" t="s">
        <v>4680</v>
      </c>
      <c r="B2256" s="167" t="s">
        <v>7348</v>
      </c>
      <c r="D2256" s="167" t="s">
        <v>4703</v>
      </c>
      <c r="E2256" s="167" t="s">
        <v>9383</v>
      </c>
      <c r="F2256" s="167" t="s">
        <v>1793</v>
      </c>
      <c r="G2256" s="167" t="s">
        <v>4503</v>
      </c>
      <c r="H2256" s="167" t="s">
        <v>4</v>
      </c>
      <c r="I2256" s="167" t="s">
        <v>13036</v>
      </c>
      <c r="J2256" s="167" t="s">
        <v>12013</v>
      </c>
      <c r="K2256" s="167">
        <v>26420882</v>
      </c>
      <c r="L2256" s="167">
        <v>26420211</v>
      </c>
    </row>
    <row r="2257" spans="1:13" x14ac:dyDescent="0.2">
      <c r="A2257" s="167" t="s">
        <v>9326</v>
      </c>
      <c r="B2257" s="167" t="s">
        <v>9973</v>
      </c>
      <c r="D2257" s="167" t="s">
        <v>4087</v>
      </c>
      <c r="E2257" s="167" t="s">
        <v>9355</v>
      </c>
      <c r="F2257" s="167" t="s">
        <v>7131</v>
      </c>
      <c r="G2257" s="167" t="s">
        <v>4503</v>
      </c>
      <c r="H2257" s="167" t="s">
        <v>4</v>
      </c>
      <c r="I2257" s="167" t="s">
        <v>13036</v>
      </c>
      <c r="J2257" s="167" t="s">
        <v>8499</v>
      </c>
      <c r="K2257" s="167">
        <v>26830380</v>
      </c>
      <c r="L2257" s="167">
        <v>26830380</v>
      </c>
    </row>
    <row r="2258" spans="1:13" x14ac:dyDescent="0.2">
      <c r="A2258" s="167" t="s">
        <v>4730</v>
      </c>
      <c r="B2258" s="167" t="s">
        <v>6713</v>
      </c>
      <c r="D2258" s="167" t="s">
        <v>4715</v>
      </c>
      <c r="E2258" s="167" t="s">
        <v>7778</v>
      </c>
      <c r="F2258" s="167" t="s">
        <v>661</v>
      </c>
      <c r="G2258" s="167" t="s">
        <v>4503</v>
      </c>
      <c r="H2258" s="167" t="s">
        <v>4</v>
      </c>
      <c r="I2258" s="167" t="s">
        <v>13036</v>
      </c>
      <c r="J2258" s="167" t="s">
        <v>13533</v>
      </c>
      <c r="K2258" s="167">
        <v>26420838</v>
      </c>
      <c r="L2258" s="167">
        <v>26420838</v>
      </c>
    </row>
    <row r="2259" spans="1:13" x14ac:dyDescent="0.2">
      <c r="A2259" s="167" t="s">
        <v>4746</v>
      </c>
      <c r="B2259" s="167" t="s">
        <v>6715</v>
      </c>
      <c r="D2259" s="167" t="s">
        <v>1280</v>
      </c>
      <c r="E2259" s="167" t="s">
        <v>4911</v>
      </c>
      <c r="F2259" s="167" t="s">
        <v>4912</v>
      </c>
      <c r="G2259" s="167" t="s">
        <v>116</v>
      </c>
      <c r="H2259" s="167" t="s">
        <v>6</v>
      </c>
      <c r="I2259" s="167" t="s">
        <v>13036</v>
      </c>
      <c r="J2259" s="167" t="s">
        <v>13534</v>
      </c>
      <c r="K2259" s="167">
        <v>27418082</v>
      </c>
      <c r="L2259" s="167">
        <v>0</v>
      </c>
    </row>
    <row r="2260" spans="1:13" x14ac:dyDescent="0.2">
      <c r="A2260" s="167" t="s">
        <v>9327</v>
      </c>
      <c r="B2260" s="167" t="s">
        <v>4682</v>
      </c>
      <c r="D2260" s="167" t="s">
        <v>7926</v>
      </c>
      <c r="E2260" s="167" t="s">
        <v>9339</v>
      </c>
      <c r="F2260" s="167" t="s">
        <v>10882</v>
      </c>
      <c r="G2260" s="167" t="s">
        <v>117</v>
      </c>
      <c r="H2260" s="167" t="s">
        <v>10</v>
      </c>
      <c r="I2260" s="167" t="s">
        <v>13036</v>
      </c>
      <c r="J2260" s="167" t="s">
        <v>12878</v>
      </c>
      <c r="K2260" s="167">
        <v>26367135</v>
      </c>
      <c r="L2260" s="167">
        <v>0</v>
      </c>
    </row>
    <row r="2261" spans="1:13" x14ac:dyDescent="0.2">
      <c r="A2261" s="167" t="s">
        <v>4732</v>
      </c>
      <c r="B2261" s="167" t="s">
        <v>6967</v>
      </c>
      <c r="D2261" s="167" t="s">
        <v>8171</v>
      </c>
      <c r="E2261" s="167" t="s">
        <v>7955</v>
      </c>
      <c r="F2261" s="167" t="s">
        <v>8170</v>
      </c>
      <c r="G2261" s="167" t="s">
        <v>117</v>
      </c>
      <c r="H2261" s="167" t="s">
        <v>12</v>
      </c>
      <c r="I2261" s="167" t="s">
        <v>13036</v>
      </c>
      <c r="J2261" s="167" t="s">
        <v>8444</v>
      </c>
      <c r="K2261" s="167">
        <v>26344192</v>
      </c>
      <c r="L2261" s="167">
        <v>26355272</v>
      </c>
    </row>
    <row r="2262" spans="1:13" x14ac:dyDescent="0.2">
      <c r="A2262" s="167" t="s">
        <v>9328</v>
      </c>
      <c r="B2262" s="167" t="s">
        <v>9974</v>
      </c>
      <c r="D2262" s="167" t="s">
        <v>1256</v>
      </c>
      <c r="E2262" s="167" t="s">
        <v>4913</v>
      </c>
      <c r="F2262" s="167" t="s">
        <v>4914</v>
      </c>
      <c r="G2262" s="167" t="s">
        <v>117</v>
      </c>
      <c r="H2262" s="167" t="s">
        <v>12</v>
      </c>
      <c r="I2262" s="167" t="s">
        <v>13036</v>
      </c>
      <c r="J2262" s="167" t="s">
        <v>12874</v>
      </c>
      <c r="K2262" s="167">
        <v>26350814</v>
      </c>
      <c r="L2262" s="167">
        <v>26350313</v>
      </c>
    </row>
    <row r="2263" spans="1:13" x14ac:dyDescent="0.2">
      <c r="A2263" s="167" t="s">
        <v>4709</v>
      </c>
      <c r="B2263" s="167" t="s">
        <v>7446</v>
      </c>
      <c r="D2263" s="167" t="s">
        <v>3836</v>
      </c>
      <c r="E2263" s="167" t="s">
        <v>4916</v>
      </c>
      <c r="F2263" s="167" t="s">
        <v>4917</v>
      </c>
      <c r="G2263" s="167" t="s">
        <v>117</v>
      </c>
      <c r="H2263" s="167" t="s">
        <v>10</v>
      </c>
      <c r="I2263" s="167" t="s">
        <v>13036</v>
      </c>
      <c r="J2263" s="167" t="s">
        <v>7686</v>
      </c>
      <c r="K2263" s="167">
        <v>26355551</v>
      </c>
      <c r="L2263" s="167">
        <v>26355551</v>
      </c>
    </row>
    <row r="2264" spans="1:13" x14ac:dyDescent="0.2">
      <c r="A2264" s="167" t="s">
        <v>4683</v>
      </c>
      <c r="B2264" s="167" t="s">
        <v>401</v>
      </c>
      <c r="D2264" s="167" t="s">
        <v>4918</v>
      </c>
      <c r="E2264" s="167" t="s">
        <v>9340</v>
      </c>
      <c r="F2264" s="167" t="s">
        <v>10883</v>
      </c>
      <c r="G2264" s="167" t="s">
        <v>117</v>
      </c>
      <c r="H2264" s="167" t="s">
        <v>12</v>
      </c>
      <c r="I2264" s="167" t="s">
        <v>13036</v>
      </c>
      <c r="J2264" s="167" t="s">
        <v>10884</v>
      </c>
      <c r="K2264" s="167">
        <v>26366130</v>
      </c>
      <c r="L2264" s="167">
        <v>26366130</v>
      </c>
    </row>
    <row r="2265" spans="1:13" x14ac:dyDescent="0.2">
      <c r="A2265" s="167" t="s">
        <v>9329</v>
      </c>
      <c r="B2265" s="167" t="s">
        <v>1368</v>
      </c>
      <c r="D2265" s="167" t="s">
        <v>1610</v>
      </c>
      <c r="E2265" s="167" t="s">
        <v>4919</v>
      </c>
      <c r="F2265" s="167" t="s">
        <v>4920</v>
      </c>
      <c r="G2265" s="167" t="s">
        <v>117</v>
      </c>
      <c r="H2265" s="167" t="s">
        <v>10</v>
      </c>
      <c r="I2265" s="167" t="s">
        <v>13036</v>
      </c>
      <c r="J2265" s="167" t="s">
        <v>13535</v>
      </c>
      <c r="K2265" s="167">
        <v>26367625</v>
      </c>
      <c r="L2265" s="167">
        <v>26367625</v>
      </c>
    </row>
    <row r="2266" spans="1:13" x14ac:dyDescent="0.2">
      <c r="A2266" s="167" t="s">
        <v>9330</v>
      </c>
      <c r="B2266" s="167" t="s">
        <v>7872</v>
      </c>
      <c r="D2266" s="167" t="s">
        <v>9981</v>
      </c>
      <c r="E2266" s="167" t="s">
        <v>9343</v>
      </c>
      <c r="F2266" s="167" t="s">
        <v>4283</v>
      </c>
      <c r="G2266" s="167" t="s">
        <v>117</v>
      </c>
      <c r="H2266" s="167" t="s">
        <v>10</v>
      </c>
      <c r="I2266" s="167" t="s">
        <v>13036</v>
      </c>
      <c r="J2266" s="167" t="s">
        <v>13536</v>
      </c>
      <c r="K2266" s="167">
        <v>26352345</v>
      </c>
      <c r="L2266" s="167">
        <v>0</v>
      </c>
    </row>
    <row r="2267" spans="1:13" x14ac:dyDescent="0.2">
      <c r="A2267" s="167" t="s">
        <v>9331</v>
      </c>
      <c r="B2267" s="167" t="s">
        <v>9975</v>
      </c>
      <c r="D2267" s="167" t="s">
        <v>7209</v>
      </c>
      <c r="E2267" s="167" t="s">
        <v>4921</v>
      </c>
      <c r="F2267" s="167" t="s">
        <v>4239</v>
      </c>
      <c r="G2267" s="167" t="s">
        <v>117</v>
      </c>
      <c r="H2267" s="167" t="s">
        <v>10</v>
      </c>
      <c r="I2267" s="167" t="s">
        <v>13036</v>
      </c>
      <c r="J2267" s="167" t="s">
        <v>13537</v>
      </c>
      <c r="K2267" s="167">
        <v>24633486</v>
      </c>
      <c r="L2267" s="167">
        <v>0</v>
      </c>
    </row>
    <row r="2268" spans="1:13" x14ac:dyDescent="0.2">
      <c r="A2268" s="167" t="s">
        <v>4807</v>
      </c>
      <c r="B2268" s="167" t="s">
        <v>7280</v>
      </c>
      <c r="D2268" s="167" t="s">
        <v>6722</v>
      </c>
      <c r="E2268" s="167" t="s">
        <v>4922</v>
      </c>
      <c r="F2268" s="167" t="s">
        <v>8172</v>
      </c>
      <c r="G2268" s="167" t="s">
        <v>117</v>
      </c>
      <c r="H2268" s="167" t="s">
        <v>10</v>
      </c>
      <c r="I2268" s="167" t="s">
        <v>13036</v>
      </c>
      <c r="J2268" s="167" t="s">
        <v>4923</v>
      </c>
      <c r="K2268" s="167">
        <v>26367555</v>
      </c>
      <c r="L2268" s="167">
        <v>26367555</v>
      </c>
    </row>
    <row r="2269" spans="1:13" x14ac:dyDescent="0.2">
      <c r="A2269" s="167" t="s">
        <v>9332</v>
      </c>
      <c r="B2269" s="167" t="s">
        <v>1761</v>
      </c>
      <c r="D2269" s="167" t="s">
        <v>471</v>
      </c>
      <c r="E2269" s="167" t="s">
        <v>4924</v>
      </c>
      <c r="F2269" s="167" t="s">
        <v>4925</v>
      </c>
      <c r="G2269" s="167" t="s">
        <v>117</v>
      </c>
      <c r="H2269" s="167" t="s">
        <v>12</v>
      </c>
      <c r="I2269" s="167" t="s">
        <v>13036</v>
      </c>
      <c r="J2269" s="167" t="s">
        <v>12875</v>
      </c>
      <c r="K2269" s="167">
        <v>24285433</v>
      </c>
      <c r="L2269" s="167">
        <v>24285433</v>
      </c>
    </row>
    <row r="2270" spans="1:13" x14ac:dyDescent="0.2">
      <c r="A2270" s="167" t="s">
        <v>4855</v>
      </c>
      <c r="B2270" s="167" t="s">
        <v>7359</v>
      </c>
      <c r="D2270" s="167" t="s">
        <v>461</v>
      </c>
      <c r="E2270" s="167" t="s">
        <v>4927</v>
      </c>
      <c r="F2270" s="167" t="s">
        <v>4928</v>
      </c>
      <c r="G2270" s="167" t="s">
        <v>117</v>
      </c>
      <c r="H2270" s="167" t="s">
        <v>12</v>
      </c>
      <c r="I2270" s="167" t="s">
        <v>13036</v>
      </c>
      <c r="J2270" s="167" t="s">
        <v>11532</v>
      </c>
      <c r="K2270" s="167">
        <v>26367993</v>
      </c>
      <c r="L2270" s="167">
        <v>26367393</v>
      </c>
      <c r="M2270" s="43">
        <v>13</v>
      </c>
    </row>
    <row r="2271" spans="1:13" x14ac:dyDescent="0.2">
      <c r="A2271" s="167" t="s">
        <v>4865</v>
      </c>
      <c r="B2271" s="167" t="s">
        <v>2742</v>
      </c>
      <c r="D2271" s="167" t="s">
        <v>7238</v>
      </c>
      <c r="E2271" s="167" t="s">
        <v>4929</v>
      </c>
      <c r="F2271" s="167" t="s">
        <v>4930</v>
      </c>
      <c r="G2271" s="167" t="s">
        <v>117</v>
      </c>
      <c r="H2271" s="167" t="s">
        <v>12</v>
      </c>
      <c r="I2271" s="167" t="s">
        <v>13036</v>
      </c>
      <c r="J2271" s="167" t="s">
        <v>12876</v>
      </c>
      <c r="K2271" s="167">
        <v>26343068</v>
      </c>
      <c r="L2271" s="167">
        <v>26343068</v>
      </c>
    </row>
    <row r="2272" spans="1:13" x14ac:dyDescent="0.2">
      <c r="A2272" s="167" t="s">
        <v>4899</v>
      </c>
      <c r="B2272" s="167" t="s">
        <v>3832</v>
      </c>
      <c r="D2272" s="167" t="s">
        <v>7873</v>
      </c>
      <c r="E2272" s="167" t="s">
        <v>8311</v>
      </c>
      <c r="F2272" s="167" t="s">
        <v>8312</v>
      </c>
      <c r="G2272" s="167" t="s">
        <v>117</v>
      </c>
      <c r="H2272" s="167" t="s">
        <v>12</v>
      </c>
      <c r="I2272" s="167" t="s">
        <v>13036</v>
      </c>
      <c r="J2272" s="167" t="s">
        <v>13538</v>
      </c>
      <c r="K2272" s="167">
        <v>24287801</v>
      </c>
      <c r="L2272" s="167">
        <v>0</v>
      </c>
    </row>
    <row r="2273" spans="1:12" x14ac:dyDescent="0.2">
      <c r="A2273" s="167" t="s">
        <v>4900</v>
      </c>
      <c r="B2273" s="167" t="s">
        <v>4823</v>
      </c>
      <c r="D2273" s="167" t="s">
        <v>6724</v>
      </c>
      <c r="E2273" s="167" t="s">
        <v>4932</v>
      </c>
      <c r="F2273" s="167" t="s">
        <v>4933</v>
      </c>
      <c r="G2273" s="167" t="s">
        <v>117</v>
      </c>
      <c r="H2273" s="167" t="s">
        <v>12</v>
      </c>
      <c r="I2273" s="167" t="s">
        <v>13036</v>
      </c>
      <c r="J2273" s="167" t="s">
        <v>13539</v>
      </c>
      <c r="K2273" s="167">
        <v>24282891</v>
      </c>
      <c r="L2273" s="167">
        <v>24282891</v>
      </c>
    </row>
    <row r="2274" spans="1:12" x14ac:dyDescent="0.2">
      <c r="A2274" s="167" t="s">
        <v>4868</v>
      </c>
      <c r="B2274" s="167" t="s">
        <v>4141</v>
      </c>
      <c r="D2274" s="167" t="s">
        <v>7874</v>
      </c>
      <c r="E2274" s="167" t="s">
        <v>9348</v>
      </c>
      <c r="F2274" s="167" t="s">
        <v>10889</v>
      </c>
      <c r="G2274" s="167" t="s">
        <v>117</v>
      </c>
      <c r="H2274" s="167" t="s">
        <v>10</v>
      </c>
      <c r="I2274" s="167" t="s">
        <v>13036</v>
      </c>
      <c r="J2274" s="167" t="s">
        <v>12877</v>
      </c>
      <c r="K2274" s="167">
        <v>26362717</v>
      </c>
      <c r="L2274" s="167">
        <v>0</v>
      </c>
    </row>
    <row r="2275" spans="1:12" x14ac:dyDescent="0.2">
      <c r="A2275" s="167" t="s">
        <v>9333</v>
      </c>
      <c r="B2275" s="167" t="s">
        <v>7916</v>
      </c>
      <c r="D2275" s="167" t="s">
        <v>4935</v>
      </c>
      <c r="E2275" s="167" t="s">
        <v>9352</v>
      </c>
      <c r="F2275" s="167" t="s">
        <v>10893</v>
      </c>
      <c r="G2275" s="167" t="s">
        <v>117</v>
      </c>
      <c r="H2275" s="167" t="s">
        <v>10</v>
      </c>
      <c r="I2275" s="167" t="s">
        <v>13036</v>
      </c>
      <c r="J2275" s="167" t="s">
        <v>10894</v>
      </c>
      <c r="K2275" s="167">
        <v>25140065</v>
      </c>
      <c r="L2275" s="167">
        <v>0</v>
      </c>
    </row>
    <row r="2276" spans="1:12" x14ac:dyDescent="0.2">
      <c r="A2276" s="167" t="s">
        <v>6159</v>
      </c>
      <c r="B2276" s="167" t="s">
        <v>7310</v>
      </c>
      <c r="D2276" s="167" t="s">
        <v>7875</v>
      </c>
      <c r="E2276" s="167" t="s">
        <v>9353</v>
      </c>
      <c r="F2276" s="167" t="s">
        <v>1327</v>
      </c>
      <c r="G2276" s="167" t="s">
        <v>117</v>
      </c>
      <c r="H2276" s="167" t="s">
        <v>10</v>
      </c>
      <c r="I2276" s="167" t="s">
        <v>13036</v>
      </c>
      <c r="J2276" s="167" t="s">
        <v>10896</v>
      </c>
      <c r="K2276" s="167">
        <v>0</v>
      </c>
      <c r="L2276" s="167">
        <v>0</v>
      </c>
    </row>
    <row r="2277" spans="1:12" x14ac:dyDescent="0.2">
      <c r="A2277" s="167" t="s">
        <v>6055</v>
      </c>
      <c r="B2277" s="167" t="s">
        <v>7456</v>
      </c>
      <c r="D2277" s="167" t="s">
        <v>7876</v>
      </c>
      <c r="E2277" s="167" t="s">
        <v>9362</v>
      </c>
      <c r="F2277" s="167" t="s">
        <v>4936</v>
      </c>
      <c r="G2277" s="167" t="s">
        <v>117</v>
      </c>
      <c r="H2277" s="167" t="s">
        <v>10</v>
      </c>
      <c r="I2277" s="167" t="s">
        <v>13036</v>
      </c>
      <c r="J2277" s="167" t="s">
        <v>10904</v>
      </c>
      <c r="K2277" s="167">
        <v>26363101</v>
      </c>
      <c r="L2277" s="167">
        <v>26363101</v>
      </c>
    </row>
    <row r="2278" spans="1:12" x14ac:dyDescent="0.2">
      <c r="A2278" s="167" t="s">
        <v>9334</v>
      </c>
      <c r="B2278" s="167" t="s">
        <v>4788</v>
      </c>
      <c r="D2278" s="167" t="s">
        <v>68</v>
      </c>
      <c r="E2278" s="167" t="s">
        <v>9366</v>
      </c>
      <c r="F2278" s="167" t="s">
        <v>10907</v>
      </c>
      <c r="G2278" s="167" t="s">
        <v>117</v>
      </c>
      <c r="H2278" s="167" t="s">
        <v>10</v>
      </c>
      <c r="I2278" s="167" t="s">
        <v>13036</v>
      </c>
      <c r="J2278" s="167" t="s">
        <v>12882</v>
      </c>
      <c r="K2278" s="167">
        <v>26351142</v>
      </c>
      <c r="L2278" s="167">
        <v>0</v>
      </c>
    </row>
    <row r="2279" spans="1:12" x14ac:dyDescent="0.2">
      <c r="A2279" s="167" t="s">
        <v>4781</v>
      </c>
      <c r="B2279" s="167" t="s">
        <v>4780</v>
      </c>
      <c r="D2279" s="167" t="s">
        <v>1756</v>
      </c>
      <c r="E2279" s="167" t="s">
        <v>9377</v>
      </c>
      <c r="F2279" s="167" t="s">
        <v>10914</v>
      </c>
      <c r="G2279" s="167" t="s">
        <v>117</v>
      </c>
      <c r="H2279" s="167" t="s">
        <v>10</v>
      </c>
      <c r="I2279" s="167" t="s">
        <v>13036</v>
      </c>
      <c r="J2279" s="167" t="s">
        <v>13540</v>
      </c>
      <c r="K2279" s="167">
        <v>26363212</v>
      </c>
      <c r="L2279" s="167">
        <v>0</v>
      </c>
    </row>
    <row r="2280" spans="1:12" x14ac:dyDescent="0.2">
      <c r="A2280" s="167" t="s">
        <v>4457</v>
      </c>
      <c r="B2280" s="167" t="s">
        <v>6701</v>
      </c>
      <c r="D2280" s="167" t="s">
        <v>1841</v>
      </c>
      <c r="E2280" s="167" t="s">
        <v>9378</v>
      </c>
      <c r="F2280" s="167" t="s">
        <v>4937</v>
      </c>
      <c r="G2280" s="167" t="s">
        <v>117</v>
      </c>
      <c r="H2280" s="167" t="s">
        <v>12</v>
      </c>
      <c r="I2280" s="167" t="s">
        <v>13036</v>
      </c>
      <c r="J2280" s="167" t="s">
        <v>13541</v>
      </c>
      <c r="K2280" s="167">
        <v>26649004</v>
      </c>
      <c r="L2280" s="167">
        <v>0</v>
      </c>
    </row>
    <row r="2281" spans="1:12" x14ac:dyDescent="0.2">
      <c r="A2281" s="167" t="s">
        <v>4769</v>
      </c>
      <c r="B2281" s="167" t="s">
        <v>4252</v>
      </c>
      <c r="D2281" s="167" t="s">
        <v>4837</v>
      </c>
      <c r="E2281" s="167" t="s">
        <v>4939</v>
      </c>
      <c r="F2281" s="167" t="s">
        <v>4940</v>
      </c>
      <c r="G2281" s="167" t="s">
        <v>117</v>
      </c>
      <c r="H2281" s="167" t="s">
        <v>12</v>
      </c>
      <c r="I2281" s="167" t="s">
        <v>13036</v>
      </c>
      <c r="J2281" s="167" t="s">
        <v>13542</v>
      </c>
      <c r="K2281" s="167">
        <v>26369005</v>
      </c>
      <c r="L2281" s="167">
        <v>0</v>
      </c>
    </row>
    <row r="2282" spans="1:12" x14ac:dyDescent="0.2">
      <c r="A2282" s="167" t="s">
        <v>9335</v>
      </c>
      <c r="B2282" s="167" t="s">
        <v>9976</v>
      </c>
      <c r="D2282" s="167" t="s">
        <v>4870</v>
      </c>
      <c r="E2282" s="167" t="s">
        <v>9344</v>
      </c>
      <c r="F2282" s="167" t="s">
        <v>1935</v>
      </c>
      <c r="G2282" s="167" t="s">
        <v>117</v>
      </c>
      <c r="H2282" s="167" t="s">
        <v>6</v>
      </c>
      <c r="I2282" s="167" t="s">
        <v>13036</v>
      </c>
      <c r="J2282" s="167" t="s">
        <v>12879</v>
      </c>
      <c r="K2282" s="167">
        <v>26392049</v>
      </c>
      <c r="L2282" s="167">
        <v>0</v>
      </c>
    </row>
    <row r="2283" spans="1:12" x14ac:dyDescent="0.2">
      <c r="A2283" s="167" t="s">
        <v>6162</v>
      </c>
      <c r="B2283" s="167" t="s">
        <v>6917</v>
      </c>
      <c r="D2283" s="167" t="s">
        <v>7202</v>
      </c>
      <c r="E2283" s="167" t="s">
        <v>4942</v>
      </c>
      <c r="F2283" s="167" t="s">
        <v>1820</v>
      </c>
      <c r="G2283" s="167" t="s">
        <v>117</v>
      </c>
      <c r="H2283" s="167" t="s">
        <v>6</v>
      </c>
      <c r="I2283" s="167" t="s">
        <v>13036</v>
      </c>
      <c r="J2283" s="167" t="s">
        <v>13543</v>
      </c>
      <c r="K2283" s="167">
        <v>26478010</v>
      </c>
      <c r="L2283" s="167">
        <v>0</v>
      </c>
    </row>
    <row r="2284" spans="1:12" x14ac:dyDescent="0.2">
      <c r="A2284" s="167" t="s">
        <v>6158</v>
      </c>
      <c r="B2284" s="167" t="s">
        <v>7268</v>
      </c>
      <c r="D2284" s="167" t="s">
        <v>990</v>
      </c>
      <c r="E2284" s="167" t="s">
        <v>4943</v>
      </c>
      <c r="F2284" s="167" t="s">
        <v>228</v>
      </c>
      <c r="G2284" s="167" t="s">
        <v>117</v>
      </c>
      <c r="H2284" s="167" t="s">
        <v>6</v>
      </c>
      <c r="I2284" s="167" t="s">
        <v>13036</v>
      </c>
      <c r="J2284" s="167" t="s">
        <v>8472</v>
      </c>
      <c r="K2284" s="167">
        <v>26396103</v>
      </c>
      <c r="L2284" s="167">
        <v>26396103</v>
      </c>
    </row>
    <row r="2285" spans="1:12" x14ac:dyDescent="0.2">
      <c r="A2285" s="167" t="s">
        <v>4785</v>
      </c>
      <c r="B2285" s="167" t="s">
        <v>4784</v>
      </c>
      <c r="D2285" s="167" t="s">
        <v>4944</v>
      </c>
      <c r="E2285" s="167" t="s">
        <v>4945</v>
      </c>
      <c r="F2285" s="167" t="s">
        <v>1104</v>
      </c>
      <c r="G2285" s="167" t="s">
        <v>117</v>
      </c>
      <c r="H2285" s="167" t="s">
        <v>6</v>
      </c>
      <c r="I2285" s="167" t="s">
        <v>13036</v>
      </c>
      <c r="J2285" s="167" t="s">
        <v>6663</v>
      </c>
      <c r="K2285" s="167">
        <v>26393061</v>
      </c>
      <c r="L2285" s="167">
        <v>26393061</v>
      </c>
    </row>
    <row r="2286" spans="1:12" x14ac:dyDescent="0.2">
      <c r="A2286" s="167" t="s">
        <v>9336</v>
      </c>
      <c r="B2286" s="167" t="s">
        <v>1672</v>
      </c>
      <c r="D2286" s="167" t="s">
        <v>4946</v>
      </c>
      <c r="E2286" s="167" t="s">
        <v>4947</v>
      </c>
      <c r="F2286" s="167" t="s">
        <v>257</v>
      </c>
      <c r="G2286" s="167" t="s">
        <v>117</v>
      </c>
      <c r="H2286" s="167" t="s">
        <v>6</v>
      </c>
      <c r="I2286" s="167" t="s">
        <v>13036</v>
      </c>
      <c r="J2286" s="167" t="s">
        <v>10900</v>
      </c>
      <c r="K2286" s="167">
        <v>26399068</v>
      </c>
      <c r="L2286" s="167">
        <v>26398229</v>
      </c>
    </row>
    <row r="2287" spans="1:12" x14ac:dyDescent="0.2">
      <c r="A2287" s="167" t="s">
        <v>9337</v>
      </c>
      <c r="B2287" s="167" t="s">
        <v>9977</v>
      </c>
      <c r="D2287" s="167" t="s">
        <v>4426</v>
      </c>
      <c r="E2287" s="167" t="s">
        <v>9356</v>
      </c>
      <c r="F2287" s="167" t="s">
        <v>1460</v>
      </c>
      <c r="G2287" s="167" t="s">
        <v>73</v>
      </c>
      <c r="H2287" s="167" t="s">
        <v>5</v>
      </c>
      <c r="I2287" s="167" t="s">
        <v>13036</v>
      </c>
      <c r="J2287" s="167" t="s">
        <v>10898</v>
      </c>
      <c r="K2287" s="167">
        <v>22495293</v>
      </c>
      <c r="L2287" s="167">
        <v>0</v>
      </c>
    </row>
    <row r="2288" spans="1:12" x14ac:dyDescent="0.2">
      <c r="A2288" s="167" t="s">
        <v>6053</v>
      </c>
      <c r="B2288" s="167" t="s">
        <v>6923</v>
      </c>
      <c r="D2288" s="167" t="s">
        <v>3549</v>
      </c>
      <c r="E2288" s="167" t="s">
        <v>9364</v>
      </c>
      <c r="F2288" s="167" t="s">
        <v>10906</v>
      </c>
      <c r="G2288" s="167" t="s">
        <v>117</v>
      </c>
      <c r="H2288" s="167" t="s">
        <v>6</v>
      </c>
      <c r="I2288" s="167" t="s">
        <v>13036</v>
      </c>
      <c r="J2288" s="167" t="s">
        <v>13544</v>
      </c>
      <c r="K2288" s="167">
        <v>26399929</v>
      </c>
      <c r="L2288" s="167">
        <v>0</v>
      </c>
    </row>
    <row r="2289" spans="1:12" x14ac:dyDescent="0.2">
      <c r="A2289" s="167" t="s">
        <v>9338</v>
      </c>
      <c r="B2289" s="167" t="s">
        <v>9978</v>
      </c>
      <c r="D2289" s="167" t="s">
        <v>4948</v>
      </c>
      <c r="E2289" s="167" t="s">
        <v>9371</v>
      </c>
      <c r="F2289" s="167" t="s">
        <v>597</v>
      </c>
      <c r="G2289" s="167" t="s">
        <v>117</v>
      </c>
      <c r="H2289" s="167" t="s">
        <v>6</v>
      </c>
      <c r="I2289" s="167" t="s">
        <v>13036</v>
      </c>
      <c r="J2289" s="167" t="s">
        <v>10910</v>
      </c>
      <c r="K2289" s="167">
        <v>21001215</v>
      </c>
      <c r="L2289" s="167">
        <v>0</v>
      </c>
    </row>
    <row r="2290" spans="1:12" x14ac:dyDescent="0.2">
      <c r="A2290" s="167" t="s">
        <v>4811</v>
      </c>
      <c r="B2290" s="167" t="s">
        <v>1102</v>
      </c>
      <c r="D2290" s="167" t="s">
        <v>7877</v>
      </c>
      <c r="E2290" s="167" t="s">
        <v>9372</v>
      </c>
      <c r="F2290" s="167" t="s">
        <v>1407</v>
      </c>
      <c r="G2290" s="167" t="s">
        <v>117</v>
      </c>
      <c r="H2290" s="167" t="s">
        <v>6</v>
      </c>
      <c r="I2290" s="167" t="s">
        <v>13036</v>
      </c>
      <c r="J2290" s="167" t="s">
        <v>10911</v>
      </c>
      <c r="K2290" s="167">
        <v>26398441</v>
      </c>
      <c r="L2290" s="167">
        <v>26398441</v>
      </c>
    </row>
    <row r="2291" spans="1:12" x14ac:dyDescent="0.2">
      <c r="A2291" s="167" t="s">
        <v>6207</v>
      </c>
      <c r="B2291" s="167" t="s">
        <v>7328</v>
      </c>
      <c r="D2291" s="167" t="s">
        <v>4949</v>
      </c>
      <c r="E2291" s="167" t="s">
        <v>8800</v>
      </c>
      <c r="F2291" s="167" t="s">
        <v>10390</v>
      </c>
      <c r="G2291" s="167" t="s">
        <v>11667</v>
      </c>
      <c r="H2291" s="167" t="s">
        <v>3</v>
      </c>
      <c r="I2291" s="167" t="s">
        <v>13036</v>
      </c>
      <c r="J2291" s="167" t="s">
        <v>12478</v>
      </c>
      <c r="K2291" s="167">
        <v>27300722</v>
      </c>
      <c r="L2291" s="167">
        <v>87938945</v>
      </c>
    </row>
    <row r="2292" spans="1:12" x14ac:dyDescent="0.2">
      <c r="A2292" s="167" t="s">
        <v>4815</v>
      </c>
      <c r="B2292" s="167" t="s">
        <v>4814</v>
      </c>
      <c r="D2292" s="167" t="s">
        <v>7878</v>
      </c>
      <c r="E2292" s="167" t="s">
        <v>9375</v>
      </c>
      <c r="F2292" s="167" t="s">
        <v>10912</v>
      </c>
      <c r="G2292" s="167" t="s">
        <v>117</v>
      </c>
      <c r="H2292" s="167" t="s">
        <v>6</v>
      </c>
      <c r="I2292" s="167" t="s">
        <v>13036</v>
      </c>
      <c r="J2292" s="167" t="s">
        <v>12881</v>
      </c>
      <c r="K2292" s="167">
        <v>26478235</v>
      </c>
      <c r="L2292" s="167">
        <v>0</v>
      </c>
    </row>
    <row r="2293" spans="1:12" x14ac:dyDescent="0.2">
      <c r="A2293" s="167" t="s">
        <v>9339</v>
      </c>
      <c r="B2293" s="167" t="s">
        <v>7926</v>
      </c>
      <c r="D2293" s="167" t="s">
        <v>4857</v>
      </c>
      <c r="E2293" s="167" t="s">
        <v>9385</v>
      </c>
      <c r="F2293" s="167" t="s">
        <v>463</v>
      </c>
      <c r="G2293" s="167" t="s">
        <v>117</v>
      </c>
      <c r="H2293" s="167" t="s">
        <v>6</v>
      </c>
      <c r="I2293" s="167" t="s">
        <v>13036</v>
      </c>
      <c r="J2293" s="167" t="s">
        <v>13545</v>
      </c>
      <c r="K2293" s="167">
        <v>26478009</v>
      </c>
      <c r="L2293" s="167">
        <v>0</v>
      </c>
    </row>
    <row r="2294" spans="1:12" x14ac:dyDescent="0.2">
      <c r="A2294" s="167" t="s">
        <v>9340</v>
      </c>
      <c r="B2294" s="167" t="s">
        <v>4918</v>
      </c>
      <c r="D2294" s="167" t="s">
        <v>1397</v>
      </c>
      <c r="E2294" s="167" t="s">
        <v>9387</v>
      </c>
      <c r="F2294" s="167" t="s">
        <v>4693</v>
      </c>
      <c r="G2294" s="167" t="s">
        <v>117</v>
      </c>
      <c r="H2294" s="167" t="s">
        <v>6</v>
      </c>
      <c r="I2294" s="167" t="s">
        <v>13036</v>
      </c>
      <c r="J2294" s="167" t="s">
        <v>11533</v>
      </c>
      <c r="K2294" s="167">
        <v>26398887</v>
      </c>
      <c r="L2294" s="167">
        <v>26398887</v>
      </c>
    </row>
    <row r="2295" spans="1:12" x14ac:dyDescent="0.2">
      <c r="A2295" s="167" t="s">
        <v>9341</v>
      </c>
      <c r="B2295" s="167" t="s">
        <v>9979</v>
      </c>
      <c r="D2295" s="167" t="s">
        <v>1500</v>
      </c>
      <c r="E2295" s="167" t="s">
        <v>9397</v>
      </c>
      <c r="F2295" s="167" t="s">
        <v>10924</v>
      </c>
      <c r="G2295" s="167" t="s">
        <v>117</v>
      </c>
      <c r="H2295" s="167" t="s">
        <v>6</v>
      </c>
      <c r="I2295" s="167" t="s">
        <v>13036</v>
      </c>
      <c r="J2295" s="167" t="s">
        <v>13546</v>
      </c>
      <c r="K2295" s="167">
        <v>26398719</v>
      </c>
      <c r="L2295" s="167">
        <v>0</v>
      </c>
    </row>
    <row r="2296" spans="1:12" x14ac:dyDescent="0.2">
      <c r="A2296" s="167" t="s">
        <v>4666</v>
      </c>
      <c r="B2296" s="167" t="s">
        <v>4665</v>
      </c>
      <c r="D2296" s="167" t="s">
        <v>9991</v>
      </c>
      <c r="E2296" s="167" t="s">
        <v>9398</v>
      </c>
      <c r="F2296" s="167" t="s">
        <v>10925</v>
      </c>
      <c r="G2296" s="167" t="s">
        <v>117</v>
      </c>
      <c r="H2296" s="167" t="s">
        <v>6</v>
      </c>
      <c r="I2296" s="167" t="s">
        <v>13036</v>
      </c>
      <c r="J2296" s="167" t="s">
        <v>13547</v>
      </c>
      <c r="K2296" s="167">
        <v>26391130</v>
      </c>
      <c r="L2296" s="167">
        <v>0</v>
      </c>
    </row>
    <row r="2297" spans="1:12" x14ac:dyDescent="0.2">
      <c r="A2297" s="167" t="s">
        <v>4756</v>
      </c>
      <c r="B2297" s="167" t="s">
        <v>4755</v>
      </c>
      <c r="D2297" s="167" t="s">
        <v>7880</v>
      </c>
      <c r="E2297" s="167" t="s">
        <v>9382</v>
      </c>
      <c r="F2297" s="167" t="s">
        <v>1363</v>
      </c>
      <c r="G2297" s="167" t="s">
        <v>117</v>
      </c>
      <c r="H2297" s="167" t="s">
        <v>6</v>
      </c>
      <c r="I2297" s="167" t="s">
        <v>13036</v>
      </c>
      <c r="J2297" s="167" t="s">
        <v>10917</v>
      </c>
      <c r="K2297" s="167">
        <v>26478113</v>
      </c>
      <c r="L2297" s="167">
        <v>26478113</v>
      </c>
    </row>
    <row r="2298" spans="1:12" x14ac:dyDescent="0.2">
      <c r="A2298" s="167" t="s">
        <v>7955</v>
      </c>
      <c r="B2298" s="167" t="s">
        <v>8171</v>
      </c>
      <c r="D2298" s="167" t="s">
        <v>4011</v>
      </c>
      <c r="E2298" s="167" t="s">
        <v>4950</v>
      </c>
      <c r="F2298" s="167" t="s">
        <v>4951</v>
      </c>
      <c r="G2298" s="167" t="s">
        <v>1259</v>
      </c>
      <c r="H2298" s="167" t="s">
        <v>9</v>
      </c>
      <c r="I2298" s="167" t="s">
        <v>13036</v>
      </c>
      <c r="J2298" s="167" t="s">
        <v>12193</v>
      </c>
      <c r="K2298" s="167">
        <v>27776113</v>
      </c>
      <c r="L2298" s="167">
        <v>27776113</v>
      </c>
    </row>
    <row r="2299" spans="1:12" x14ac:dyDescent="0.2">
      <c r="A2299" s="167" t="s">
        <v>4757</v>
      </c>
      <c r="B2299" s="167" t="s">
        <v>2206</v>
      </c>
      <c r="D2299" s="167" t="s">
        <v>1466</v>
      </c>
      <c r="E2299" s="167" t="s">
        <v>4952</v>
      </c>
      <c r="F2299" s="167" t="s">
        <v>4953</v>
      </c>
      <c r="G2299" s="167" t="s">
        <v>1259</v>
      </c>
      <c r="H2299" s="167" t="s">
        <v>3</v>
      </c>
      <c r="I2299" s="167" t="s">
        <v>13036</v>
      </c>
      <c r="J2299" s="167" t="s">
        <v>13548</v>
      </c>
      <c r="K2299" s="167">
        <v>27774042</v>
      </c>
      <c r="L2299" s="167">
        <v>0</v>
      </c>
    </row>
    <row r="2300" spans="1:12" x14ac:dyDescent="0.2">
      <c r="A2300" s="167" t="s">
        <v>9342</v>
      </c>
      <c r="B2300" s="167" t="s">
        <v>9980</v>
      </c>
      <c r="D2300" s="167" t="s">
        <v>1366</v>
      </c>
      <c r="E2300" s="167" t="s">
        <v>4954</v>
      </c>
      <c r="F2300" s="167" t="s">
        <v>6924</v>
      </c>
      <c r="G2300" s="167" t="s">
        <v>1259</v>
      </c>
      <c r="H2300" s="167" t="s">
        <v>4</v>
      </c>
      <c r="I2300" s="167" t="s">
        <v>13036</v>
      </c>
      <c r="J2300" s="167" t="s">
        <v>12014</v>
      </c>
      <c r="K2300" s="167">
        <v>22005091</v>
      </c>
      <c r="L2300" s="167">
        <v>0</v>
      </c>
    </row>
    <row r="2301" spans="1:12" x14ac:dyDescent="0.2">
      <c r="A2301" s="167" t="s">
        <v>4896</v>
      </c>
      <c r="B2301" s="167" t="s">
        <v>4895</v>
      </c>
      <c r="D2301" s="167" t="s">
        <v>6999</v>
      </c>
      <c r="E2301" s="167" t="s">
        <v>4955</v>
      </c>
      <c r="F2301" s="167" t="s">
        <v>4956</v>
      </c>
      <c r="G2301" s="167" t="s">
        <v>1259</v>
      </c>
      <c r="H2301" s="167" t="s">
        <v>9</v>
      </c>
      <c r="I2301" s="167" t="s">
        <v>13036</v>
      </c>
      <c r="J2301" s="167" t="s">
        <v>13549</v>
      </c>
      <c r="K2301" s="167">
        <v>27770938</v>
      </c>
      <c r="L2301" s="167">
        <v>27770938</v>
      </c>
    </row>
    <row r="2302" spans="1:12" x14ac:dyDescent="0.2">
      <c r="A2302" s="167" t="s">
        <v>9343</v>
      </c>
      <c r="B2302" s="167" t="s">
        <v>9981</v>
      </c>
      <c r="D2302" s="167" t="s">
        <v>4161</v>
      </c>
      <c r="E2302" s="167" t="s">
        <v>4957</v>
      </c>
      <c r="F2302" s="167" t="s">
        <v>354</v>
      </c>
      <c r="G2302" s="167" t="s">
        <v>1259</v>
      </c>
      <c r="H2302" s="167" t="s">
        <v>9</v>
      </c>
      <c r="I2302" s="167" t="s">
        <v>13036</v>
      </c>
      <c r="J2302" s="167" t="s">
        <v>4994</v>
      </c>
      <c r="K2302" s="167">
        <v>27776645</v>
      </c>
      <c r="L2302" s="167">
        <v>27776645</v>
      </c>
    </row>
    <row r="2303" spans="1:12" x14ac:dyDescent="0.2">
      <c r="A2303" s="167" t="s">
        <v>6286</v>
      </c>
      <c r="B2303" s="167" t="s">
        <v>6952</v>
      </c>
      <c r="D2303" s="167" t="s">
        <v>6727</v>
      </c>
      <c r="E2303" s="167" t="s">
        <v>4958</v>
      </c>
      <c r="F2303" s="167" t="s">
        <v>4959</v>
      </c>
      <c r="G2303" s="167" t="s">
        <v>1259</v>
      </c>
      <c r="H2303" s="167" t="s">
        <v>4</v>
      </c>
      <c r="I2303" s="167" t="s">
        <v>13036</v>
      </c>
      <c r="J2303" s="167" t="s">
        <v>13550</v>
      </c>
      <c r="K2303" s="167">
        <v>87037267</v>
      </c>
      <c r="L2303" s="167">
        <v>27877029</v>
      </c>
    </row>
    <row r="2304" spans="1:12" x14ac:dyDescent="0.2">
      <c r="A2304" s="167" t="s">
        <v>8311</v>
      </c>
      <c r="B2304" s="167" t="s">
        <v>7873</v>
      </c>
      <c r="D2304" s="167" t="s">
        <v>4960</v>
      </c>
      <c r="E2304" s="167" t="s">
        <v>4961</v>
      </c>
      <c r="F2304" s="167" t="s">
        <v>4962</v>
      </c>
      <c r="G2304" s="167" t="s">
        <v>1259</v>
      </c>
      <c r="H2304" s="167" t="s">
        <v>4</v>
      </c>
      <c r="I2304" s="167" t="s">
        <v>13036</v>
      </c>
      <c r="J2304" s="167" t="s">
        <v>7736</v>
      </c>
      <c r="K2304" s="167">
        <v>22005828</v>
      </c>
      <c r="L2304" s="167">
        <v>0</v>
      </c>
    </row>
    <row r="2305" spans="1:12" x14ac:dyDescent="0.2">
      <c r="A2305" s="167" t="s">
        <v>9344</v>
      </c>
      <c r="B2305" s="167" t="s">
        <v>4870</v>
      </c>
      <c r="D2305" s="167" t="s">
        <v>2340</v>
      </c>
      <c r="E2305" s="167" t="s">
        <v>4963</v>
      </c>
      <c r="F2305" s="167" t="s">
        <v>4964</v>
      </c>
      <c r="G2305" s="167" t="s">
        <v>1259</v>
      </c>
      <c r="H2305" s="167" t="s">
        <v>3</v>
      </c>
      <c r="I2305" s="167" t="s">
        <v>13036</v>
      </c>
      <c r="J2305" s="167" t="s">
        <v>8173</v>
      </c>
      <c r="K2305" s="167">
        <v>27770440</v>
      </c>
      <c r="L2305" s="167">
        <v>27770440</v>
      </c>
    </row>
    <row r="2306" spans="1:12" x14ac:dyDescent="0.2">
      <c r="A2306" s="167" t="s">
        <v>4812</v>
      </c>
      <c r="B2306" s="167" t="s">
        <v>7307</v>
      </c>
      <c r="D2306" s="167" t="s">
        <v>10056</v>
      </c>
      <c r="E2306" s="167" t="s">
        <v>9628</v>
      </c>
      <c r="F2306" s="167" t="s">
        <v>11135</v>
      </c>
      <c r="G2306" s="167" t="s">
        <v>1259</v>
      </c>
      <c r="H2306" s="167" t="s">
        <v>9</v>
      </c>
      <c r="I2306" s="167" t="s">
        <v>13036</v>
      </c>
      <c r="J2306" s="167" t="s">
        <v>11136</v>
      </c>
      <c r="K2306" s="167">
        <v>89271399</v>
      </c>
      <c r="L2306" s="167">
        <v>0</v>
      </c>
    </row>
    <row r="2307" spans="1:12" x14ac:dyDescent="0.2">
      <c r="A2307" s="167" t="s">
        <v>4761</v>
      </c>
      <c r="B2307" s="167" t="s">
        <v>6882</v>
      </c>
      <c r="D2307" s="167" t="s">
        <v>4965</v>
      </c>
      <c r="E2307" s="167" t="s">
        <v>4966</v>
      </c>
      <c r="F2307" s="167" t="s">
        <v>4967</v>
      </c>
      <c r="G2307" s="167" t="s">
        <v>1259</v>
      </c>
      <c r="H2307" s="167" t="s">
        <v>9</v>
      </c>
      <c r="I2307" s="167" t="s">
        <v>13036</v>
      </c>
      <c r="J2307" s="167" t="s">
        <v>10414</v>
      </c>
      <c r="K2307" s="167">
        <v>88036321</v>
      </c>
      <c r="L2307" s="167">
        <v>0</v>
      </c>
    </row>
    <row r="2308" spans="1:12" x14ac:dyDescent="0.2">
      <c r="A2308" s="167" t="s">
        <v>6234</v>
      </c>
      <c r="B2308" s="167" t="s">
        <v>7308</v>
      </c>
      <c r="D2308" s="167" t="s">
        <v>8288</v>
      </c>
      <c r="E2308" s="167" t="s">
        <v>9614</v>
      </c>
      <c r="F2308" s="167" t="s">
        <v>11119</v>
      </c>
      <c r="G2308" s="167" t="s">
        <v>1259</v>
      </c>
      <c r="H2308" s="167" t="s">
        <v>9</v>
      </c>
      <c r="I2308" s="167" t="s">
        <v>13036</v>
      </c>
      <c r="J2308" s="167" t="s">
        <v>12479</v>
      </c>
      <c r="K2308" s="167">
        <v>27770034</v>
      </c>
      <c r="L2308" s="167">
        <v>0</v>
      </c>
    </row>
    <row r="2309" spans="1:12" x14ac:dyDescent="0.2">
      <c r="A2309" s="167" t="s">
        <v>4873</v>
      </c>
      <c r="B2309" s="167" t="s">
        <v>2828</v>
      </c>
      <c r="D2309" s="167" t="s">
        <v>4399</v>
      </c>
      <c r="E2309" s="167" t="s">
        <v>4970</v>
      </c>
      <c r="F2309" s="167" t="s">
        <v>4971</v>
      </c>
      <c r="G2309" s="167" t="s">
        <v>1259</v>
      </c>
      <c r="H2309" s="167" t="s">
        <v>3</v>
      </c>
      <c r="I2309" s="167" t="s">
        <v>13036</v>
      </c>
      <c r="J2309" s="167" t="s">
        <v>1579</v>
      </c>
      <c r="K2309" s="167">
        <v>27770250</v>
      </c>
      <c r="L2309" s="167">
        <v>27774792</v>
      </c>
    </row>
    <row r="2310" spans="1:12" x14ac:dyDescent="0.2">
      <c r="A2310" s="167" t="s">
        <v>6718</v>
      </c>
      <c r="B2310" s="167" t="s">
        <v>4799</v>
      </c>
      <c r="D2310" s="167" t="s">
        <v>4376</v>
      </c>
      <c r="E2310" s="167" t="s">
        <v>8788</v>
      </c>
      <c r="F2310" s="167" t="s">
        <v>10382</v>
      </c>
      <c r="G2310" s="167" t="s">
        <v>11657</v>
      </c>
      <c r="H2310" s="167" t="s">
        <v>4</v>
      </c>
      <c r="I2310" s="167" t="s">
        <v>13036</v>
      </c>
      <c r="J2310" s="167" t="s">
        <v>12015</v>
      </c>
      <c r="K2310" s="167">
        <v>22005384</v>
      </c>
      <c r="L2310" s="167">
        <v>0</v>
      </c>
    </row>
    <row r="2311" spans="1:12" x14ac:dyDescent="0.2">
      <c r="A2311" s="167" t="s">
        <v>9345</v>
      </c>
      <c r="B2311" s="167" t="s">
        <v>3728</v>
      </c>
      <c r="D2311" s="167" t="s">
        <v>1216</v>
      </c>
      <c r="E2311" s="167" t="s">
        <v>9631</v>
      </c>
      <c r="F2311" s="167" t="s">
        <v>11390</v>
      </c>
      <c r="G2311" s="167" t="s">
        <v>1259</v>
      </c>
      <c r="H2311" s="167" t="s">
        <v>9</v>
      </c>
      <c r="I2311" s="167" t="s">
        <v>13036</v>
      </c>
      <c r="J2311" s="167" t="s">
        <v>11138</v>
      </c>
      <c r="K2311" s="167">
        <v>0</v>
      </c>
      <c r="L2311" s="167">
        <v>0</v>
      </c>
    </row>
    <row r="2312" spans="1:12" x14ac:dyDescent="0.2">
      <c r="A2312" s="167" t="s">
        <v>4828</v>
      </c>
      <c r="B2312" s="167" t="s">
        <v>941</v>
      </c>
      <c r="D2312" s="167" t="s">
        <v>10057</v>
      </c>
      <c r="E2312" s="167" t="s">
        <v>9637</v>
      </c>
      <c r="F2312" s="167" t="s">
        <v>11146</v>
      </c>
      <c r="G2312" s="167" t="s">
        <v>1259</v>
      </c>
      <c r="H2312" s="167" t="s">
        <v>4</v>
      </c>
      <c r="I2312" s="167" t="s">
        <v>13036</v>
      </c>
      <c r="J2312" s="167" t="s">
        <v>13003</v>
      </c>
      <c r="K2312" s="167">
        <v>22005388</v>
      </c>
      <c r="L2312" s="167">
        <v>0</v>
      </c>
    </row>
    <row r="2313" spans="1:12" x14ac:dyDescent="0.2">
      <c r="A2313" s="167" t="s">
        <v>9346</v>
      </c>
      <c r="B2313" s="167" t="s">
        <v>4875</v>
      </c>
      <c r="D2313" s="167" t="s">
        <v>1346</v>
      </c>
      <c r="E2313" s="167" t="s">
        <v>9644</v>
      </c>
      <c r="F2313" s="167" t="s">
        <v>11155</v>
      </c>
      <c r="G2313" s="167" t="s">
        <v>1259</v>
      </c>
      <c r="H2313" s="167" t="s">
        <v>9</v>
      </c>
      <c r="I2313" s="167" t="s">
        <v>13036</v>
      </c>
      <c r="J2313" s="167" t="s">
        <v>11156</v>
      </c>
      <c r="K2313" s="167">
        <v>27773670</v>
      </c>
      <c r="L2313" s="167">
        <v>0</v>
      </c>
    </row>
    <row r="2314" spans="1:12" x14ac:dyDescent="0.2">
      <c r="A2314" s="167" t="s">
        <v>4839</v>
      </c>
      <c r="B2314" s="167" t="s">
        <v>4838</v>
      </c>
      <c r="D2314" s="167" t="s">
        <v>1355</v>
      </c>
      <c r="E2314" s="167" t="s">
        <v>9647</v>
      </c>
      <c r="F2314" s="167" t="s">
        <v>11158</v>
      </c>
      <c r="G2314" s="167" t="s">
        <v>1259</v>
      </c>
      <c r="H2314" s="167" t="s">
        <v>4</v>
      </c>
      <c r="I2314" s="167" t="s">
        <v>13036</v>
      </c>
      <c r="J2314" s="167" t="s">
        <v>11534</v>
      </c>
      <c r="K2314" s="167">
        <v>89890213</v>
      </c>
      <c r="L2314" s="167">
        <v>0</v>
      </c>
    </row>
    <row r="2315" spans="1:12" x14ac:dyDescent="0.2">
      <c r="A2315" s="167" t="s">
        <v>4897</v>
      </c>
      <c r="B2315" s="167" t="s">
        <v>1680</v>
      </c>
      <c r="D2315" s="167" t="s">
        <v>1307</v>
      </c>
      <c r="E2315" s="167" t="s">
        <v>4974</v>
      </c>
      <c r="F2315" s="167" t="s">
        <v>4975</v>
      </c>
      <c r="G2315" s="167" t="s">
        <v>1259</v>
      </c>
      <c r="H2315" s="167" t="s">
        <v>4</v>
      </c>
      <c r="I2315" s="167" t="s">
        <v>13036</v>
      </c>
      <c r="J2315" s="167" t="s">
        <v>4976</v>
      </c>
      <c r="K2315" s="167">
        <v>27875233</v>
      </c>
      <c r="L2315" s="167">
        <v>27875233</v>
      </c>
    </row>
    <row r="2316" spans="1:12" x14ac:dyDescent="0.2">
      <c r="A2316" s="167" t="s">
        <v>4847</v>
      </c>
      <c r="B2316" s="167" t="s">
        <v>1735</v>
      </c>
      <c r="D2316" s="167" t="s">
        <v>1338</v>
      </c>
      <c r="E2316" s="167" t="s">
        <v>4977</v>
      </c>
      <c r="F2316" s="167" t="s">
        <v>4978</v>
      </c>
      <c r="G2316" s="167" t="s">
        <v>1259</v>
      </c>
      <c r="H2316" s="167" t="s">
        <v>3</v>
      </c>
      <c r="I2316" s="167" t="s">
        <v>13036</v>
      </c>
      <c r="J2316" s="167" t="s">
        <v>7731</v>
      </c>
      <c r="K2316" s="167">
        <v>27791119</v>
      </c>
      <c r="L2316" s="167">
        <v>27791119</v>
      </c>
    </row>
    <row r="2317" spans="1:12" x14ac:dyDescent="0.2">
      <c r="A2317" s="167" t="s">
        <v>4932</v>
      </c>
      <c r="B2317" s="167" t="s">
        <v>6724</v>
      </c>
      <c r="D2317" s="167" t="s">
        <v>4495</v>
      </c>
      <c r="E2317" s="167" t="s">
        <v>9619</v>
      </c>
      <c r="F2317" s="167" t="s">
        <v>11125</v>
      </c>
      <c r="G2317" s="167" t="s">
        <v>1259</v>
      </c>
      <c r="H2317" s="167" t="s">
        <v>3</v>
      </c>
      <c r="I2317" s="167" t="s">
        <v>13036</v>
      </c>
      <c r="J2317" s="167" t="s">
        <v>12016</v>
      </c>
      <c r="K2317" s="167">
        <v>25140529</v>
      </c>
      <c r="L2317" s="167">
        <v>0</v>
      </c>
    </row>
    <row r="2318" spans="1:12" x14ac:dyDescent="0.2">
      <c r="A2318" s="167" t="s">
        <v>4942</v>
      </c>
      <c r="B2318" s="167" t="s">
        <v>7202</v>
      </c>
      <c r="D2318" s="167" t="s">
        <v>1414</v>
      </c>
      <c r="E2318" s="167" t="s">
        <v>4979</v>
      </c>
      <c r="F2318" s="167" t="s">
        <v>104</v>
      </c>
      <c r="G2318" s="167" t="s">
        <v>1259</v>
      </c>
      <c r="H2318" s="167" t="s">
        <v>4</v>
      </c>
      <c r="I2318" s="167" t="s">
        <v>13036</v>
      </c>
      <c r="J2318" s="167" t="s">
        <v>11145</v>
      </c>
      <c r="K2318" s="167">
        <v>27870893</v>
      </c>
      <c r="L2318" s="167">
        <v>27870893</v>
      </c>
    </row>
    <row r="2319" spans="1:12" x14ac:dyDescent="0.2">
      <c r="A2319" s="167" t="s">
        <v>9347</v>
      </c>
      <c r="B2319" s="167" t="s">
        <v>2806</v>
      </c>
      <c r="D2319" s="167" t="s">
        <v>7086</v>
      </c>
      <c r="E2319" s="167" t="s">
        <v>4980</v>
      </c>
      <c r="F2319" s="167" t="s">
        <v>3532</v>
      </c>
      <c r="G2319" s="167" t="s">
        <v>1259</v>
      </c>
      <c r="H2319" s="167" t="s">
        <v>3</v>
      </c>
      <c r="I2319" s="167" t="s">
        <v>13036</v>
      </c>
      <c r="J2319" s="167" t="s">
        <v>11141</v>
      </c>
      <c r="K2319" s="167">
        <v>27791367</v>
      </c>
      <c r="L2319" s="167">
        <v>27791367</v>
      </c>
    </row>
    <row r="2320" spans="1:12" x14ac:dyDescent="0.2">
      <c r="A2320" s="167" t="s">
        <v>4880</v>
      </c>
      <c r="B2320" s="167" t="s">
        <v>4783</v>
      </c>
      <c r="D2320" s="167" t="s">
        <v>10054</v>
      </c>
      <c r="E2320" s="167" t="s">
        <v>9621</v>
      </c>
      <c r="F2320" s="167" t="s">
        <v>11126</v>
      </c>
      <c r="G2320" s="167" t="s">
        <v>1259</v>
      </c>
      <c r="H2320" s="167" t="s">
        <v>4</v>
      </c>
      <c r="I2320" s="167" t="s">
        <v>13036</v>
      </c>
      <c r="J2320" s="167" t="s">
        <v>11127</v>
      </c>
      <c r="K2320" s="167">
        <v>0</v>
      </c>
      <c r="L2320" s="167">
        <v>0</v>
      </c>
    </row>
    <row r="2321" spans="1:12" x14ac:dyDescent="0.2">
      <c r="A2321" s="167" t="s">
        <v>4793</v>
      </c>
      <c r="B2321" s="167" t="s">
        <v>4792</v>
      </c>
      <c r="D2321" s="167" t="s">
        <v>8353</v>
      </c>
      <c r="E2321" s="167" t="s">
        <v>9642</v>
      </c>
      <c r="F2321" s="167" t="s">
        <v>11153</v>
      </c>
      <c r="G2321" s="167" t="s">
        <v>1259</v>
      </c>
      <c r="H2321" s="167" t="s">
        <v>3</v>
      </c>
      <c r="I2321" s="167" t="s">
        <v>13036</v>
      </c>
      <c r="J2321" s="167" t="s">
        <v>11154</v>
      </c>
      <c r="K2321" s="167">
        <v>22065075</v>
      </c>
      <c r="L2321" s="167">
        <v>0</v>
      </c>
    </row>
    <row r="2322" spans="1:12" x14ac:dyDescent="0.2">
      <c r="A2322" s="167" t="s">
        <v>4835</v>
      </c>
      <c r="B2322" s="167" t="s">
        <v>88</v>
      </c>
      <c r="D2322" s="167" t="s">
        <v>2974</v>
      </c>
      <c r="E2322" s="167" t="s">
        <v>4981</v>
      </c>
      <c r="F2322" s="167" t="s">
        <v>3086</v>
      </c>
      <c r="G2322" s="167" t="s">
        <v>1259</v>
      </c>
      <c r="H2322" s="167" t="s">
        <v>4</v>
      </c>
      <c r="I2322" s="167" t="s">
        <v>13036</v>
      </c>
      <c r="J2322" s="167" t="s">
        <v>11147</v>
      </c>
      <c r="K2322" s="167">
        <v>27876093</v>
      </c>
      <c r="L2322" s="167">
        <v>0</v>
      </c>
    </row>
    <row r="2323" spans="1:12" x14ac:dyDescent="0.2">
      <c r="A2323" s="167" t="s">
        <v>4824</v>
      </c>
      <c r="B2323" s="167" t="s">
        <v>6716</v>
      </c>
      <c r="D2323" s="167" t="s">
        <v>1664</v>
      </c>
      <c r="E2323" s="167" t="s">
        <v>4983</v>
      </c>
      <c r="F2323" s="167" t="s">
        <v>4984</v>
      </c>
      <c r="G2323" s="167" t="s">
        <v>1259</v>
      </c>
      <c r="H2323" s="167" t="s">
        <v>4</v>
      </c>
      <c r="I2323" s="167" t="s">
        <v>13036</v>
      </c>
      <c r="J2323" s="167" t="s">
        <v>12022</v>
      </c>
      <c r="K2323" s="167">
        <v>27875228</v>
      </c>
      <c r="L2323" s="167">
        <v>27875228</v>
      </c>
    </row>
    <row r="2324" spans="1:12" x14ac:dyDescent="0.2">
      <c r="A2324" s="167" t="s">
        <v>4843</v>
      </c>
      <c r="B2324" s="167" t="s">
        <v>7191</v>
      </c>
      <c r="D2324" s="167" t="s">
        <v>10050</v>
      </c>
      <c r="E2324" s="167" t="s">
        <v>9610</v>
      </c>
      <c r="F2324" s="167" t="s">
        <v>1465</v>
      </c>
      <c r="G2324" s="167" t="s">
        <v>1259</v>
      </c>
      <c r="H2324" s="167" t="s">
        <v>4</v>
      </c>
      <c r="I2324" s="167" t="s">
        <v>13036</v>
      </c>
      <c r="J2324" s="167" t="s">
        <v>13551</v>
      </c>
      <c r="K2324" s="167">
        <v>22005387</v>
      </c>
      <c r="L2324" s="167">
        <v>0</v>
      </c>
    </row>
    <row r="2325" spans="1:12" x14ac:dyDescent="0.2">
      <c r="A2325" s="167" t="s">
        <v>4831</v>
      </c>
      <c r="B2325" s="167" t="s">
        <v>7190</v>
      </c>
      <c r="D2325" s="167" t="s">
        <v>4986</v>
      </c>
      <c r="E2325" s="167" t="s">
        <v>9623</v>
      </c>
      <c r="F2325" s="167" t="s">
        <v>11129</v>
      </c>
      <c r="G2325" s="167" t="s">
        <v>1259</v>
      </c>
      <c r="H2325" s="167" t="s">
        <v>4</v>
      </c>
      <c r="I2325" s="167" t="s">
        <v>13036</v>
      </c>
      <c r="J2325" s="167" t="s">
        <v>12482</v>
      </c>
      <c r="K2325" s="167">
        <v>27770310</v>
      </c>
      <c r="L2325" s="167">
        <v>0</v>
      </c>
    </row>
    <row r="2326" spans="1:12" x14ac:dyDescent="0.2">
      <c r="A2326" s="167" t="s">
        <v>9348</v>
      </c>
      <c r="B2326" s="167" t="s">
        <v>7874</v>
      </c>
      <c r="D2326" s="167" t="s">
        <v>3227</v>
      </c>
      <c r="E2326" s="167" t="s">
        <v>4987</v>
      </c>
      <c r="F2326" s="167" t="s">
        <v>11715</v>
      </c>
      <c r="G2326" s="167" t="s">
        <v>11657</v>
      </c>
      <c r="H2326" s="167" t="s">
        <v>14</v>
      </c>
      <c r="I2326" s="167" t="s">
        <v>13036</v>
      </c>
      <c r="J2326" s="167" t="s">
        <v>11535</v>
      </c>
      <c r="K2326" s="167">
        <v>27719844</v>
      </c>
      <c r="L2326" s="167">
        <v>0</v>
      </c>
    </row>
    <row r="2327" spans="1:12" x14ac:dyDescent="0.2">
      <c r="A2327" s="167" t="s">
        <v>9349</v>
      </c>
      <c r="B2327" s="167" t="s">
        <v>3485</v>
      </c>
      <c r="D2327" s="167" t="s">
        <v>4742</v>
      </c>
      <c r="E2327" s="167" t="s">
        <v>9635</v>
      </c>
      <c r="F2327" s="167" t="s">
        <v>11008</v>
      </c>
      <c r="G2327" s="167" t="s">
        <v>1259</v>
      </c>
      <c r="H2327" s="167" t="s">
        <v>4</v>
      </c>
      <c r="I2327" s="167" t="s">
        <v>13036</v>
      </c>
      <c r="J2327" s="167" t="s">
        <v>12968</v>
      </c>
      <c r="K2327" s="167">
        <v>22005367</v>
      </c>
      <c r="L2327" s="167">
        <v>0</v>
      </c>
    </row>
    <row r="2328" spans="1:12" x14ac:dyDescent="0.2">
      <c r="A2328" s="167" t="s">
        <v>4856</v>
      </c>
      <c r="B2328" s="167" t="s">
        <v>7192</v>
      </c>
      <c r="D2328" s="167" t="s">
        <v>3685</v>
      </c>
      <c r="E2328" s="167" t="s">
        <v>4988</v>
      </c>
      <c r="F2328" s="167" t="s">
        <v>1109</v>
      </c>
      <c r="G2328" s="167" t="s">
        <v>1259</v>
      </c>
      <c r="H2328" s="167" t="s">
        <v>3</v>
      </c>
      <c r="I2328" s="167" t="s">
        <v>13036</v>
      </c>
      <c r="J2328" s="167" t="s">
        <v>4968</v>
      </c>
      <c r="K2328" s="167">
        <v>27791095</v>
      </c>
      <c r="L2328" s="167">
        <v>0</v>
      </c>
    </row>
    <row r="2329" spans="1:12" x14ac:dyDescent="0.2">
      <c r="A2329" s="167" t="s">
        <v>9350</v>
      </c>
      <c r="B2329" s="167" t="s">
        <v>4806</v>
      </c>
      <c r="D2329" s="167" t="s">
        <v>4989</v>
      </c>
      <c r="E2329" s="167" t="s">
        <v>9645</v>
      </c>
      <c r="F2329" s="167" t="s">
        <v>381</v>
      </c>
      <c r="G2329" s="167" t="s">
        <v>1259</v>
      </c>
      <c r="H2329" s="167" t="s">
        <v>4</v>
      </c>
      <c r="I2329" s="167" t="s">
        <v>13036</v>
      </c>
      <c r="J2329" s="167" t="s">
        <v>11157</v>
      </c>
      <c r="K2329" s="167">
        <v>89809407</v>
      </c>
      <c r="L2329" s="167">
        <v>0</v>
      </c>
    </row>
    <row r="2330" spans="1:12" x14ac:dyDescent="0.2">
      <c r="A2330" s="167" t="s">
        <v>4901</v>
      </c>
      <c r="B2330" s="167" t="s">
        <v>7143</v>
      </c>
      <c r="D2330" s="167" t="s">
        <v>10061</v>
      </c>
      <c r="E2330" s="167" t="s">
        <v>9646</v>
      </c>
      <c r="F2330" s="167" t="s">
        <v>2882</v>
      </c>
      <c r="G2330" s="167" t="s">
        <v>1259</v>
      </c>
      <c r="H2330" s="167" t="s">
        <v>4</v>
      </c>
      <c r="I2330" s="167" t="s">
        <v>13036</v>
      </c>
      <c r="J2330" s="167" t="s">
        <v>13552</v>
      </c>
      <c r="K2330" s="167">
        <v>22005834</v>
      </c>
      <c r="L2330" s="167">
        <v>0</v>
      </c>
    </row>
    <row r="2331" spans="1:12" x14ac:dyDescent="0.2">
      <c r="A2331" s="167" t="s">
        <v>4832</v>
      </c>
      <c r="B2331" s="167" t="s">
        <v>1034</v>
      </c>
      <c r="D2331" s="167" t="s">
        <v>4565</v>
      </c>
      <c r="E2331" s="167" t="s">
        <v>4990</v>
      </c>
      <c r="F2331" s="167" t="s">
        <v>397</v>
      </c>
      <c r="G2331" s="167" t="s">
        <v>11657</v>
      </c>
      <c r="H2331" s="167" t="s">
        <v>12</v>
      </c>
      <c r="I2331" s="167" t="s">
        <v>13036</v>
      </c>
      <c r="J2331" s="167" t="s">
        <v>4991</v>
      </c>
      <c r="K2331" s="167">
        <v>0</v>
      </c>
      <c r="L2331" s="167">
        <v>0</v>
      </c>
    </row>
    <row r="2332" spans="1:12" x14ac:dyDescent="0.2">
      <c r="A2332" s="167" t="s">
        <v>4913</v>
      </c>
      <c r="B2332" s="167" t="s">
        <v>1256</v>
      </c>
      <c r="D2332" s="167" t="s">
        <v>170</v>
      </c>
      <c r="E2332" s="167" t="s">
        <v>4993</v>
      </c>
      <c r="F2332" s="167" t="s">
        <v>307</v>
      </c>
      <c r="G2332" s="167" t="s">
        <v>1259</v>
      </c>
      <c r="H2332" s="167" t="s">
        <v>5</v>
      </c>
      <c r="I2332" s="167" t="s">
        <v>13036</v>
      </c>
      <c r="J2332" s="167" t="s">
        <v>12886</v>
      </c>
      <c r="K2332" s="167">
        <v>64784321</v>
      </c>
      <c r="L2332" s="167">
        <v>0</v>
      </c>
    </row>
    <row r="2333" spans="1:12" x14ac:dyDescent="0.2">
      <c r="A2333" s="167" t="s">
        <v>4888</v>
      </c>
      <c r="B2333" s="167" t="s">
        <v>4887</v>
      </c>
      <c r="D2333" s="167" t="s">
        <v>4617</v>
      </c>
      <c r="E2333" s="167" t="s">
        <v>8385</v>
      </c>
      <c r="F2333" s="167" t="s">
        <v>1766</v>
      </c>
      <c r="G2333" s="167" t="s">
        <v>1259</v>
      </c>
      <c r="H2333" s="167" t="s">
        <v>9</v>
      </c>
      <c r="I2333" s="167" t="s">
        <v>13036</v>
      </c>
      <c r="J2333" s="167" t="s">
        <v>11139</v>
      </c>
      <c r="K2333" s="167">
        <v>83445368</v>
      </c>
      <c r="L2333" s="167">
        <v>0</v>
      </c>
    </row>
    <row r="2334" spans="1:12" x14ac:dyDescent="0.2">
      <c r="A2334" s="167" t="s">
        <v>9351</v>
      </c>
      <c r="B2334" s="167" t="s">
        <v>1022</v>
      </c>
      <c r="D2334" s="167" t="s">
        <v>4996</v>
      </c>
      <c r="E2334" s="167" t="s">
        <v>4997</v>
      </c>
      <c r="F2334" s="167" t="s">
        <v>4998</v>
      </c>
      <c r="G2334" s="167" t="s">
        <v>1259</v>
      </c>
      <c r="H2334" s="167" t="s">
        <v>9</v>
      </c>
      <c r="I2334" s="167" t="s">
        <v>13036</v>
      </c>
      <c r="J2334" s="167" t="s">
        <v>4999</v>
      </c>
      <c r="K2334" s="167">
        <v>27795163</v>
      </c>
      <c r="L2334" s="167">
        <v>0</v>
      </c>
    </row>
    <row r="2335" spans="1:12" x14ac:dyDescent="0.2">
      <c r="A2335" s="167" t="s">
        <v>4849</v>
      </c>
      <c r="B2335" s="167" t="s">
        <v>1719</v>
      </c>
      <c r="D2335" s="167" t="s">
        <v>6729</v>
      </c>
      <c r="E2335" s="167" t="s">
        <v>5001</v>
      </c>
      <c r="F2335" s="167" t="s">
        <v>1081</v>
      </c>
      <c r="G2335" s="167" t="s">
        <v>1259</v>
      </c>
      <c r="H2335" s="167" t="s">
        <v>9</v>
      </c>
      <c r="I2335" s="167" t="s">
        <v>13036</v>
      </c>
      <c r="J2335" s="167" t="s">
        <v>12017</v>
      </c>
      <c r="K2335" s="167">
        <v>27794325</v>
      </c>
      <c r="L2335" s="167">
        <v>0</v>
      </c>
    </row>
    <row r="2336" spans="1:12" x14ac:dyDescent="0.2">
      <c r="A2336" s="167" t="s">
        <v>8370</v>
      </c>
      <c r="B2336" s="167" t="s">
        <v>4903</v>
      </c>
      <c r="D2336" s="167" t="s">
        <v>4036</v>
      </c>
      <c r="E2336" s="167" t="s">
        <v>5003</v>
      </c>
      <c r="F2336" s="167" t="s">
        <v>494</v>
      </c>
      <c r="G2336" s="167" t="s">
        <v>1259</v>
      </c>
      <c r="H2336" s="167" t="s">
        <v>5</v>
      </c>
      <c r="I2336" s="167" t="s">
        <v>13036</v>
      </c>
      <c r="J2336" s="167" t="s">
        <v>5004</v>
      </c>
      <c r="K2336" s="167">
        <v>27799151</v>
      </c>
      <c r="L2336" s="167">
        <v>27799151</v>
      </c>
    </row>
    <row r="2337" spans="1:12" x14ac:dyDescent="0.2">
      <c r="A2337" s="167" t="s">
        <v>9352</v>
      </c>
      <c r="B2337" s="167" t="s">
        <v>4935</v>
      </c>
      <c r="D2337" s="167" t="s">
        <v>4088</v>
      </c>
      <c r="E2337" s="167" t="s">
        <v>9612</v>
      </c>
      <c r="F2337" s="167" t="s">
        <v>12887</v>
      </c>
      <c r="G2337" s="167" t="s">
        <v>1259</v>
      </c>
      <c r="H2337" s="167" t="s">
        <v>5</v>
      </c>
      <c r="I2337" s="167" t="s">
        <v>13036</v>
      </c>
      <c r="J2337" s="167" t="s">
        <v>12480</v>
      </c>
      <c r="K2337" s="167">
        <v>87782133</v>
      </c>
      <c r="L2337" s="167">
        <v>0</v>
      </c>
    </row>
    <row r="2338" spans="1:12" x14ac:dyDescent="0.2">
      <c r="A2338" s="167" t="s">
        <v>4844</v>
      </c>
      <c r="B2338" s="167" t="s">
        <v>2315</v>
      </c>
      <c r="D2338" s="167" t="s">
        <v>7228</v>
      </c>
      <c r="E2338" s="167" t="s">
        <v>5005</v>
      </c>
      <c r="F2338" s="167" t="s">
        <v>5006</v>
      </c>
      <c r="G2338" s="167" t="s">
        <v>1259</v>
      </c>
      <c r="H2338" s="167" t="s">
        <v>5</v>
      </c>
      <c r="I2338" s="167" t="s">
        <v>13036</v>
      </c>
      <c r="J2338" s="167" t="s">
        <v>12888</v>
      </c>
      <c r="K2338" s="167">
        <v>27783552</v>
      </c>
      <c r="L2338" s="167">
        <v>27783552</v>
      </c>
    </row>
    <row r="2339" spans="1:12" x14ac:dyDescent="0.2">
      <c r="A2339" s="167" t="s">
        <v>4904</v>
      </c>
      <c r="B2339" s="167" t="s">
        <v>4487</v>
      </c>
      <c r="D2339" s="167" t="s">
        <v>3110</v>
      </c>
      <c r="E2339" s="167" t="s">
        <v>5007</v>
      </c>
      <c r="F2339" s="167" t="s">
        <v>147</v>
      </c>
      <c r="G2339" s="167" t="s">
        <v>1259</v>
      </c>
      <c r="H2339" s="167" t="s">
        <v>5</v>
      </c>
      <c r="I2339" s="167" t="s">
        <v>13036</v>
      </c>
      <c r="J2339" s="167" t="s">
        <v>8591</v>
      </c>
      <c r="K2339" s="167">
        <v>27798978</v>
      </c>
      <c r="L2339" s="167">
        <v>27798978</v>
      </c>
    </row>
    <row r="2340" spans="1:12" x14ac:dyDescent="0.2">
      <c r="A2340" s="167" t="s">
        <v>4790</v>
      </c>
      <c r="B2340" s="167" t="s">
        <v>4789</v>
      </c>
      <c r="D2340" s="167" t="s">
        <v>5008</v>
      </c>
      <c r="E2340" s="167" t="s">
        <v>9638</v>
      </c>
      <c r="F2340" s="167" t="s">
        <v>4506</v>
      </c>
      <c r="G2340" s="167" t="s">
        <v>1259</v>
      </c>
      <c r="H2340" s="167" t="s">
        <v>5</v>
      </c>
      <c r="I2340" s="167" t="s">
        <v>13036</v>
      </c>
      <c r="J2340" s="167" t="s">
        <v>11148</v>
      </c>
      <c r="K2340" s="167">
        <v>27785170</v>
      </c>
      <c r="L2340" s="167">
        <v>0</v>
      </c>
    </row>
    <row r="2341" spans="1:12" x14ac:dyDescent="0.2">
      <c r="A2341" s="167" t="s">
        <v>9353</v>
      </c>
      <c r="B2341" s="167" t="s">
        <v>7875</v>
      </c>
      <c r="D2341" s="167" t="s">
        <v>7881</v>
      </c>
      <c r="E2341" s="167" t="s">
        <v>9620</v>
      </c>
      <c r="F2341" s="167" t="s">
        <v>5009</v>
      </c>
      <c r="G2341" s="167" t="s">
        <v>1259</v>
      </c>
      <c r="H2341" s="167" t="s">
        <v>5</v>
      </c>
      <c r="I2341" s="167" t="s">
        <v>13036</v>
      </c>
      <c r="J2341" s="167" t="s">
        <v>13553</v>
      </c>
      <c r="K2341" s="167">
        <v>27779005</v>
      </c>
      <c r="L2341" s="167">
        <v>87975142</v>
      </c>
    </row>
    <row r="2342" spans="1:12" x14ac:dyDescent="0.2">
      <c r="A2342" s="167" t="s">
        <v>4924</v>
      </c>
      <c r="B2342" s="167" t="s">
        <v>471</v>
      </c>
      <c r="D2342" s="167" t="s">
        <v>10058</v>
      </c>
      <c r="E2342" s="167" t="s">
        <v>9639</v>
      </c>
      <c r="F2342" s="167" t="s">
        <v>11149</v>
      </c>
      <c r="G2342" s="167" t="s">
        <v>1259</v>
      </c>
      <c r="H2342" s="167" t="s">
        <v>5</v>
      </c>
      <c r="I2342" s="167" t="s">
        <v>13036</v>
      </c>
      <c r="J2342" s="167" t="s">
        <v>12889</v>
      </c>
      <c r="K2342" s="167">
        <v>0</v>
      </c>
      <c r="L2342" s="167">
        <v>0</v>
      </c>
    </row>
    <row r="2343" spans="1:12" x14ac:dyDescent="0.2">
      <c r="A2343" s="167" t="s">
        <v>4846</v>
      </c>
      <c r="B2343" s="167" t="s">
        <v>2331</v>
      </c>
      <c r="D2343" s="167" t="s">
        <v>7882</v>
      </c>
      <c r="E2343" s="167" t="s">
        <v>9626</v>
      </c>
      <c r="F2343" s="167" t="s">
        <v>11132</v>
      </c>
      <c r="G2343" s="167" t="s">
        <v>1259</v>
      </c>
      <c r="H2343" s="167" t="s">
        <v>5</v>
      </c>
      <c r="I2343" s="167" t="s">
        <v>13036</v>
      </c>
      <c r="J2343" s="167" t="s">
        <v>11133</v>
      </c>
      <c r="K2343" s="167">
        <v>27794354</v>
      </c>
      <c r="L2343" s="167">
        <v>0</v>
      </c>
    </row>
    <row r="2344" spans="1:12" x14ac:dyDescent="0.2">
      <c r="A2344" s="167" t="s">
        <v>4876</v>
      </c>
      <c r="B2344" s="167" t="s">
        <v>2830</v>
      </c>
      <c r="D2344" s="167" t="s">
        <v>2629</v>
      </c>
      <c r="E2344" s="167" t="s">
        <v>9636</v>
      </c>
      <c r="F2344" s="167" t="s">
        <v>211</v>
      </c>
      <c r="G2344" s="167" t="s">
        <v>1259</v>
      </c>
      <c r="H2344" s="167" t="s">
        <v>9</v>
      </c>
      <c r="I2344" s="167" t="s">
        <v>13036</v>
      </c>
      <c r="J2344" s="167" t="s">
        <v>13554</v>
      </c>
      <c r="K2344" s="167">
        <v>27792028</v>
      </c>
      <c r="L2344" s="167">
        <v>0</v>
      </c>
    </row>
    <row r="2345" spans="1:12" x14ac:dyDescent="0.2">
      <c r="A2345" s="167" t="s">
        <v>9354</v>
      </c>
      <c r="B2345" s="167" t="s">
        <v>9982</v>
      </c>
      <c r="D2345" s="167" t="s">
        <v>1622</v>
      </c>
      <c r="E2345" s="167" t="s">
        <v>9613</v>
      </c>
      <c r="F2345" s="167" t="s">
        <v>5010</v>
      </c>
      <c r="G2345" s="167" t="s">
        <v>1259</v>
      </c>
      <c r="H2345" s="167" t="s">
        <v>5</v>
      </c>
      <c r="I2345" s="167" t="s">
        <v>13036</v>
      </c>
      <c r="J2345" s="167" t="s">
        <v>11118</v>
      </c>
      <c r="K2345" s="167">
        <v>27783709</v>
      </c>
      <c r="L2345" s="167">
        <v>0</v>
      </c>
    </row>
    <row r="2346" spans="1:12" x14ac:dyDescent="0.2">
      <c r="A2346" s="167" t="s">
        <v>4801</v>
      </c>
      <c r="B2346" s="167" t="s">
        <v>4800</v>
      </c>
      <c r="D2346" s="167" t="s">
        <v>2780</v>
      </c>
      <c r="E2346" s="167" t="s">
        <v>9625</v>
      </c>
      <c r="F2346" s="167" t="s">
        <v>11131</v>
      </c>
      <c r="G2346" s="167" t="s">
        <v>1259</v>
      </c>
      <c r="H2346" s="167" t="s">
        <v>5</v>
      </c>
      <c r="I2346" s="167" t="s">
        <v>13036</v>
      </c>
      <c r="J2346" s="167" t="s">
        <v>11536</v>
      </c>
      <c r="K2346" s="167">
        <v>0</v>
      </c>
      <c r="L2346" s="167">
        <v>0</v>
      </c>
    </row>
    <row r="2347" spans="1:12" x14ac:dyDescent="0.2">
      <c r="A2347" s="167" t="s">
        <v>7953</v>
      </c>
      <c r="B2347" s="167" t="s">
        <v>4906</v>
      </c>
      <c r="D2347" s="167" t="s">
        <v>2993</v>
      </c>
      <c r="E2347" s="167" t="s">
        <v>5011</v>
      </c>
      <c r="F2347" s="167" t="s">
        <v>5012</v>
      </c>
      <c r="G2347" s="167" t="s">
        <v>1259</v>
      </c>
      <c r="H2347" s="167" t="s">
        <v>5</v>
      </c>
      <c r="I2347" s="167" t="s">
        <v>13036</v>
      </c>
      <c r="J2347" s="167" t="s">
        <v>12890</v>
      </c>
      <c r="K2347" s="167">
        <v>83204551</v>
      </c>
      <c r="L2347" s="167">
        <v>0</v>
      </c>
    </row>
    <row r="2348" spans="1:12" x14ac:dyDescent="0.2">
      <c r="A2348" s="167" t="s">
        <v>9355</v>
      </c>
      <c r="B2348" s="167" t="s">
        <v>4087</v>
      </c>
      <c r="D2348" s="167" t="s">
        <v>1824</v>
      </c>
      <c r="E2348" s="167" t="s">
        <v>9603</v>
      </c>
      <c r="F2348" s="167" t="s">
        <v>2267</v>
      </c>
      <c r="G2348" s="167" t="s">
        <v>5785</v>
      </c>
      <c r="H2348" s="167" t="s">
        <v>7</v>
      </c>
      <c r="I2348" s="167" t="s">
        <v>13036</v>
      </c>
      <c r="J2348" s="167" t="s">
        <v>13555</v>
      </c>
      <c r="K2348" s="167">
        <v>27633911</v>
      </c>
      <c r="L2348" s="167">
        <v>27633911</v>
      </c>
    </row>
    <row r="2349" spans="1:12" x14ac:dyDescent="0.2">
      <c r="A2349" s="167" t="s">
        <v>9356</v>
      </c>
      <c r="B2349" s="167" t="s">
        <v>4426</v>
      </c>
      <c r="D2349" s="167" t="s">
        <v>1831</v>
      </c>
      <c r="E2349" s="167" t="s">
        <v>5014</v>
      </c>
      <c r="F2349" s="167" t="s">
        <v>462</v>
      </c>
      <c r="G2349" s="167" t="s">
        <v>1259</v>
      </c>
      <c r="H2349" s="167" t="s">
        <v>6</v>
      </c>
      <c r="I2349" s="167" t="s">
        <v>13036</v>
      </c>
      <c r="J2349" s="167" t="s">
        <v>6413</v>
      </c>
      <c r="K2349" s="167">
        <v>27794098</v>
      </c>
      <c r="L2349" s="167">
        <v>27794098</v>
      </c>
    </row>
    <row r="2350" spans="1:12" x14ac:dyDescent="0.2">
      <c r="A2350" s="167" t="s">
        <v>9357</v>
      </c>
      <c r="B2350" s="167" t="s">
        <v>4169</v>
      </c>
      <c r="D2350" s="167" t="s">
        <v>5013</v>
      </c>
      <c r="E2350" s="167" t="s">
        <v>5016</v>
      </c>
      <c r="F2350" s="167" t="s">
        <v>5017</v>
      </c>
      <c r="G2350" s="167" t="s">
        <v>1259</v>
      </c>
      <c r="H2350" s="167" t="s">
        <v>6</v>
      </c>
      <c r="I2350" s="167" t="s">
        <v>13036</v>
      </c>
      <c r="J2350" s="167" t="s">
        <v>12483</v>
      </c>
      <c r="K2350" s="167">
        <v>27794200</v>
      </c>
      <c r="L2350" s="167">
        <v>27794200</v>
      </c>
    </row>
    <row r="2351" spans="1:12" x14ac:dyDescent="0.2">
      <c r="A2351" s="167" t="s">
        <v>4909</v>
      </c>
      <c r="B2351" s="167" t="s">
        <v>3130</v>
      </c>
      <c r="D2351" s="167" t="s">
        <v>5002</v>
      </c>
      <c r="E2351" s="167" t="s">
        <v>5019</v>
      </c>
      <c r="F2351" s="167" t="s">
        <v>63</v>
      </c>
      <c r="G2351" s="167" t="s">
        <v>1259</v>
      </c>
      <c r="H2351" s="167" t="s">
        <v>5</v>
      </c>
      <c r="I2351" s="167" t="s">
        <v>13036</v>
      </c>
      <c r="J2351" s="167" t="s">
        <v>8175</v>
      </c>
      <c r="K2351" s="167">
        <v>27795046</v>
      </c>
      <c r="L2351" s="167">
        <v>27795046</v>
      </c>
    </row>
    <row r="2352" spans="1:12" x14ac:dyDescent="0.2">
      <c r="A2352" s="167" t="s">
        <v>4919</v>
      </c>
      <c r="B2352" s="167" t="s">
        <v>1610</v>
      </c>
      <c r="D2352" s="167" t="s">
        <v>5020</v>
      </c>
      <c r="E2352" s="167" t="s">
        <v>5021</v>
      </c>
      <c r="F2352" s="167" t="s">
        <v>5022</v>
      </c>
      <c r="G2352" s="167" t="s">
        <v>1259</v>
      </c>
      <c r="H2352" s="167" t="s">
        <v>6</v>
      </c>
      <c r="I2352" s="167" t="s">
        <v>13036</v>
      </c>
      <c r="J2352" s="167" t="s">
        <v>8176</v>
      </c>
      <c r="K2352" s="167">
        <v>27785152</v>
      </c>
      <c r="L2352" s="167">
        <v>0</v>
      </c>
    </row>
    <row r="2353" spans="1:12" x14ac:dyDescent="0.2">
      <c r="A2353" s="167" t="s">
        <v>9358</v>
      </c>
      <c r="B2353" s="167" t="s">
        <v>4796</v>
      </c>
      <c r="D2353" s="167" t="s">
        <v>6730</v>
      </c>
      <c r="E2353" s="167" t="s">
        <v>5023</v>
      </c>
      <c r="F2353" s="167" t="s">
        <v>7469</v>
      </c>
      <c r="G2353" s="167" t="s">
        <v>116</v>
      </c>
      <c r="H2353" s="167" t="s">
        <v>5</v>
      </c>
      <c r="I2353" s="167" t="s">
        <v>13036</v>
      </c>
      <c r="J2353" s="167" t="s">
        <v>12232</v>
      </c>
      <c r="K2353" s="167">
        <v>27355041</v>
      </c>
      <c r="L2353" s="167">
        <v>27355041</v>
      </c>
    </row>
    <row r="2354" spans="1:12" x14ac:dyDescent="0.2">
      <c r="A2354" s="167" t="s">
        <v>4768</v>
      </c>
      <c r="B2354" s="167" t="s">
        <v>6883</v>
      </c>
      <c r="D2354" s="167" t="s">
        <v>10059</v>
      </c>
      <c r="E2354" s="167" t="s">
        <v>9640</v>
      </c>
      <c r="F2354" s="167" t="s">
        <v>848</v>
      </c>
      <c r="G2354" s="167" t="s">
        <v>1259</v>
      </c>
      <c r="H2354" s="167" t="s">
        <v>6</v>
      </c>
      <c r="I2354" s="167" t="s">
        <v>13036</v>
      </c>
      <c r="J2354" s="167" t="s">
        <v>11150</v>
      </c>
      <c r="K2354" s="167">
        <v>27786833</v>
      </c>
      <c r="L2354" s="167">
        <v>27786833</v>
      </c>
    </row>
    <row r="2355" spans="1:12" x14ac:dyDescent="0.2">
      <c r="A2355" s="167" t="s">
        <v>6369</v>
      </c>
      <c r="B2355" s="167" t="s">
        <v>7201</v>
      </c>
      <c r="D2355" s="167" t="s">
        <v>2145</v>
      </c>
      <c r="E2355" s="167" t="s">
        <v>9615</v>
      </c>
      <c r="F2355" s="167" t="s">
        <v>838</v>
      </c>
      <c r="G2355" s="167" t="s">
        <v>1259</v>
      </c>
      <c r="H2355" s="167" t="s">
        <v>6</v>
      </c>
      <c r="I2355" s="167" t="s">
        <v>13036</v>
      </c>
      <c r="J2355" s="167" t="s">
        <v>12019</v>
      </c>
      <c r="K2355" s="167">
        <v>27798826</v>
      </c>
      <c r="L2355" s="167">
        <v>0</v>
      </c>
    </row>
    <row r="2356" spans="1:12" x14ac:dyDescent="0.2">
      <c r="A2356" s="167" t="s">
        <v>9359</v>
      </c>
      <c r="B2356" s="167" t="s">
        <v>4858</v>
      </c>
      <c r="D2356" s="167" t="s">
        <v>3940</v>
      </c>
      <c r="E2356" s="167" t="s">
        <v>9632</v>
      </c>
      <c r="F2356" s="167" t="s">
        <v>11140</v>
      </c>
      <c r="G2356" s="167" t="s">
        <v>1259</v>
      </c>
      <c r="H2356" s="167" t="s">
        <v>6</v>
      </c>
      <c r="I2356" s="167" t="s">
        <v>13036</v>
      </c>
      <c r="J2356" s="167" t="s">
        <v>12020</v>
      </c>
      <c r="K2356" s="167">
        <v>0</v>
      </c>
      <c r="L2356" s="167">
        <v>0</v>
      </c>
    </row>
    <row r="2357" spans="1:12" x14ac:dyDescent="0.2">
      <c r="A2357" s="167" t="s">
        <v>4927</v>
      </c>
      <c r="B2357" s="167" t="s">
        <v>461</v>
      </c>
      <c r="D2357" s="167" t="s">
        <v>7264</v>
      </c>
      <c r="E2357" s="167" t="s">
        <v>5024</v>
      </c>
      <c r="F2357" s="167" t="s">
        <v>5025</v>
      </c>
      <c r="G2357" s="167" t="s">
        <v>1259</v>
      </c>
      <c r="H2357" s="167" t="s">
        <v>5</v>
      </c>
      <c r="I2357" s="167" t="s">
        <v>13036</v>
      </c>
      <c r="J2357" s="167" t="s">
        <v>5026</v>
      </c>
      <c r="K2357" s="167">
        <v>27799780</v>
      </c>
      <c r="L2357" s="167">
        <v>27796462</v>
      </c>
    </row>
    <row r="2358" spans="1:12" x14ac:dyDescent="0.2">
      <c r="A2358" s="167" t="s">
        <v>9360</v>
      </c>
      <c r="B2358" s="167" t="s">
        <v>9983</v>
      </c>
      <c r="D2358" s="167" t="s">
        <v>2251</v>
      </c>
      <c r="E2358" s="167" t="s">
        <v>9624</v>
      </c>
      <c r="F2358" s="167" t="s">
        <v>11130</v>
      </c>
      <c r="G2358" s="167" t="s">
        <v>1259</v>
      </c>
      <c r="H2358" s="167" t="s">
        <v>6</v>
      </c>
      <c r="I2358" s="167" t="s">
        <v>13036</v>
      </c>
      <c r="J2358" s="167" t="s">
        <v>11537</v>
      </c>
      <c r="K2358" s="167">
        <v>83435598</v>
      </c>
      <c r="L2358" s="167">
        <v>0</v>
      </c>
    </row>
    <row r="2359" spans="1:12" x14ac:dyDescent="0.2">
      <c r="A2359" s="167" t="s">
        <v>9361</v>
      </c>
      <c r="B2359" s="167" t="s">
        <v>2891</v>
      </c>
      <c r="D2359" s="167" t="s">
        <v>2308</v>
      </c>
      <c r="E2359" s="167" t="s">
        <v>9629</v>
      </c>
      <c r="F2359" s="167" t="s">
        <v>11137</v>
      </c>
      <c r="G2359" s="167" t="s">
        <v>1259</v>
      </c>
      <c r="H2359" s="167" t="s">
        <v>6</v>
      </c>
      <c r="I2359" s="167" t="s">
        <v>13036</v>
      </c>
      <c r="J2359" s="167" t="s">
        <v>12484</v>
      </c>
      <c r="K2359" s="167">
        <v>22005023</v>
      </c>
      <c r="L2359" s="167">
        <v>0</v>
      </c>
    </row>
    <row r="2360" spans="1:12" x14ac:dyDescent="0.2">
      <c r="A2360" s="167" t="s">
        <v>9362</v>
      </c>
      <c r="B2360" s="167" t="s">
        <v>7876</v>
      </c>
      <c r="D2360" s="167" t="s">
        <v>7883</v>
      </c>
      <c r="E2360" s="167" t="s">
        <v>9630</v>
      </c>
      <c r="F2360" s="167" t="s">
        <v>1543</v>
      </c>
      <c r="G2360" s="167" t="s">
        <v>1259</v>
      </c>
      <c r="H2360" s="167" t="s">
        <v>6</v>
      </c>
      <c r="I2360" s="167" t="s">
        <v>13036</v>
      </c>
      <c r="J2360" s="167" t="s">
        <v>13556</v>
      </c>
      <c r="K2360" s="167">
        <v>27799004</v>
      </c>
      <c r="L2360" s="167">
        <v>0</v>
      </c>
    </row>
    <row r="2361" spans="1:12" x14ac:dyDescent="0.2">
      <c r="A2361" s="167" t="s">
        <v>9363</v>
      </c>
      <c r="B2361" s="167" t="s">
        <v>2860</v>
      </c>
      <c r="D2361" s="167" t="s">
        <v>10055</v>
      </c>
      <c r="E2361" s="167" t="s">
        <v>9622</v>
      </c>
      <c r="F2361" s="167" t="s">
        <v>3347</v>
      </c>
      <c r="G2361" s="167" t="s">
        <v>1259</v>
      </c>
      <c r="H2361" s="167" t="s">
        <v>6</v>
      </c>
      <c r="I2361" s="167" t="s">
        <v>13036</v>
      </c>
      <c r="J2361" s="167" t="s">
        <v>11128</v>
      </c>
      <c r="K2361" s="167">
        <v>0</v>
      </c>
      <c r="L2361" s="167">
        <v>0</v>
      </c>
    </row>
    <row r="2362" spans="1:12" x14ac:dyDescent="0.2">
      <c r="A2362" s="167" t="s">
        <v>4921</v>
      </c>
      <c r="B2362" s="167" t="s">
        <v>7209</v>
      </c>
      <c r="D2362" s="167" t="s">
        <v>5027</v>
      </c>
      <c r="E2362" s="167" t="s">
        <v>9627</v>
      </c>
      <c r="F2362" s="167" t="s">
        <v>11134</v>
      </c>
      <c r="G2362" s="167" t="s">
        <v>1259</v>
      </c>
      <c r="H2362" s="167" t="s">
        <v>6</v>
      </c>
      <c r="I2362" s="167" t="s">
        <v>13036</v>
      </c>
      <c r="J2362" s="167" t="s">
        <v>12021</v>
      </c>
      <c r="K2362" s="167">
        <v>27785149</v>
      </c>
      <c r="L2362" s="167">
        <v>0</v>
      </c>
    </row>
    <row r="2363" spans="1:12" x14ac:dyDescent="0.2">
      <c r="A2363" s="167" t="s">
        <v>9364</v>
      </c>
      <c r="B2363" s="167" t="s">
        <v>3549</v>
      </c>
      <c r="D2363" s="167" t="s">
        <v>3199</v>
      </c>
      <c r="E2363" s="167" t="s">
        <v>5028</v>
      </c>
      <c r="F2363" s="167" t="s">
        <v>5029</v>
      </c>
      <c r="G2363" s="167" t="s">
        <v>1259</v>
      </c>
      <c r="H2363" s="167" t="s">
        <v>6</v>
      </c>
      <c r="I2363" s="167" t="s">
        <v>13036</v>
      </c>
      <c r="J2363" s="167" t="s">
        <v>5030</v>
      </c>
      <c r="K2363" s="167">
        <v>27783554</v>
      </c>
      <c r="L2363" s="167">
        <v>0</v>
      </c>
    </row>
    <row r="2364" spans="1:12" x14ac:dyDescent="0.2">
      <c r="A2364" s="167" t="s">
        <v>9365</v>
      </c>
      <c r="B2364" s="167" t="s">
        <v>9984</v>
      </c>
      <c r="D2364" s="167" t="s">
        <v>3207</v>
      </c>
      <c r="E2364" s="167" t="s">
        <v>9720</v>
      </c>
      <c r="F2364" s="167" t="s">
        <v>1345</v>
      </c>
      <c r="G2364" s="167" t="s">
        <v>1259</v>
      </c>
      <c r="H2364" s="167" t="s">
        <v>6</v>
      </c>
      <c r="I2364" s="167" t="s">
        <v>13036</v>
      </c>
      <c r="J2364" s="167" t="s">
        <v>11224</v>
      </c>
      <c r="K2364" s="167">
        <v>22005023</v>
      </c>
      <c r="L2364" s="167">
        <v>0</v>
      </c>
    </row>
    <row r="2365" spans="1:12" x14ac:dyDescent="0.2">
      <c r="A2365" s="167" t="s">
        <v>4841</v>
      </c>
      <c r="B2365" s="167" t="s">
        <v>3222</v>
      </c>
      <c r="D2365" s="167" t="s">
        <v>3203</v>
      </c>
      <c r="E2365" s="167" t="s">
        <v>7733</v>
      </c>
      <c r="F2365" s="167" t="s">
        <v>7734</v>
      </c>
      <c r="G2365" s="167" t="s">
        <v>1259</v>
      </c>
      <c r="H2365" s="167" t="s">
        <v>6</v>
      </c>
      <c r="I2365" s="167" t="s">
        <v>13036</v>
      </c>
      <c r="J2365" s="167" t="s">
        <v>12862</v>
      </c>
      <c r="K2365" s="167">
        <v>88198096</v>
      </c>
      <c r="L2365" s="167">
        <v>0</v>
      </c>
    </row>
    <row r="2366" spans="1:12" x14ac:dyDescent="0.2">
      <c r="A2366" s="167" t="s">
        <v>4947</v>
      </c>
      <c r="B2366" s="167" t="s">
        <v>4946</v>
      </c>
      <c r="D2366" s="167" t="s">
        <v>5032</v>
      </c>
      <c r="E2366" s="167" t="s">
        <v>5033</v>
      </c>
      <c r="F2366" s="167" t="s">
        <v>4912</v>
      </c>
      <c r="G2366" s="167" t="s">
        <v>1259</v>
      </c>
      <c r="H2366" s="167" t="s">
        <v>6</v>
      </c>
      <c r="I2366" s="167" t="s">
        <v>13036</v>
      </c>
      <c r="J2366" s="167" t="s">
        <v>12697</v>
      </c>
      <c r="K2366" s="167">
        <v>27799097</v>
      </c>
      <c r="L2366" s="167">
        <v>27799135</v>
      </c>
    </row>
    <row r="2367" spans="1:12" x14ac:dyDescent="0.2">
      <c r="A2367" s="167" t="s">
        <v>4778</v>
      </c>
      <c r="B2367" s="167" t="s">
        <v>4295</v>
      </c>
      <c r="D2367" s="167" t="s">
        <v>7884</v>
      </c>
      <c r="E2367" s="167" t="s">
        <v>9618</v>
      </c>
      <c r="F2367" s="167" t="s">
        <v>11123</v>
      </c>
      <c r="G2367" s="167" t="s">
        <v>1259</v>
      </c>
      <c r="H2367" s="167" t="s">
        <v>6</v>
      </c>
      <c r="I2367" s="167" t="s">
        <v>13036</v>
      </c>
      <c r="J2367" s="167" t="s">
        <v>12485</v>
      </c>
      <c r="K2367" s="167">
        <v>27786834</v>
      </c>
      <c r="L2367" s="167">
        <v>0</v>
      </c>
    </row>
    <row r="2368" spans="1:12" x14ac:dyDescent="0.2">
      <c r="A2368" s="167" t="s">
        <v>9366</v>
      </c>
      <c r="B2368" s="167" t="s">
        <v>68</v>
      </c>
      <c r="D2368" s="167" t="s">
        <v>5034</v>
      </c>
      <c r="E2368" s="167" t="s">
        <v>5035</v>
      </c>
      <c r="F2368" s="167" t="s">
        <v>1209</v>
      </c>
      <c r="G2368" s="167" t="s">
        <v>11667</v>
      </c>
      <c r="H2368" s="167" t="s">
        <v>9</v>
      </c>
      <c r="I2368" s="167" t="s">
        <v>13036</v>
      </c>
      <c r="J2368" s="167" t="s">
        <v>7700</v>
      </c>
      <c r="K2368" s="167">
        <v>27864254</v>
      </c>
      <c r="L2368" s="167">
        <v>27864340</v>
      </c>
    </row>
    <row r="2369" spans="1:12" x14ac:dyDescent="0.2">
      <c r="A2369" s="167" t="s">
        <v>4817</v>
      </c>
      <c r="B2369" s="167" t="s">
        <v>1364</v>
      </c>
      <c r="D2369" s="167" t="s">
        <v>5036</v>
      </c>
      <c r="E2369" s="167" t="s">
        <v>5037</v>
      </c>
      <c r="F2369" s="167" t="s">
        <v>5038</v>
      </c>
      <c r="G2369" s="167" t="s">
        <v>11667</v>
      </c>
      <c r="H2369" s="167" t="s">
        <v>9</v>
      </c>
      <c r="I2369" s="167" t="s">
        <v>13036</v>
      </c>
      <c r="J2369" s="167" t="s">
        <v>7703</v>
      </c>
      <c r="K2369" s="167">
        <v>27865622</v>
      </c>
      <c r="L2369" s="167">
        <v>27865622</v>
      </c>
    </row>
    <row r="2370" spans="1:12" x14ac:dyDescent="0.2">
      <c r="A2370" s="167" t="s">
        <v>4864</v>
      </c>
      <c r="B2370" s="167" t="s">
        <v>4863</v>
      </c>
      <c r="D2370" s="167" t="s">
        <v>10004</v>
      </c>
      <c r="E2370" s="167" t="s">
        <v>9456</v>
      </c>
      <c r="F2370" s="167" t="s">
        <v>10977</v>
      </c>
      <c r="G2370" s="167" t="s">
        <v>11667</v>
      </c>
      <c r="H2370" s="167" t="s">
        <v>9</v>
      </c>
      <c r="I2370" s="167" t="s">
        <v>13036</v>
      </c>
      <c r="J2370" s="167" t="s">
        <v>10978</v>
      </c>
      <c r="K2370" s="167">
        <v>27887681</v>
      </c>
      <c r="L2370" s="167">
        <v>0</v>
      </c>
    </row>
    <row r="2371" spans="1:12" x14ac:dyDescent="0.2">
      <c r="A2371" s="167" t="s">
        <v>7778</v>
      </c>
      <c r="B2371" s="167" t="s">
        <v>4715</v>
      </c>
      <c r="D2371" s="167" t="s">
        <v>3306</v>
      </c>
      <c r="E2371" s="167" t="s">
        <v>5039</v>
      </c>
      <c r="F2371" s="167" t="s">
        <v>5040</v>
      </c>
      <c r="G2371" s="167" t="s">
        <v>11667</v>
      </c>
      <c r="H2371" s="167" t="s">
        <v>9</v>
      </c>
      <c r="I2371" s="167" t="s">
        <v>13036</v>
      </c>
      <c r="J2371" s="167" t="s">
        <v>12023</v>
      </c>
      <c r="K2371" s="167">
        <v>27888330</v>
      </c>
      <c r="L2371" s="167">
        <v>0</v>
      </c>
    </row>
    <row r="2372" spans="1:12" x14ac:dyDescent="0.2">
      <c r="A2372" s="167" t="s">
        <v>9367</v>
      </c>
      <c r="B2372" s="167" t="s">
        <v>4008</v>
      </c>
      <c r="D2372" s="167" t="s">
        <v>1457</v>
      </c>
      <c r="E2372" s="167" t="s">
        <v>9426</v>
      </c>
      <c r="F2372" s="167" t="s">
        <v>10944</v>
      </c>
      <c r="G2372" s="167" t="s">
        <v>11667</v>
      </c>
      <c r="H2372" s="167" t="s">
        <v>9</v>
      </c>
      <c r="I2372" s="167" t="s">
        <v>13036</v>
      </c>
      <c r="J2372" s="167" t="s">
        <v>12024</v>
      </c>
      <c r="K2372" s="167">
        <v>27869013</v>
      </c>
      <c r="L2372" s="167">
        <v>0</v>
      </c>
    </row>
    <row r="2373" spans="1:12" x14ac:dyDescent="0.2">
      <c r="A2373" s="167" t="s">
        <v>9368</v>
      </c>
      <c r="B2373" s="167" t="s">
        <v>6527</v>
      </c>
      <c r="D2373" s="167" t="s">
        <v>4862</v>
      </c>
      <c r="E2373" s="167" t="s">
        <v>9707</v>
      </c>
      <c r="F2373" s="167" t="s">
        <v>11210</v>
      </c>
      <c r="G2373" s="167" t="s">
        <v>11667</v>
      </c>
      <c r="H2373" s="167" t="s">
        <v>9</v>
      </c>
      <c r="I2373" s="167" t="s">
        <v>13036</v>
      </c>
      <c r="J2373" s="167" t="s">
        <v>12025</v>
      </c>
      <c r="K2373" s="167">
        <v>27865256</v>
      </c>
      <c r="L2373" s="167">
        <v>0</v>
      </c>
    </row>
    <row r="2374" spans="1:12" x14ac:dyDescent="0.2">
      <c r="A2374" s="167" t="s">
        <v>9369</v>
      </c>
      <c r="B2374" s="167" t="s">
        <v>4884</v>
      </c>
      <c r="D2374" s="167" t="s">
        <v>6884</v>
      </c>
      <c r="E2374" s="167" t="s">
        <v>5041</v>
      </c>
      <c r="F2374" s="167" t="s">
        <v>5042</v>
      </c>
      <c r="G2374" s="167" t="s">
        <v>11667</v>
      </c>
      <c r="H2374" s="167" t="s">
        <v>9</v>
      </c>
      <c r="I2374" s="167" t="s">
        <v>13036</v>
      </c>
      <c r="J2374" s="167" t="s">
        <v>7688</v>
      </c>
      <c r="K2374" s="167">
        <v>27887195</v>
      </c>
      <c r="L2374" s="167">
        <v>0</v>
      </c>
    </row>
    <row r="2375" spans="1:12" x14ac:dyDescent="0.2">
      <c r="A2375" s="167" t="s">
        <v>6028</v>
      </c>
      <c r="B2375" s="167" t="s">
        <v>7365</v>
      </c>
      <c r="D2375" s="167" t="s">
        <v>1607</v>
      </c>
      <c r="E2375" s="167" t="s">
        <v>7518</v>
      </c>
      <c r="F2375" s="167" t="s">
        <v>7699</v>
      </c>
      <c r="G2375" s="167" t="s">
        <v>11667</v>
      </c>
      <c r="H2375" s="167" t="s">
        <v>9</v>
      </c>
      <c r="I2375" s="167" t="s">
        <v>13036</v>
      </c>
      <c r="J2375" s="167" t="s">
        <v>12026</v>
      </c>
      <c r="K2375" s="167">
        <v>27865235</v>
      </c>
      <c r="L2375" s="167">
        <v>0</v>
      </c>
    </row>
    <row r="2376" spans="1:12" x14ac:dyDescent="0.2">
      <c r="A2376" s="167" t="s">
        <v>6262</v>
      </c>
      <c r="B2376" s="167" t="s">
        <v>7279</v>
      </c>
      <c r="D2376" s="167" t="s">
        <v>2117</v>
      </c>
      <c r="E2376" s="167" t="s">
        <v>5043</v>
      </c>
      <c r="F2376" s="167" t="s">
        <v>4693</v>
      </c>
      <c r="G2376" s="167" t="s">
        <v>11667</v>
      </c>
      <c r="H2376" s="167" t="s">
        <v>9</v>
      </c>
      <c r="I2376" s="167" t="s">
        <v>13036</v>
      </c>
      <c r="J2376" s="167" t="s">
        <v>5044</v>
      </c>
      <c r="K2376" s="167">
        <v>27864424</v>
      </c>
      <c r="L2376" s="167">
        <v>0</v>
      </c>
    </row>
    <row r="2377" spans="1:12" x14ac:dyDescent="0.2">
      <c r="A2377" s="167" t="s">
        <v>6233</v>
      </c>
      <c r="B2377" s="167" t="s">
        <v>7036</v>
      </c>
      <c r="D2377" s="167" t="s">
        <v>3833</v>
      </c>
      <c r="E2377" s="167" t="s">
        <v>9497</v>
      </c>
      <c r="F2377" s="167" t="s">
        <v>188</v>
      </c>
      <c r="G2377" s="167" t="s">
        <v>11667</v>
      </c>
      <c r="H2377" s="167" t="s">
        <v>9</v>
      </c>
      <c r="I2377" s="167" t="s">
        <v>13036</v>
      </c>
      <c r="J2377" s="167" t="s">
        <v>11010</v>
      </c>
      <c r="K2377" s="167">
        <v>27887515</v>
      </c>
      <c r="L2377" s="167">
        <v>0</v>
      </c>
    </row>
    <row r="2378" spans="1:12" x14ac:dyDescent="0.2">
      <c r="A2378" s="167" t="s">
        <v>9370</v>
      </c>
      <c r="B2378" s="167" t="s">
        <v>7927</v>
      </c>
      <c r="D2378" s="167" t="s">
        <v>3533</v>
      </c>
      <c r="E2378" s="167" t="s">
        <v>5045</v>
      </c>
      <c r="F2378" s="167" t="s">
        <v>1132</v>
      </c>
      <c r="G2378" s="167" t="s">
        <v>11667</v>
      </c>
      <c r="H2378" s="167" t="s">
        <v>9</v>
      </c>
      <c r="I2378" s="167" t="s">
        <v>13036</v>
      </c>
      <c r="J2378" s="167" t="s">
        <v>13557</v>
      </c>
      <c r="K2378" s="167">
        <v>27864412</v>
      </c>
      <c r="L2378" s="167">
        <v>27864412</v>
      </c>
    </row>
    <row r="2379" spans="1:12" x14ac:dyDescent="0.2">
      <c r="A2379" s="167" t="s">
        <v>9371</v>
      </c>
      <c r="B2379" s="167" t="s">
        <v>4948</v>
      </c>
      <c r="D2379" s="167" t="s">
        <v>5047</v>
      </c>
      <c r="E2379" s="167" t="s">
        <v>5048</v>
      </c>
      <c r="F2379" s="167" t="s">
        <v>5049</v>
      </c>
      <c r="G2379" s="167" t="s">
        <v>11667</v>
      </c>
      <c r="H2379" s="167" t="s">
        <v>9</v>
      </c>
      <c r="I2379" s="167" t="s">
        <v>13036</v>
      </c>
      <c r="J2379" s="167" t="s">
        <v>5050</v>
      </c>
      <c r="K2379" s="167">
        <v>27865855</v>
      </c>
      <c r="L2379" s="167">
        <v>27865855</v>
      </c>
    </row>
    <row r="2380" spans="1:12" x14ac:dyDescent="0.2">
      <c r="A2380" s="167" t="s">
        <v>9372</v>
      </c>
      <c r="B2380" s="167" t="s">
        <v>7877</v>
      </c>
      <c r="D2380" s="167" t="s">
        <v>4654</v>
      </c>
      <c r="E2380" s="167" t="s">
        <v>5052</v>
      </c>
      <c r="F2380" s="167" t="s">
        <v>5053</v>
      </c>
      <c r="G2380" s="167" t="s">
        <v>11667</v>
      </c>
      <c r="H2380" s="167" t="s">
        <v>9</v>
      </c>
      <c r="I2380" s="167" t="s">
        <v>13036</v>
      </c>
      <c r="J2380" s="167" t="s">
        <v>1755</v>
      </c>
      <c r="K2380" s="167">
        <v>27865775</v>
      </c>
      <c r="L2380" s="167">
        <v>88211868</v>
      </c>
    </row>
    <row r="2381" spans="1:12" x14ac:dyDescent="0.2">
      <c r="A2381" s="167" t="s">
        <v>9373</v>
      </c>
      <c r="B2381" s="167" t="s">
        <v>2861</v>
      </c>
      <c r="D2381" s="167" t="s">
        <v>5054</v>
      </c>
      <c r="E2381" s="167" t="s">
        <v>5055</v>
      </c>
      <c r="F2381" s="167" t="s">
        <v>307</v>
      </c>
      <c r="G2381" s="167" t="s">
        <v>5785</v>
      </c>
      <c r="H2381" s="167" t="s">
        <v>6</v>
      </c>
      <c r="I2381" s="167" t="s">
        <v>13036</v>
      </c>
      <c r="J2381" s="167" t="s">
        <v>7725</v>
      </c>
      <c r="K2381" s="167">
        <v>27600072</v>
      </c>
      <c r="L2381" s="167">
        <v>27600025</v>
      </c>
    </row>
    <row r="2382" spans="1:12" x14ac:dyDescent="0.2">
      <c r="A2382" s="167" t="s">
        <v>7952</v>
      </c>
      <c r="B2382" s="167" t="s">
        <v>8166</v>
      </c>
      <c r="D2382" s="167" t="s">
        <v>2680</v>
      </c>
      <c r="E2382" s="167" t="s">
        <v>5057</v>
      </c>
      <c r="F2382" s="167" t="s">
        <v>11716</v>
      </c>
      <c r="G2382" s="167" t="s">
        <v>116</v>
      </c>
      <c r="H2382" s="167" t="s">
        <v>7</v>
      </c>
      <c r="I2382" s="167" t="s">
        <v>13036</v>
      </c>
      <c r="J2382" s="167" t="s">
        <v>12073</v>
      </c>
      <c r="K2382" s="167">
        <v>27733679</v>
      </c>
      <c r="L2382" s="167">
        <v>0</v>
      </c>
    </row>
    <row r="2383" spans="1:12" x14ac:dyDescent="0.2">
      <c r="A2383" s="167" t="s">
        <v>4825</v>
      </c>
      <c r="B2383" s="167" t="s">
        <v>1001</v>
      </c>
      <c r="D2383" s="167" t="s">
        <v>2933</v>
      </c>
      <c r="E2383" s="167" t="s">
        <v>5058</v>
      </c>
      <c r="F2383" s="167" t="s">
        <v>5059</v>
      </c>
      <c r="G2383" s="167" t="s">
        <v>11667</v>
      </c>
      <c r="H2383" s="167" t="s">
        <v>13</v>
      </c>
      <c r="I2383" s="167" t="s">
        <v>13036</v>
      </c>
      <c r="J2383" s="167" t="s">
        <v>12027</v>
      </c>
      <c r="K2383" s="167">
        <v>27411052</v>
      </c>
      <c r="L2383" s="167">
        <v>0</v>
      </c>
    </row>
    <row r="2384" spans="1:12" x14ac:dyDescent="0.2">
      <c r="A2384" s="167" t="s">
        <v>9374</v>
      </c>
      <c r="B2384" s="167" t="s">
        <v>3336</v>
      </c>
      <c r="D2384" s="167" t="s">
        <v>2935</v>
      </c>
      <c r="E2384" s="167" t="s">
        <v>5060</v>
      </c>
      <c r="F2384" s="167" t="s">
        <v>5061</v>
      </c>
      <c r="G2384" s="167" t="s">
        <v>11667</v>
      </c>
      <c r="H2384" s="167" t="s">
        <v>13</v>
      </c>
      <c r="I2384" s="167" t="s">
        <v>13036</v>
      </c>
      <c r="J2384" s="167" t="s">
        <v>5062</v>
      </c>
      <c r="K2384" s="167">
        <v>27863330</v>
      </c>
      <c r="L2384" s="167">
        <v>27863330</v>
      </c>
    </row>
    <row r="2385" spans="1:12" x14ac:dyDescent="0.2">
      <c r="A2385" s="167" t="s">
        <v>4759</v>
      </c>
      <c r="B2385" s="167" t="s">
        <v>810</v>
      </c>
      <c r="D2385" s="167" t="s">
        <v>2845</v>
      </c>
      <c r="E2385" s="167" t="s">
        <v>5063</v>
      </c>
      <c r="F2385" s="167" t="s">
        <v>5064</v>
      </c>
      <c r="G2385" s="167" t="s">
        <v>11667</v>
      </c>
      <c r="H2385" s="167" t="s">
        <v>13</v>
      </c>
      <c r="I2385" s="167" t="s">
        <v>13036</v>
      </c>
      <c r="J2385" s="167" t="s">
        <v>8178</v>
      </c>
      <c r="K2385" s="167">
        <v>27411010</v>
      </c>
      <c r="L2385" s="167">
        <v>27411010</v>
      </c>
    </row>
    <row r="2386" spans="1:12" x14ac:dyDescent="0.2">
      <c r="A2386" s="167" t="s">
        <v>9375</v>
      </c>
      <c r="B2386" s="167" t="s">
        <v>7878</v>
      </c>
      <c r="D2386" s="167" t="s">
        <v>5065</v>
      </c>
      <c r="E2386" s="167" t="s">
        <v>9487</v>
      </c>
      <c r="F2386" s="167" t="s">
        <v>10999</v>
      </c>
      <c r="G2386" s="167" t="s">
        <v>11667</v>
      </c>
      <c r="H2386" s="167" t="s">
        <v>13</v>
      </c>
      <c r="I2386" s="167" t="s">
        <v>13036</v>
      </c>
      <c r="J2386" s="167" t="s">
        <v>11000</v>
      </c>
      <c r="K2386" s="167">
        <v>22001190</v>
      </c>
      <c r="L2386" s="167">
        <v>0</v>
      </c>
    </row>
    <row r="2387" spans="1:12" x14ac:dyDescent="0.2">
      <c r="A2387" s="167" t="s">
        <v>4890</v>
      </c>
      <c r="B2387" s="167" t="s">
        <v>7367</v>
      </c>
      <c r="D2387" s="167" t="s">
        <v>5066</v>
      </c>
      <c r="E2387" s="167" t="s">
        <v>9507</v>
      </c>
      <c r="F2387" s="167" t="s">
        <v>8003</v>
      </c>
      <c r="G2387" s="167" t="s">
        <v>11667</v>
      </c>
      <c r="H2387" s="167" t="s">
        <v>13</v>
      </c>
      <c r="I2387" s="167" t="s">
        <v>13036</v>
      </c>
      <c r="J2387" s="167" t="s">
        <v>12028</v>
      </c>
      <c r="K2387" s="167">
        <v>88156797</v>
      </c>
      <c r="L2387" s="167">
        <v>27867373</v>
      </c>
    </row>
    <row r="2388" spans="1:12" x14ac:dyDescent="0.2">
      <c r="A2388" s="167" t="s">
        <v>9376</v>
      </c>
      <c r="B2388" s="167" t="s">
        <v>9985</v>
      </c>
      <c r="D2388" s="167" t="s">
        <v>5067</v>
      </c>
      <c r="E2388" s="167" t="s">
        <v>9514</v>
      </c>
      <c r="F2388" s="167" t="s">
        <v>2516</v>
      </c>
      <c r="G2388" s="167" t="s">
        <v>11667</v>
      </c>
      <c r="H2388" s="167" t="s">
        <v>13</v>
      </c>
      <c r="I2388" s="167" t="s">
        <v>13036</v>
      </c>
      <c r="J2388" s="167" t="s">
        <v>11021</v>
      </c>
      <c r="K2388" s="167">
        <v>27863013</v>
      </c>
      <c r="L2388" s="167">
        <v>0</v>
      </c>
    </row>
    <row r="2389" spans="1:12" x14ac:dyDescent="0.2">
      <c r="A2389" s="167" t="s">
        <v>4819</v>
      </c>
      <c r="B2389" s="167" t="s">
        <v>1453</v>
      </c>
      <c r="D2389" s="167" t="s">
        <v>5068</v>
      </c>
      <c r="E2389" s="167" t="s">
        <v>5069</v>
      </c>
      <c r="F2389" s="167" t="s">
        <v>5070</v>
      </c>
      <c r="G2389" s="167" t="s">
        <v>11667</v>
      </c>
      <c r="H2389" s="167" t="s">
        <v>13</v>
      </c>
      <c r="I2389" s="167" t="s">
        <v>13036</v>
      </c>
      <c r="J2389" s="167" t="s">
        <v>8179</v>
      </c>
      <c r="K2389" s="167">
        <v>27863233</v>
      </c>
      <c r="L2389" s="167">
        <v>0</v>
      </c>
    </row>
    <row r="2390" spans="1:12" x14ac:dyDescent="0.2">
      <c r="A2390" s="167" t="s">
        <v>4916</v>
      </c>
      <c r="B2390" s="167" t="s">
        <v>3836</v>
      </c>
      <c r="D2390" s="167" t="s">
        <v>6732</v>
      </c>
      <c r="E2390" s="167" t="s">
        <v>9434</v>
      </c>
      <c r="F2390" s="167" t="s">
        <v>10953</v>
      </c>
      <c r="G2390" s="167" t="s">
        <v>116</v>
      </c>
      <c r="H2390" s="167" t="s">
        <v>18</v>
      </c>
      <c r="I2390" s="167" t="s">
        <v>13036</v>
      </c>
      <c r="J2390" s="167" t="s">
        <v>10954</v>
      </c>
      <c r="K2390" s="167">
        <v>86418998</v>
      </c>
      <c r="L2390" s="167">
        <v>27848079</v>
      </c>
    </row>
    <row r="2391" spans="1:12" x14ac:dyDescent="0.2">
      <c r="A2391" s="167" t="s">
        <v>9377</v>
      </c>
      <c r="B2391" s="167" t="s">
        <v>1756</v>
      </c>
      <c r="D2391" s="167" t="s">
        <v>5071</v>
      </c>
      <c r="E2391" s="167" t="s">
        <v>9402</v>
      </c>
      <c r="F2391" s="167" t="s">
        <v>1276</v>
      </c>
      <c r="G2391" s="167" t="s">
        <v>11667</v>
      </c>
      <c r="H2391" s="167" t="s">
        <v>13</v>
      </c>
      <c r="I2391" s="167" t="s">
        <v>13036</v>
      </c>
      <c r="J2391" s="167" t="s">
        <v>12486</v>
      </c>
      <c r="K2391" s="167">
        <v>27863103</v>
      </c>
      <c r="L2391" s="167">
        <v>27863103</v>
      </c>
    </row>
    <row r="2392" spans="1:12" x14ac:dyDescent="0.2">
      <c r="A2392" s="167" t="s">
        <v>4765</v>
      </c>
      <c r="B2392" s="167" t="s">
        <v>4764</v>
      </c>
      <c r="D2392" s="167" t="s">
        <v>5072</v>
      </c>
      <c r="E2392" s="167" t="s">
        <v>9404</v>
      </c>
      <c r="F2392" s="167" t="s">
        <v>10928</v>
      </c>
      <c r="G2392" s="167" t="s">
        <v>11667</v>
      </c>
      <c r="H2392" s="167" t="s">
        <v>13</v>
      </c>
      <c r="I2392" s="167" t="s">
        <v>13036</v>
      </c>
      <c r="J2392" s="167" t="s">
        <v>10929</v>
      </c>
      <c r="K2392" s="167">
        <v>87054017</v>
      </c>
      <c r="L2392" s="167">
        <v>27418127</v>
      </c>
    </row>
    <row r="2393" spans="1:12" x14ac:dyDescent="0.2">
      <c r="A2393" s="167" t="s">
        <v>9378</v>
      </c>
      <c r="B2393" s="167" t="s">
        <v>1841</v>
      </c>
      <c r="D2393" s="167" t="s">
        <v>4931</v>
      </c>
      <c r="E2393" s="167" t="s">
        <v>9477</v>
      </c>
      <c r="F2393" s="167" t="s">
        <v>10993</v>
      </c>
      <c r="G2393" s="167" t="s">
        <v>11667</v>
      </c>
      <c r="H2393" s="167" t="s">
        <v>13</v>
      </c>
      <c r="I2393" s="167" t="s">
        <v>13036</v>
      </c>
      <c r="J2393" s="167" t="s">
        <v>10994</v>
      </c>
      <c r="K2393" s="167">
        <v>0</v>
      </c>
      <c r="L2393" s="167">
        <v>0</v>
      </c>
    </row>
    <row r="2394" spans="1:12" x14ac:dyDescent="0.2">
      <c r="A2394" s="167" t="s">
        <v>4776</v>
      </c>
      <c r="B2394" s="167" t="s">
        <v>4775</v>
      </c>
      <c r="D2394" s="167" t="s">
        <v>4938</v>
      </c>
      <c r="E2394" s="167" t="s">
        <v>9409</v>
      </c>
      <c r="F2394" s="167" t="s">
        <v>1160</v>
      </c>
      <c r="G2394" s="167" t="s">
        <v>11667</v>
      </c>
      <c r="H2394" s="167" t="s">
        <v>13</v>
      </c>
      <c r="I2394" s="167" t="s">
        <v>13036</v>
      </c>
      <c r="J2394" s="167" t="s">
        <v>10935</v>
      </c>
      <c r="K2394" s="167">
        <v>83975983</v>
      </c>
      <c r="L2394" s="167">
        <v>0</v>
      </c>
    </row>
    <row r="2395" spans="1:12" x14ac:dyDescent="0.2">
      <c r="A2395" s="167" t="s">
        <v>9379</v>
      </c>
      <c r="B2395" s="167" t="s">
        <v>9986</v>
      </c>
      <c r="D2395" s="167" t="s">
        <v>4288</v>
      </c>
      <c r="E2395" s="167" t="s">
        <v>5073</v>
      </c>
      <c r="F2395" s="167" t="s">
        <v>5074</v>
      </c>
      <c r="G2395" s="167" t="s">
        <v>11667</v>
      </c>
      <c r="H2395" s="167" t="s">
        <v>13</v>
      </c>
      <c r="I2395" s="167" t="s">
        <v>13036</v>
      </c>
      <c r="J2395" s="167" t="s">
        <v>12891</v>
      </c>
      <c r="K2395" s="167">
        <v>27863244</v>
      </c>
      <c r="L2395" s="167">
        <v>27863244</v>
      </c>
    </row>
    <row r="2396" spans="1:12" x14ac:dyDescent="0.2">
      <c r="A2396" s="167" t="s">
        <v>8371</v>
      </c>
      <c r="B2396" s="167" t="s">
        <v>8534</v>
      </c>
      <c r="D2396" s="167" t="s">
        <v>7503</v>
      </c>
      <c r="E2396" s="167" t="s">
        <v>7516</v>
      </c>
      <c r="F2396" s="167" t="s">
        <v>1262</v>
      </c>
      <c r="G2396" s="167" t="s">
        <v>11667</v>
      </c>
      <c r="H2396" s="167" t="s">
        <v>13</v>
      </c>
      <c r="I2396" s="167" t="s">
        <v>13036</v>
      </c>
      <c r="J2396" s="167" t="s">
        <v>7694</v>
      </c>
      <c r="K2396" s="167">
        <v>27418045</v>
      </c>
      <c r="L2396" s="167">
        <v>27418045</v>
      </c>
    </row>
    <row r="2397" spans="1:12" x14ac:dyDescent="0.2">
      <c r="A2397" s="167" t="s">
        <v>4820</v>
      </c>
      <c r="B2397" s="167" t="s">
        <v>1451</v>
      </c>
      <c r="D2397" s="167" t="s">
        <v>7885</v>
      </c>
      <c r="E2397" s="167" t="s">
        <v>9437</v>
      </c>
      <c r="F2397" s="167" t="s">
        <v>4217</v>
      </c>
      <c r="G2397" s="167" t="s">
        <v>11667</v>
      </c>
      <c r="H2397" s="167" t="s">
        <v>13</v>
      </c>
      <c r="I2397" s="167" t="s">
        <v>13036</v>
      </c>
      <c r="J2397" s="167" t="s">
        <v>12029</v>
      </c>
      <c r="K2397" s="167">
        <v>85993194</v>
      </c>
      <c r="L2397" s="167">
        <v>27867373</v>
      </c>
    </row>
    <row r="2398" spans="1:12" x14ac:dyDescent="0.2">
      <c r="A2398" s="167" t="s">
        <v>4922</v>
      </c>
      <c r="B2398" s="167" t="s">
        <v>6722</v>
      </c>
      <c r="D2398" s="167" t="s">
        <v>7886</v>
      </c>
      <c r="E2398" s="167" t="s">
        <v>9448</v>
      </c>
      <c r="F2398" s="167" t="s">
        <v>187</v>
      </c>
      <c r="G2398" s="167" t="s">
        <v>11667</v>
      </c>
      <c r="H2398" s="167" t="s">
        <v>13</v>
      </c>
      <c r="I2398" s="167" t="s">
        <v>13036</v>
      </c>
      <c r="J2398" s="167" t="s">
        <v>12892</v>
      </c>
      <c r="K2398" s="167">
        <v>27867373</v>
      </c>
      <c r="L2398" s="167">
        <v>27867373</v>
      </c>
    </row>
    <row r="2399" spans="1:12" x14ac:dyDescent="0.2">
      <c r="A2399" s="167" t="s">
        <v>9380</v>
      </c>
      <c r="B2399" s="167" t="s">
        <v>2915</v>
      </c>
      <c r="D2399" s="167" t="s">
        <v>6733</v>
      </c>
      <c r="E2399" s="167" t="s">
        <v>5076</v>
      </c>
      <c r="F2399" s="167" t="s">
        <v>1104</v>
      </c>
      <c r="G2399" s="167" t="s">
        <v>11667</v>
      </c>
      <c r="H2399" s="167" t="s">
        <v>13</v>
      </c>
      <c r="I2399" s="167" t="s">
        <v>13036</v>
      </c>
      <c r="J2399" s="167" t="s">
        <v>12051</v>
      </c>
      <c r="K2399" s="167">
        <v>86639344</v>
      </c>
      <c r="L2399" s="167">
        <v>0</v>
      </c>
    </row>
    <row r="2400" spans="1:12" x14ac:dyDescent="0.2">
      <c r="A2400" s="167" t="s">
        <v>4773</v>
      </c>
      <c r="B2400" s="167" t="s">
        <v>4247</v>
      </c>
      <c r="D2400" s="167" t="s">
        <v>5077</v>
      </c>
      <c r="E2400" s="167" t="s">
        <v>5078</v>
      </c>
      <c r="F2400" s="167" t="s">
        <v>5079</v>
      </c>
      <c r="G2400" s="167" t="s">
        <v>11667</v>
      </c>
      <c r="H2400" s="167" t="s">
        <v>13</v>
      </c>
      <c r="I2400" s="167" t="s">
        <v>13036</v>
      </c>
      <c r="J2400" s="167" t="s">
        <v>8180</v>
      </c>
      <c r="K2400" s="167">
        <v>27863069</v>
      </c>
      <c r="L2400" s="167">
        <v>27863069</v>
      </c>
    </row>
    <row r="2401" spans="1:12" x14ac:dyDescent="0.2">
      <c r="A2401" s="167" t="s">
        <v>9381</v>
      </c>
      <c r="B2401" s="167" t="s">
        <v>4321</v>
      </c>
      <c r="D2401" s="167" t="s">
        <v>10023</v>
      </c>
      <c r="E2401" s="167" t="s">
        <v>9522</v>
      </c>
      <c r="F2401" s="167" t="s">
        <v>228</v>
      </c>
      <c r="G2401" s="167" t="s">
        <v>11667</v>
      </c>
      <c r="H2401" s="167" t="s">
        <v>13</v>
      </c>
      <c r="I2401" s="167" t="s">
        <v>13036</v>
      </c>
      <c r="J2401" s="167" t="s">
        <v>10970</v>
      </c>
      <c r="K2401" s="167">
        <v>0</v>
      </c>
      <c r="L2401" s="167">
        <v>27867373</v>
      </c>
    </row>
    <row r="2402" spans="1:12" x14ac:dyDescent="0.2">
      <c r="A2402" s="167" t="s">
        <v>4797</v>
      </c>
      <c r="B2402" s="167" t="s">
        <v>7142</v>
      </c>
      <c r="D2402" s="167" t="s">
        <v>7347</v>
      </c>
      <c r="E2402" s="167" t="s">
        <v>5080</v>
      </c>
      <c r="F2402" s="167" t="s">
        <v>159</v>
      </c>
      <c r="G2402" s="167" t="s">
        <v>11667</v>
      </c>
      <c r="H2402" s="167" t="s">
        <v>13</v>
      </c>
      <c r="I2402" s="167" t="s">
        <v>13036</v>
      </c>
      <c r="J2402" s="167" t="s">
        <v>7694</v>
      </c>
      <c r="K2402" s="167">
        <v>87044451</v>
      </c>
      <c r="L2402" s="167">
        <v>0</v>
      </c>
    </row>
    <row r="2403" spans="1:12" x14ac:dyDescent="0.2">
      <c r="A2403" s="167" t="s">
        <v>9382</v>
      </c>
      <c r="B2403" s="167" t="s">
        <v>7880</v>
      </c>
      <c r="D2403" s="167" t="s">
        <v>10119</v>
      </c>
      <c r="E2403" s="167" t="s">
        <v>9740</v>
      </c>
      <c r="F2403" s="167" t="s">
        <v>134</v>
      </c>
      <c r="G2403" s="167" t="s">
        <v>11667</v>
      </c>
      <c r="H2403" s="167" t="s">
        <v>13</v>
      </c>
      <c r="I2403" s="167" t="s">
        <v>13036</v>
      </c>
      <c r="J2403" s="167" t="s">
        <v>11245</v>
      </c>
      <c r="K2403" s="167">
        <v>83311942</v>
      </c>
      <c r="L2403" s="167">
        <v>27867373</v>
      </c>
    </row>
    <row r="2404" spans="1:12" x14ac:dyDescent="0.2">
      <c r="A2404" s="167" t="s">
        <v>9383</v>
      </c>
      <c r="B2404" s="167" t="s">
        <v>4703</v>
      </c>
      <c r="D2404" s="167" t="s">
        <v>5082</v>
      </c>
      <c r="E2404" s="167" t="s">
        <v>5083</v>
      </c>
      <c r="F2404" s="167" t="s">
        <v>1929</v>
      </c>
      <c r="G2404" s="167" t="s">
        <v>11667</v>
      </c>
      <c r="H2404" s="167" t="s">
        <v>10</v>
      </c>
      <c r="I2404" s="167" t="s">
        <v>13036</v>
      </c>
      <c r="J2404" s="167" t="s">
        <v>11812</v>
      </c>
      <c r="K2404" s="167">
        <v>27869107</v>
      </c>
      <c r="L2404" s="167">
        <v>27869107</v>
      </c>
    </row>
    <row r="2405" spans="1:12" x14ac:dyDescent="0.2">
      <c r="A2405" s="167" t="s">
        <v>4882</v>
      </c>
      <c r="B2405" s="167" t="s">
        <v>7233</v>
      </c>
      <c r="D2405" s="167" t="s">
        <v>4408</v>
      </c>
      <c r="E2405" s="167" t="s">
        <v>9503</v>
      </c>
      <c r="F2405" s="167" t="s">
        <v>10702</v>
      </c>
      <c r="G2405" s="167" t="s">
        <v>11667</v>
      </c>
      <c r="H2405" s="167" t="s">
        <v>10</v>
      </c>
      <c r="I2405" s="167" t="s">
        <v>13036</v>
      </c>
      <c r="J2405" s="167" t="s">
        <v>13558</v>
      </c>
      <c r="K2405" s="167">
        <v>22001185</v>
      </c>
      <c r="L2405" s="167">
        <v>27866209</v>
      </c>
    </row>
    <row r="2406" spans="1:12" x14ac:dyDescent="0.2">
      <c r="A2406" s="167" t="s">
        <v>4804</v>
      </c>
      <c r="B2406" s="167" t="s">
        <v>4803</v>
      </c>
      <c r="D2406" s="167" t="s">
        <v>4393</v>
      </c>
      <c r="E2406" s="167" t="s">
        <v>9504</v>
      </c>
      <c r="F2406" s="167" t="s">
        <v>3932</v>
      </c>
      <c r="G2406" s="167" t="s">
        <v>11667</v>
      </c>
      <c r="H2406" s="167" t="s">
        <v>10</v>
      </c>
      <c r="I2406" s="167" t="s">
        <v>13036</v>
      </c>
      <c r="J2406" s="167" t="s">
        <v>11015</v>
      </c>
      <c r="K2406" s="167">
        <v>27866209</v>
      </c>
      <c r="L2406" s="167">
        <v>0</v>
      </c>
    </row>
    <row r="2407" spans="1:12" x14ac:dyDescent="0.2">
      <c r="A2407" s="167" t="s">
        <v>4877</v>
      </c>
      <c r="B2407" s="167" t="s">
        <v>7251</v>
      </c>
      <c r="D2407" s="167" t="s">
        <v>3102</v>
      </c>
      <c r="E2407" s="167" t="s">
        <v>9502</v>
      </c>
      <c r="F2407" s="167" t="s">
        <v>11014</v>
      </c>
      <c r="G2407" s="167" t="s">
        <v>11667</v>
      </c>
      <c r="H2407" s="167" t="s">
        <v>10</v>
      </c>
      <c r="I2407" s="167" t="s">
        <v>13036</v>
      </c>
      <c r="J2407" s="167" t="s">
        <v>12048</v>
      </c>
      <c r="K2407" s="167">
        <v>22001423</v>
      </c>
      <c r="L2407" s="167">
        <v>27881137</v>
      </c>
    </row>
    <row r="2408" spans="1:12" x14ac:dyDescent="0.2">
      <c r="A2408" s="167" t="s">
        <v>4854</v>
      </c>
      <c r="B2408" s="167" t="s">
        <v>1589</v>
      </c>
      <c r="D2408" s="167" t="s">
        <v>4521</v>
      </c>
      <c r="E2408" s="167" t="s">
        <v>5085</v>
      </c>
      <c r="F2408" s="167" t="s">
        <v>5086</v>
      </c>
      <c r="G2408" s="167" t="s">
        <v>11667</v>
      </c>
      <c r="H2408" s="167" t="s">
        <v>10</v>
      </c>
      <c r="I2408" s="167" t="s">
        <v>13036</v>
      </c>
      <c r="J2408" s="167" t="s">
        <v>8181</v>
      </c>
      <c r="K2408" s="167">
        <v>27866209</v>
      </c>
      <c r="L2408" s="167">
        <v>0</v>
      </c>
    </row>
    <row r="2409" spans="1:12" x14ac:dyDescent="0.2">
      <c r="A2409" s="167" t="s">
        <v>9384</v>
      </c>
      <c r="B2409" s="167" t="s">
        <v>1372</v>
      </c>
      <c r="D2409" s="167" t="s">
        <v>4536</v>
      </c>
      <c r="E2409" s="167" t="s">
        <v>5087</v>
      </c>
      <c r="F2409" s="167" t="s">
        <v>5088</v>
      </c>
      <c r="G2409" s="167" t="s">
        <v>11667</v>
      </c>
      <c r="H2409" s="167" t="s">
        <v>10</v>
      </c>
      <c r="I2409" s="167" t="s">
        <v>13036</v>
      </c>
      <c r="J2409" s="167" t="s">
        <v>8182</v>
      </c>
      <c r="K2409" s="167">
        <v>27869108</v>
      </c>
      <c r="L2409" s="167">
        <v>27866209</v>
      </c>
    </row>
    <row r="2410" spans="1:12" x14ac:dyDescent="0.2">
      <c r="A2410" s="167" t="s">
        <v>4861</v>
      </c>
      <c r="B2410" s="167" t="s">
        <v>7269</v>
      </c>
      <c r="D2410" s="167" t="s">
        <v>2659</v>
      </c>
      <c r="E2410" s="167" t="s">
        <v>9526</v>
      </c>
      <c r="F2410" s="167" t="s">
        <v>713</v>
      </c>
      <c r="G2410" s="167" t="s">
        <v>11667</v>
      </c>
      <c r="H2410" s="167" t="s">
        <v>10</v>
      </c>
      <c r="I2410" s="167" t="s">
        <v>13036</v>
      </c>
      <c r="J2410" s="167" t="s">
        <v>13559</v>
      </c>
      <c r="K2410" s="167">
        <v>22001086</v>
      </c>
      <c r="L2410" s="167">
        <v>27866991</v>
      </c>
    </row>
    <row r="2411" spans="1:12" x14ac:dyDescent="0.2">
      <c r="A2411" s="167" t="s">
        <v>4907</v>
      </c>
      <c r="B2411" s="167" t="s">
        <v>4433</v>
      </c>
      <c r="D2411" s="167" t="s">
        <v>4810</v>
      </c>
      <c r="E2411" s="167" t="s">
        <v>5089</v>
      </c>
      <c r="F2411" s="167" t="s">
        <v>5090</v>
      </c>
      <c r="G2411" s="167" t="s">
        <v>11667</v>
      </c>
      <c r="H2411" s="167" t="s">
        <v>10</v>
      </c>
      <c r="I2411" s="167" t="s">
        <v>13036</v>
      </c>
      <c r="J2411" s="167" t="s">
        <v>11607</v>
      </c>
      <c r="K2411" s="167">
        <v>27866560</v>
      </c>
      <c r="L2411" s="167">
        <v>27866560</v>
      </c>
    </row>
    <row r="2412" spans="1:12" x14ac:dyDescent="0.2">
      <c r="A2412" s="167" t="s">
        <v>9385</v>
      </c>
      <c r="B2412" s="167" t="s">
        <v>4857</v>
      </c>
      <c r="D2412" s="167" t="s">
        <v>3000</v>
      </c>
      <c r="E2412" s="167" t="s">
        <v>9591</v>
      </c>
      <c r="F2412" s="167" t="s">
        <v>2955</v>
      </c>
      <c r="G2412" s="167" t="s">
        <v>5785</v>
      </c>
      <c r="H2412" s="167" t="s">
        <v>6</v>
      </c>
      <c r="I2412" s="167" t="s">
        <v>13036</v>
      </c>
      <c r="J2412" s="167" t="s">
        <v>11979</v>
      </c>
      <c r="K2412" s="167">
        <v>88732923</v>
      </c>
      <c r="L2412" s="167">
        <v>0</v>
      </c>
    </row>
    <row r="2413" spans="1:12" x14ac:dyDescent="0.2">
      <c r="A2413" s="167" t="s">
        <v>6839</v>
      </c>
      <c r="B2413" s="167" t="s">
        <v>7475</v>
      </c>
      <c r="D2413" s="167" t="s">
        <v>3776</v>
      </c>
      <c r="E2413" s="167" t="s">
        <v>9461</v>
      </c>
      <c r="F2413" s="167" t="s">
        <v>10983</v>
      </c>
      <c r="G2413" s="167" t="s">
        <v>11667</v>
      </c>
      <c r="H2413" s="167" t="s">
        <v>10</v>
      </c>
      <c r="I2413" s="167" t="s">
        <v>13036</v>
      </c>
      <c r="J2413" s="167" t="s">
        <v>10984</v>
      </c>
      <c r="K2413" s="167">
        <v>83169452</v>
      </c>
      <c r="L2413" s="167">
        <v>0</v>
      </c>
    </row>
    <row r="2414" spans="1:12" x14ac:dyDescent="0.2">
      <c r="A2414" s="167" t="s">
        <v>9386</v>
      </c>
      <c r="B2414" s="167" t="s">
        <v>9987</v>
      </c>
      <c r="D2414" s="167" t="s">
        <v>4456</v>
      </c>
      <c r="E2414" s="167" t="s">
        <v>9499</v>
      </c>
      <c r="F2414" s="167" t="s">
        <v>460</v>
      </c>
      <c r="G2414" s="167" t="s">
        <v>11667</v>
      </c>
      <c r="H2414" s="167" t="s">
        <v>10</v>
      </c>
      <c r="I2414" s="167" t="s">
        <v>13036</v>
      </c>
      <c r="J2414" s="167" t="s">
        <v>12990</v>
      </c>
      <c r="K2414" s="167">
        <v>88599638</v>
      </c>
      <c r="L2414" s="167">
        <v>0</v>
      </c>
    </row>
    <row r="2415" spans="1:12" x14ac:dyDescent="0.2">
      <c r="A2415" s="167" t="s">
        <v>9387</v>
      </c>
      <c r="B2415" s="167" t="s">
        <v>1397</v>
      </c>
      <c r="D2415" s="167" t="s">
        <v>5091</v>
      </c>
      <c r="E2415" s="167" t="s">
        <v>9501</v>
      </c>
      <c r="F2415" s="167" t="s">
        <v>3954</v>
      </c>
      <c r="G2415" s="167" t="s">
        <v>11667</v>
      </c>
      <c r="H2415" s="167" t="s">
        <v>10</v>
      </c>
      <c r="I2415" s="167" t="s">
        <v>13036</v>
      </c>
      <c r="J2415" s="167" t="s">
        <v>11013</v>
      </c>
      <c r="K2415" s="167">
        <v>27866209</v>
      </c>
      <c r="L2415" s="167">
        <v>27866209</v>
      </c>
    </row>
    <row r="2416" spans="1:12" x14ac:dyDescent="0.2">
      <c r="A2416" s="167" t="s">
        <v>9388</v>
      </c>
      <c r="B2416" s="167" t="s">
        <v>9988</v>
      </c>
      <c r="D2416" s="167" t="s">
        <v>7218</v>
      </c>
      <c r="E2416" s="167" t="s">
        <v>5092</v>
      </c>
      <c r="F2416" s="167" t="s">
        <v>5093</v>
      </c>
      <c r="G2416" s="167" t="s">
        <v>11667</v>
      </c>
      <c r="H2416" s="167" t="s">
        <v>10</v>
      </c>
      <c r="I2416" s="167" t="s">
        <v>13036</v>
      </c>
      <c r="J2416" s="167" t="s">
        <v>13560</v>
      </c>
      <c r="K2416" s="167">
        <v>22001373</v>
      </c>
      <c r="L2416" s="167">
        <v>27866209</v>
      </c>
    </row>
    <row r="2417" spans="1:12" x14ac:dyDescent="0.2">
      <c r="A2417" s="167" t="s">
        <v>9389</v>
      </c>
      <c r="B2417" s="167" t="s">
        <v>8357</v>
      </c>
      <c r="D2417" s="167" t="s">
        <v>5084</v>
      </c>
      <c r="E2417" s="167" t="s">
        <v>5095</v>
      </c>
      <c r="F2417" s="167" t="s">
        <v>3971</v>
      </c>
      <c r="G2417" s="167" t="s">
        <v>11667</v>
      </c>
      <c r="H2417" s="167" t="s">
        <v>10</v>
      </c>
      <c r="I2417" s="167" t="s">
        <v>13036</v>
      </c>
      <c r="J2417" s="167" t="s">
        <v>11539</v>
      </c>
      <c r="K2417" s="167">
        <v>27866209</v>
      </c>
      <c r="L2417" s="167">
        <v>27866209</v>
      </c>
    </row>
    <row r="2418" spans="1:12" x14ac:dyDescent="0.2">
      <c r="A2418" s="167" t="s">
        <v>9390</v>
      </c>
      <c r="B2418" s="167" t="s">
        <v>9989</v>
      </c>
      <c r="D2418" s="167" t="s">
        <v>7887</v>
      </c>
      <c r="E2418" s="167" t="s">
        <v>9433</v>
      </c>
      <c r="F2418" s="167" t="s">
        <v>10951</v>
      </c>
      <c r="G2418" s="167" t="s">
        <v>11667</v>
      </c>
      <c r="H2418" s="167" t="s">
        <v>17</v>
      </c>
      <c r="I2418" s="167" t="s">
        <v>13036</v>
      </c>
      <c r="J2418" s="167" t="s">
        <v>10952</v>
      </c>
      <c r="K2418" s="167">
        <v>87200318</v>
      </c>
      <c r="L2418" s="167">
        <v>0</v>
      </c>
    </row>
    <row r="2419" spans="1:12" x14ac:dyDescent="0.2">
      <c r="A2419" s="167" t="s">
        <v>9391</v>
      </c>
      <c r="B2419" s="167" t="s">
        <v>9990</v>
      </c>
      <c r="D2419" s="167" t="s">
        <v>6736</v>
      </c>
      <c r="E2419" s="167" t="s">
        <v>5096</v>
      </c>
      <c r="F2419" s="167" t="s">
        <v>5097</v>
      </c>
      <c r="G2419" s="167" t="s">
        <v>11667</v>
      </c>
      <c r="H2419" s="167" t="s">
        <v>10</v>
      </c>
      <c r="I2419" s="167" t="s">
        <v>13036</v>
      </c>
      <c r="J2419" s="167" t="s">
        <v>13561</v>
      </c>
      <c r="K2419" s="167">
        <v>27866458</v>
      </c>
      <c r="L2419" s="167">
        <v>0</v>
      </c>
    </row>
    <row r="2420" spans="1:12" x14ac:dyDescent="0.2">
      <c r="A2420" s="167" t="s">
        <v>4850</v>
      </c>
      <c r="B2420" s="167" t="s">
        <v>721</v>
      </c>
      <c r="D2420" s="167" t="s">
        <v>6737</v>
      </c>
      <c r="E2420" s="167" t="s">
        <v>5098</v>
      </c>
      <c r="F2420" s="167" t="s">
        <v>1164</v>
      </c>
      <c r="G2420" s="167" t="s">
        <v>11667</v>
      </c>
      <c r="H2420" s="167" t="s">
        <v>10</v>
      </c>
      <c r="I2420" s="167" t="s">
        <v>13036</v>
      </c>
      <c r="J2420" s="167" t="s">
        <v>12030</v>
      </c>
      <c r="K2420" s="167">
        <v>27864107</v>
      </c>
      <c r="L2420" s="167">
        <v>27864107</v>
      </c>
    </row>
    <row r="2421" spans="1:12" x14ac:dyDescent="0.2">
      <c r="A2421" s="167" t="s">
        <v>9392</v>
      </c>
      <c r="B2421" s="167" t="s">
        <v>4384</v>
      </c>
      <c r="D2421" s="167" t="s">
        <v>7888</v>
      </c>
      <c r="E2421" s="167" t="s">
        <v>9453</v>
      </c>
      <c r="F2421" s="167" t="s">
        <v>10974</v>
      </c>
      <c r="G2421" s="167" t="s">
        <v>11667</v>
      </c>
      <c r="H2421" s="167" t="s">
        <v>12</v>
      </c>
      <c r="I2421" s="167" t="s">
        <v>13036</v>
      </c>
      <c r="J2421" s="167" t="s">
        <v>10975</v>
      </c>
      <c r="K2421" s="167">
        <v>8762185</v>
      </c>
      <c r="L2421" s="167">
        <v>0</v>
      </c>
    </row>
    <row r="2422" spans="1:12" x14ac:dyDescent="0.2">
      <c r="A2422" s="167" t="s">
        <v>9393</v>
      </c>
      <c r="B2422" s="167" t="s">
        <v>4123</v>
      </c>
      <c r="D2422" s="167" t="s">
        <v>6964</v>
      </c>
      <c r="E2422" s="167" t="s">
        <v>5100</v>
      </c>
      <c r="F2422" s="167" t="s">
        <v>5099</v>
      </c>
      <c r="G2422" s="167" t="s">
        <v>11667</v>
      </c>
      <c r="H2422" s="167" t="s">
        <v>12</v>
      </c>
      <c r="I2422" s="167" t="s">
        <v>13036</v>
      </c>
      <c r="J2422" s="167" t="s">
        <v>12031</v>
      </c>
      <c r="K2422" s="167">
        <v>27881034</v>
      </c>
      <c r="L2422" s="167">
        <v>27881034</v>
      </c>
    </row>
    <row r="2423" spans="1:12" x14ac:dyDescent="0.2">
      <c r="A2423" s="167" t="s">
        <v>4885</v>
      </c>
      <c r="B2423" s="167" t="s">
        <v>6719</v>
      </c>
      <c r="D2423" s="167" t="s">
        <v>10009</v>
      </c>
      <c r="E2423" s="167" t="s">
        <v>9468</v>
      </c>
      <c r="F2423" s="167" t="s">
        <v>10988</v>
      </c>
      <c r="G2423" s="167" t="s">
        <v>11667</v>
      </c>
      <c r="H2423" s="167" t="s">
        <v>12</v>
      </c>
      <c r="I2423" s="167" t="s">
        <v>13036</v>
      </c>
      <c r="J2423" s="167" t="s">
        <v>10989</v>
      </c>
      <c r="K2423" s="167">
        <v>0</v>
      </c>
      <c r="L2423" s="167">
        <v>0</v>
      </c>
    </row>
    <row r="2424" spans="1:12" x14ac:dyDescent="0.2">
      <c r="A2424" s="167" t="s">
        <v>9394</v>
      </c>
      <c r="B2424" s="167" t="s">
        <v>681</v>
      </c>
      <c r="D2424" s="167" t="s">
        <v>6738</v>
      </c>
      <c r="E2424" s="167" t="s">
        <v>5101</v>
      </c>
      <c r="F2424" s="167" t="s">
        <v>2946</v>
      </c>
      <c r="G2424" s="167" t="s">
        <v>11667</v>
      </c>
      <c r="H2424" s="167" t="s">
        <v>12</v>
      </c>
      <c r="I2424" s="167" t="s">
        <v>13036</v>
      </c>
      <c r="J2424" s="167" t="s">
        <v>5102</v>
      </c>
      <c r="K2424" s="167">
        <v>22005789</v>
      </c>
      <c r="L2424" s="167">
        <v>0</v>
      </c>
    </row>
    <row r="2425" spans="1:12" x14ac:dyDescent="0.2">
      <c r="A2425" s="167" t="s">
        <v>9395</v>
      </c>
      <c r="B2425" s="167" t="s">
        <v>1227</v>
      </c>
      <c r="D2425" s="167" t="s">
        <v>3247</v>
      </c>
      <c r="E2425" s="167" t="s">
        <v>9518</v>
      </c>
      <c r="F2425" s="167" t="s">
        <v>11025</v>
      </c>
      <c r="G2425" s="167" t="s">
        <v>11667</v>
      </c>
      <c r="H2425" s="167" t="s">
        <v>12</v>
      </c>
      <c r="I2425" s="167" t="s">
        <v>13036</v>
      </c>
      <c r="J2425" s="167" t="s">
        <v>12487</v>
      </c>
      <c r="K2425" s="167">
        <v>83254568</v>
      </c>
      <c r="L2425" s="167">
        <v>0</v>
      </c>
    </row>
    <row r="2426" spans="1:12" x14ac:dyDescent="0.2">
      <c r="A2426" s="167" t="s">
        <v>4943</v>
      </c>
      <c r="B2426" s="167" t="s">
        <v>990</v>
      </c>
      <c r="D2426" s="167" t="s">
        <v>6739</v>
      </c>
      <c r="E2426" s="167" t="s">
        <v>5104</v>
      </c>
      <c r="F2426" s="167" t="s">
        <v>5105</v>
      </c>
      <c r="G2426" s="167" t="s">
        <v>5785</v>
      </c>
      <c r="H2426" s="167" t="s">
        <v>6</v>
      </c>
      <c r="I2426" s="167" t="s">
        <v>13036</v>
      </c>
      <c r="J2426" s="167" t="s">
        <v>8183</v>
      </c>
      <c r="K2426" s="167">
        <v>27167340</v>
      </c>
      <c r="L2426" s="167">
        <v>27167340</v>
      </c>
    </row>
    <row r="2427" spans="1:12" x14ac:dyDescent="0.2">
      <c r="A2427" s="167" t="s">
        <v>4779</v>
      </c>
      <c r="B2427" s="167" t="s">
        <v>4375</v>
      </c>
      <c r="D2427" s="167" t="s">
        <v>7889</v>
      </c>
      <c r="E2427" s="167" t="s">
        <v>9406</v>
      </c>
      <c r="F2427" s="167" t="s">
        <v>10931</v>
      </c>
      <c r="G2427" s="167" t="s">
        <v>11667</v>
      </c>
      <c r="H2427" s="167" t="s">
        <v>12</v>
      </c>
      <c r="I2427" s="167" t="s">
        <v>13036</v>
      </c>
      <c r="J2427" s="167" t="s">
        <v>10932</v>
      </c>
      <c r="K2427" s="167">
        <v>22005134</v>
      </c>
      <c r="L2427" s="167">
        <v>0</v>
      </c>
    </row>
    <row r="2428" spans="1:12" x14ac:dyDescent="0.2">
      <c r="A2428" s="167" t="s">
        <v>4878</v>
      </c>
      <c r="B2428" s="167" t="s">
        <v>7309</v>
      </c>
      <c r="D2428" s="167" t="s">
        <v>7890</v>
      </c>
      <c r="E2428" s="167" t="s">
        <v>9418</v>
      </c>
      <c r="F2428" s="167" t="s">
        <v>10939</v>
      </c>
      <c r="G2428" s="167" t="s">
        <v>11667</v>
      </c>
      <c r="H2428" s="167" t="s">
        <v>12</v>
      </c>
      <c r="I2428" s="167" t="s">
        <v>13036</v>
      </c>
      <c r="J2428" s="167" t="s">
        <v>10940</v>
      </c>
      <c r="K2428" s="167">
        <v>89677787</v>
      </c>
      <c r="L2428" s="167">
        <v>0</v>
      </c>
    </row>
    <row r="2429" spans="1:12" x14ac:dyDescent="0.2">
      <c r="A2429" s="167" t="s">
        <v>9396</v>
      </c>
      <c r="B2429" s="167" t="s">
        <v>3862</v>
      </c>
      <c r="D2429" s="167" t="s">
        <v>9995</v>
      </c>
      <c r="E2429" s="167" t="s">
        <v>9420</v>
      </c>
      <c r="F2429" s="167" t="s">
        <v>10300</v>
      </c>
      <c r="G2429" s="167" t="s">
        <v>11667</v>
      </c>
      <c r="H2429" s="167" t="s">
        <v>12</v>
      </c>
      <c r="I2429" s="167" t="s">
        <v>13036</v>
      </c>
      <c r="J2429" s="167" t="s">
        <v>12894</v>
      </c>
      <c r="K2429" s="167">
        <v>84850427</v>
      </c>
      <c r="L2429" s="167">
        <v>0</v>
      </c>
    </row>
    <row r="2430" spans="1:12" x14ac:dyDescent="0.2">
      <c r="A2430" s="167" t="s">
        <v>4945</v>
      </c>
      <c r="B2430" s="167" t="s">
        <v>4944</v>
      </c>
      <c r="D2430" s="167" t="s">
        <v>5106</v>
      </c>
      <c r="E2430" s="167" t="s">
        <v>5107</v>
      </c>
      <c r="F2430" s="167" t="s">
        <v>11717</v>
      </c>
      <c r="G2430" s="167" t="s">
        <v>116</v>
      </c>
      <c r="H2430" s="167" t="s">
        <v>13</v>
      </c>
      <c r="I2430" s="167" t="s">
        <v>13036</v>
      </c>
      <c r="J2430" s="167" t="s">
        <v>12897</v>
      </c>
      <c r="K2430" s="167">
        <v>27833308</v>
      </c>
      <c r="L2430" s="167">
        <v>27833308</v>
      </c>
    </row>
    <row r="2431" spans="1:12" x14ac:dyDescent="0.2">
      <c r="A2431" s="167" t="s">
        <v>9397</v>
      </c>
      <c r="B2431" s="167" t="s">
        <v>1500</v>
      </c>
      <c r="D2431" s="167" t="s">
        <v>7592</v>
      </c>
      <c r="E2431" s="167" t="s">
        <v>9435</v>
      </c>
      <c r="F2431" s="167" t="s">
        <v>10955</v>
      </c>
      <c r="G2431" s="167" t="s">
        <v>11667</v>
      </c>
      <c r="H2431" s="167" t="s">
        <v>12</v>
      </c>
      <c r="I2431" s="167" t="s">
        <v>13036</v>
      </c>
      <c r="J2431" s="167" t="s">
        <v>12895</v>
      </c>
      <c r="K2431" s="167">
        <v>27881127</v>
      </c>
      <c r="L2431" s="167">
        <v>0</v>
      </c>
    </row>
    <row r="2432" spans="1:12" x14ac:dyDescent="0.2">
      <c r="A2432" s="167" t="s">
        <v>4939</v>
      </c>
      <c r="B2432" s="167" t="s">
        <v>4837</v>
      </c>
      <c r="D2432" s="167" t="s">
        <v>7505</v>
      </c>
      <c r="E2432" s="167" t="s">
        <v>9469</v>
      </c>
      <c r="F2432" s="167" t="s">
        <v>13562</v>
      </c>
      <c r="G2432" s="167" t="s">
        <v>11667</v>
      </c>
      <c r="H2432" s="167" t="s">
        <v>12</v>
      </c>
      <c r="I2432" s="167" t="s">
        <v>13036</v>
      </c>
      <c r="J2432" s="167" t="s">
        <v>11540</v>
      </c>
      <c r="K2432" s="167">
        <v>0</v>
      </c>
      <c r="L2432" s="167">
        <v>0</v>
      </c>
    </row>
    <row r="2433" spans="1:12" x14ac:dyDescent="0.2">
      <c r="A2433" s="167" t="s">
        <v>9398</v>
      </c>
      <c r="B2433" s="167" t="s">
        <v>9991</v>
      </c>
      <c r="D2433" s="167" t="s">
        <v>10000</v>
      </c>
      <c r="E2433" s="167" t="s">
        <v>9443</v>
      </c>
      <c r="F2433" s="167" t="s">
        <v>4217</v>
      </c>
      <c r="G2433" s="167" t="s">
        <v>11667</v>
      </c>
      <c r="H2433" s="167" t="s">
        <v>12</v>
      </c>
      <c r="I2433" s="167" t="s">
        <v>13036</v>
      </c>
      <c r="J2433" s="167" t="s">
        <v>10965</v>
      </c>
      <c r="K2433" s="167">
        <v>27881127</v>
      </c>
      <c r="L2433" s="167">
        <v>0</v>
      </c>
    </row>
    <row r="2434" spans="1:12" x14ac:dyDescent="0.2">
      <c r="A2434" s="167" t="s">
        <v>9399</v>
      </c>
      <c r="B2434" s="167" t="s">
        <v>9992</v>
      </c>
      <c r="D2434" s="167" t="s">
        <v>5108</v>
      </c>
      <c r="E2434" s="167" t="s">
        <v>9471</v>
      </c>
      <c r="F2434" s="167" t="s">
        <v>10990</v>
      </c>
      <c r="G2434" s="167" t="s">
        <v>11667</v>
      </c>
      <c r="H2434" s="167" t="s">
        <v>12</v>
      </c>
      <c r="I2434" s="167" t="s">
        <v>13036</v>
      </c>
      <c r="J2434" s="167" t="s">
        <v>10991</v>
      </c>
      <c r="K2434" s="167">
        <v>22064090</v>
      </c>
      <c r="L2434" s="167">
        <v>0</v>
      </c>
    </row>
    <row r="2435" spans="1:12" x14ac:dyDescent="0.2">
      <c r="A2435" s="167" t="s">
        <v>9400</v>
      </c>
      <c r="B2435" s="167" t="s">
        <v>4373</v>
      </c>
      <c r="D2435" s="167" t="s">
        <v>5109</v>
      </c>
      <c r="E2435" s="167" t="s">
        <v>9454</v>
      </c>
      <c r="F2435" s="167" t="s">
        <v>109</v>
      </c>
      <c r="G2435" s="167" t="s">
        <v>11667</v>
      </c>
      <c r="H2435" s="167" t="s">
        <v>12</v>
      </c>
      <c r="I2435" s="167" t="s">
        <v>13036</v>
      </c>
      <c r="J2435" s="167" t="s">
        <v>10976</v>
      </c>
      <c r="K2435" s="167">
        <v>0</v>
      </c>
      <c r="L2435" s="167">
        <v>0</v>
      </c>
    </row>
    <row r="2436" spans="1:12" x14ac:dyDescent="0.2">
      <c r="A2436" s="167" t="s">
        <v>4929</v>
      </c>
      <c r="B2436" s="167" t="s">
        <v>7238</v>
      </c>
      <c r="D2436" s="167" t="s">
        <v>5110</v>
      </c>
      <c r="E2436" s="167" t="s">
        <v>9458</v>
      </c>
      <c r="F2436" s="167" t="s">
        <v>1452</v>
      </c>
      <c r="G2436" s="167" t="s">
        <v>11667</v>
      </c>
      <c r="H2436" s="167" t="s">
        <v>12</v>
      </c>
      <c r="I2436" s="167" t="s">
        <v>13036</v>
      </c>
      <c r="J2436" s="167" t="s">
        <v>10980</v>
      </c>
      <c r="K2436" s="167">
        <v>0</v>
      </c>
      <c r="L2436" s="167">
        <v>0</v>
      </c>
    </row>
    <row r="2437" spans="1:12" x14ac:dyDescent="0.2">
      <c r="A2437" s="167" t="s">
        <v>4771</v>
      </c>
      <c r="B2437" s="167" t="s">
        <v>4236</v>
      </c>
      <c r="D2437" s="167" t="s">
        <v>5111</v>
      </c>
      <c r="E2437" s="167" t="s">
        <v>5112</v>
      </c>
      <c r="F2437" s="167" t="s">
        <v>5113</v>
      </c>
      <c r="G2437" s="167" t="s">
        <v>11667</v>
      </c>
      <c r="H2437" s="167" t="s">
        <v>12</v>
      </c>
      <c r="I2437" s="167" t="s">
        <v>13036</v>
      </c>
      <c r="J2437" s="167" t="s">
        <v>5114</v>
      </c>
      <c r="K2437" s="167">
        <v>27751050</v>
      </c>
      <c r="L2437" s="167">
        <v>27751050</v>
      </c>
    </row>
    <row r="2438" spans="1:12" x14ac:dyDescent="0.2">
      <c r="A2438" s="167" t="s">
        <v>9401</v>
      </c>
      <c r="B2438" s="167" t="s">
        <v>9993</v>
      </c>
      <c r="D2438" s="167" t="s">
        <v>7007</v>
      </c>
      <c r="E2438" s="167" t="s">
        <v>5115</v>
      </c>
      <c r="F2438" s="167" t="s">
        <v>1455</v>
      </c>
      <c r="G2438" s="167" t="s">
        <v>5785</v>
      </c>
      <c r="H2438" s="167" t="s">
        <v>5</v>
      </c>
      <c r="I2438" s="167" t="s">
        <v>13036</v>
      </c>
      <c r="J2438" s="167" t="s">
        <v>11572</v>
      </c>
      <c r="K2438" s="167">
        <v>44092767</v>
      </c>
      <c r="L2438" s="167">
        <v>0</v>
      </c>
    </row>
    <row r="2439" spans="1:12" x14ac:dyDescent="0.2">
      <c r="A2439" s="167" t="s">
        <v>4852</v>
      </c>
      <c r="B2439" s="167" t="s">
        <v>7193</v>
      </c>
      <c r="D2439" s="167" t="s">
        <v>7425</v>
      </c>
      <c r="E2439" s="167" t="s">
        <v>5116</v>
      </c>
      <c r="F2439" s="167" t="s">
        <v>4216</v>
      </c>
      <c r="G2439" s="167" t="s">
        <v>11667</v>
      </c>
      <c r="H2439" s="167" t="s">
        <v>12</v>
      </c>
      <c r="I2439" s="167" t="s">
        <v>13036</v>
      </c>
      <c r="J2439" s="167" t="s">
        <v>5117</v>
      </c>
      <c r="K2439" s="167">
        <v>27881127</v>
      </c>
      <c r="L2439" s="167">
        <v>0</v>
      </c>
    </row>
    <row r="2440" spans="1:12" x14ac:dyDescent="0.2">
      <c r="A2440" s="167" t="s">
        <v>9402</v>
      </c>
      <c r="B2440" s="167" t="s">
        <v>5071</v>
      </c>
      <c r="D2440" s="167" t="s">
        <v>4203</v>
      </c>
      <c r="E2440" s="167" t="s">
        <v>9478</v>
      </c>
      <c r="F2440" s="167" t="s">
        <v>10995</v>
      </c>
      <c r="G2440" s="167" t="s">
        <v>11667</v>
      </c>
      <c r="H2440" s="167" t="s">
        <v>12</v>
      </c>
      <c r="I2440" s="167" t="s">
        <v>13036</v>
      </c>
      <c r="J2440" s="167" t="s">
        <v>12032</v>
      </c>
      <c r="K2440" s="167">
        <v>83181648</v>
      </c>
      <c r="L2440" s="167">
        <v>0</v>
      </c>
    </row>
    <row r="2441" spans="1:12" x14ac:dyDescent="0.2">
      <c r="A2441" s="167" t="s">
        <v>9403</v>
      </c>
      <c r="B2441" s="167" t="s">
        <v>1360</v>
      </c>
      <c r="D2441" s="167" t="s">
        <v>10017</v>
      </c>
      <c r="E2441" s="167" t="s">
        <v>9496</v>
      </c>
      <c r="F2441" s="167" t="s">
        <v>11007</v>
      </c>
      <c r="G2441" s="167" t="s">
        <v>11667</v>
      </c>
      <c r="H2441" s="167" t="s">
        <v>12</v>
      </c>
      <c r="I2441" s="167" t="s">
        <v>13036</v>
      </c>
      <c r="J2441" s="167" t="s">
        <v>11009</v>
      </c>
      <c r="K2441" s="167">
        <v>86509738</v>
      </c>
      <c r="L2441" s="167">
        <v>0</v>
      </c>
    </row>
    <row r="2442" spans="1:12" x14ac:dyDescent="0.2">
      <c r="A2442" s="167" t="s">
        <v>5440</v>
      </c>
      <c r="B2442" s="167" t="s">
        <v>2950</v>
      </c>
      <c r="D2442" s="167" t="s">
        <v>4370</v>
      </c>
      <c r="E2442" s="167" t="s">
        <v>9523</v>
      </c>
      <c r="F2442" s="167" t="s">
        <v>10367</v>
      </c>
      <c r="G2442" s="167" t="s">
        <v>11667</v>
      </c>
      <c r="H2442" s="167" t="s">
        <v>12</v>
      </c>
      <c r="I2442" s="167" t="s">
        <v>13036</v>
      </c>
      <c r="J2442" s="167" t="s">
        <v>11029</v>
      </c>
      <c r="K2442" s="167">
        <v>22001178</v>
      </c>
      <c r="L2442" s="167">
        <v>0</v>
      </c>
    </row>
    <row r="2443" spans="1:12" x14ac:dyDescent="0.2">
      <c r="A2443" s="167" t="s">
        <v>9404</v>
      </c>
      <c r="B2443" s="167" t="s">
        <v>5072</v>
      </c>
      <c r="D2443" s="167" t="s">
        <v>5046</v>
      </c>
      <c r="E2443" s="167" t="s">
        <v>9533</v>
      </c>
      <c r="F2443" s="167" t="s">
        <v>11035</v>
      </c>
      <c r="G2443" s="167" t="s">
        <v>11667</v>
      </c>
      <c r="H2443" s="167" t="s">
        <v>12</v>
      </c>
      <c r="I2443" s="167" t="s">
        <v>13036</v>
      </c>
      <c r="J2443" s="167" t="s">
        <v>11541</v>
      </c>
      <c r="K2443" s="167">
        <v>27351033</v>
      </c>
      <c r="L2443" s="167">
        <v>0</v>
      </c>
    </row>
    <row r="2444" spans="1:12" x14ac:dyDescent="0.2">
      <c r="A2444" s="167" t="s">
        <v>5321</v>
      </c>
      <c r="B2444" s="167" t="s">
        <v>4795</v>
      </c>
      <c r="D2444" s="167" t="s">
        <v>5075</v>
      </c>
      <c r="E2444" s="167" t="s">
        <v>5119</v>
      </c>
      <c r="F2444" s="167" t="s">
        <v>5120</v>
      </c>
      <c r="G2444" s="167" t="s">
        <v>3524</v>
      </c>
      <c r="H2444" s="167" t="s">
        <v>9</v>
      </c>
      <c r="I2444" s="167" t="s">
        <v>13036</v>
      </c>
      <c r="J2444" s="167" t="s">
        <v>11308</v>
      </c>
      <c r="K2444" s="167">
        <v>87639256</v>
      </c>
      <c r="L2444" s="167">
        <v>83793896</v>
      </c>
    </row>
    <row r="2445" spans="1:12" x14ac:dyDescent="0.2">
      <c r="A2445" s="167" t="s">
        <v>5297</v>
      </c>
      <c r="B2445" s="167" t="s">
        <v>1647</v>
      </c>
      <c r="D2445" s="167" t="s">
        <v>6886</v>
      </c>
      <c r="E2445" s="167" t="s">
        <v>5121</v>
      </c>
      <c r="F2445" s="167" t="s">
        <v>11718</v>
      </c>
      <c r="G2445" s="167" t="s">
        <v>116</v>
      </c>
      <c r="H2445" s="167" t="s">
        <v>3</v>
      </c>
      <c r="I2445" s="167" t="s">
        <v>13036</v>
      </c>
      <c r="J2445" s="167" t="s">
        <v>12033</v>
      </c>
      <c r="K2445" s="167">
        <v>27750083</v>
      </c>
      <c r="L2445" s="167">
        <v>27750083</v>
      </c>
    </row>
    <row r="2446" spans="1:12" x14ac:dyDescent="0.2">
      <c r="A2446" s="167" t="s">
        <v>5193</v>
      </c>
      <c r="B2446" s="167" t="s">
        <v>1054</v>
      </c>
      <c r="D2446" s="167" t="s">
        <v>5103</v>
      </c>
      <c r="E2446" s="167" t="s">
        <v>5122</v>
      </c>
      <c r="F2446" s="167" t="s">
        <v>177</v>
      </c>
      <c r="G2446" s="167" t="s">
        <v>116</v>
      </c>
      <c r="H2446" s="167" t="s">
        <v>3</v>
      </c>
      <c r="I2446" s="167" t="s">
        <v>13036</v>
      </c>
      <c r="J2446" s="167" t="s">
        <v>12489</v>
      </c>
      <c r="K2446" s="167">
        <v>0</v>
      </c>
      <c r="L2446" s="167">
        <v>0</v>
      </c>
    </row>
    <row r="2447" spans="1:12" x14ac:dyDescent="0.2">
      <c r="A2447" s="167" t="s">
        <v>7508</v>
      </c>
      <c r="B2447" s="167" t="s">
        <v>5323</v>
      </c>
      <c r="D2447" s="167" t="s">
        <v>5123</v>
      </c>
      <c r="E2447" s="167" t="s">
        <v>9096</v>
      </c>
      <c r="F2447" s="167" t="s">
        <v>12490</v>
      </c>
      <c r="G2447" s="167" t="s">
        <v>3524</v>
      </c>
      <c r="H2447" s="167" t="s">
        <v>12</v>
      </c>
      <c r="I2447" s="167" t="s">
        <v>13036</v>
      </c>
      <c r="J2447" s="167" t="s">
        <v>10637</v>
      </c>
      <c r="K2447" s="167">
        <v>89185090</v>
      </c>
      <c r="L2447" s="167">
        <v>0</v>
      </c>
    </row>
    <row r="2448" spans="1:12" x14ac:dyDescent="0.2">
      <c r="A2448" s="167" t="s">
        <v>5185</v>
      </c>
      <c r="B2448" s="167" t="s">
        <v>7341</v>
      </c>
      <c r="D2448" s="167" t="s">
        <v>5124</v>
      </c>
      <c r="E2448" s="167" t="s">
        <v>5125</v>
      </c>
      <c r="F2448" s="167" t="s">
        <v>11719</v>
      </c>
      <c r="G2448" s="167" t="s">
        <v>116</v>
      </c>
      <c r="H2448" s="167" t="s">
        <v>3</v>
      </c>
      <c r="I2448" s="167" t="s">
        <v>13036</v>
      </c>
      <c r="J2448" s="167" t="s">
        <v>12491</v>
      </c>
      <c r="K2448" s="167">
        <v>27751521</v>
      </c>
      <c r="L2448" s="167">
        <v>27751521</v>
      </c>
    </row>
    <row r="2449" spans="1:12" x14ac:dyDescent="0.2">
      <c r="A2449" s="167" t="s">
        <v>5197</v>
      </c>
      <c r="B2449" s="167" t="s">
        <v>3421</v>
      </c>
      <c r="D2449" s="167" t="s">
        <v>118</v>
      </c>
      <c r="E2449" s="167" t="s">
        <v>5126</v>
      </c>
      <c r="F2449" s="167" t="s">
        <v>11720</v>
      </c>
      <c r="G2449" s="167" t="s">
        <v>116</v>
      </c>
      <c r="H2449" s="167" t="s">
        <v>3</v>
      </c>
      <c r="I2449" s="167" t="s">
        <v>13036</v>
      </c>
      <c r="J2449" s="167" t="s">
        <v>12492</v>
      </c>
      <c r="K2449" s="167">
        <v>27750456</v>
      </c>
      <c r="L2449" s="167">
        <v>27750456</v>
      </c>
    </row>
    <row r="2450" spans="1:12" x14ac:dyDescent="0.2">
      <c r="A2450" s="167" t="s">
        <v>9405</v>
      </c>
      <c r="B2450" s="167" t="s">
        <v>9994</v>
      </c>
      <c r="D2450" s="167" t="s">
        <v>5127</v>
      </c>
      <c r="E2450" s="167" t="s">
        <v>5128</v>
      </c>
      <c r="F2450" s="167" t="s">
        <v>11721</v>
      </c>
      <c r="G2450" s="167" t="s">
        <v>116</v>
      </c>
      <c r="H2450" s="167" t="s">
        <v>3</v>
      </c>
      <c r="I2450" s="167" t="s">
        <v>13036</v>
      </c>
      <c r="J2450" s="167" t="s">
        <v>12050</v>
      </c>
      <c r="K2450" s="167">
        <v>27755155</v>
      </c>
      <c r="L2450" s="167">
        <v>27755155</v>
      </c>
    </row>
    <row r="2451" spans="1:12" x14ac:dyDescent="0.2">
      <c r="A2451" s="167" t="s">
        <v>5380</v>
      </c>
      <c r="B2451" s="167" t="s">
        <v>5157</v>
      </c>
      <c r="D2451" s="167" t="s">
        <v>5129</v>
      </c>
      <c r="E2451" s="167" t="s">
        <v>5130</v>
      </c>
      <c r="F2451" s="167" t="s">
        <v>5131</v>
      </c>
      <c r="G2451" s="167" t="s">
        <v>116</v>
      </c>
      <c r="H2451" s="167" t="s">
        <v>4</v>
      </c>
      <c r="I2451" s="167" t="s">
        <v>13036</v>
      </c>
      <c r="J2451" s="167" t="s">
        <v>12493</v>
      </c>
      <c r="K2451" s="167">
        <v>27760003</v>
      </c>
      <c r="L2451" s="167">
        <v>22760003</v>
      </c>
    </row>
    <row r="2452" spans="1:12" x14ac:dyDescent="0.2">
      <c r="A2452" s="167" t="s">
        <v>6293</v>
      </c>
      <c r="B2452" s="167" t="s">
        <v>7089</v>
      </c>
      <c r="D2452" s="167" t="s">
        <v>6885</v>
      </c>
      <c r="E2452" s="167" t="s">
        <v>5132</v>
      </c>
      <c r="F2452" s="167" t="s">
        <v>11722</v>
      </c>
      <c r="G2452" s="167" t="s">
        <v>116</v>
      </c>
      <c r="H2452" s="167" t="s">
        <v>3</v>
      </c>
      <c r="I2452" s="167" t="s">
        <v>13036</v>
      </c>
      <c r="J2452" s="167" t="s">
        <v>13563</v>
      </c>
      <c r="K2452" s="167">
        <v>27751117</v>
      </c>
      <c r="L2452" s="167">
        <v>27751117</v>
      </c>
    </row>
    <row r="2453" spans="1:12" x14ac:dyDescent="0.2">
      <c r="A2453" s="167" t="s">
        <v>5354</v>
      </c>
      <c r="B2453" s="167" t="s">
        <v>5353</v>
      </c>
      <c r="D2453" s="167" t="s">
        <v>5134</v>
      </c>
      <c r="E2453" s="167" t="s">
        <v>5135</v>
      </c>
      <c r="F2453" s="167" t="s">
        <v>5136</v>
      </c>
      <c r="G2453" s="167" t="s">
        <v>3524</v>
      </c>
      <c r="H2453" s="167" t="s">
        <v>12</v>
      </c>
      <c r="I2453" s="167" t="s">
        <v>13036</v>
      </c>
      <c r="J2453" s="167" t="s">
        <v>13564</v>
      </c>
      <c r="K2453" s="167">
        <v>25590285</v>
      </c>
      <c r="L2453" s="167">
        <v>25590285</v>
      </c>
    </row>
    <row r="2454" spans="1:12" x14ac:dyDescent="0.2">
      <c r="A2454" s="167" t="s">
        <v>5260</v>
      </c>
      <c r="B2454" s="167" t="s">
        <v>2624</v>
      </c>
      <c r="D2454" s="167" t="s">
        <v>10007</v>
      </c>
      <c r="E2454" s="167" t="s">
        <v>9462</v>
      </c>
      <c r="F2454" s="167" t="s">
        <v>159</v>
      </c>
      <c r="G2454" s="167" t="s">
        <v>116</v>
      </c>
      <c r="H2454" s="167" t="s">
        <v>3</v>
      </c>
      <c r="I2454" s="167" t="s">
        <v>13036</v>
      </c>
      <c r="J2454" s="167" t="s">
        <v>13565</v>
      </c>
      <c r="K2454" s="167">
        <v>27801498</v>
      </c>
      <c r="L2454" s="167">
        <v>27801498</v>
      </c>
    </row>
    <row r="2455" spans="1:12" x14ac:dyDescent="0.2">
      <c r="A2455" s="167" t="s">
        <v>5409</v>
      </c>
      <c r="B2455" s="167" t="s">
        <v>4685</v>
      </c>
      <c r="D2455" s="167" t="s">
        <v>7274</v>
      </c>
      <c r="E2455" s="167" t="s">
        <v>5137</v>
      </c>
      <c r="F2455" s="167" t="s">
        <v>11723</v>
      </c>
      <c r="G2455" s="167" t="s">
        <v>116</v>
      </c>
      <c r="H2455" s="167" t="s">
        <v>3</v>
      </c>
      <c r="I2455" s="167" t="s">
        <v>13036</v>
      </c>
      <c r="J2455" s="167" t="s">
        <v>12896</v>
      </c>
      <c r="K2455" s="167">
        <v>27756310</v>
      </c>
      <c r="L2455" s="167">
        <v>27756310</v>
      </c>
    </row>
    <row r="2456" spans="1:12" x14ac:dyDescent="0.2">
      <c r="A2456" s="167" t="s">
        <v>9406</v>
      </c>
      <c r="B2456" s="167" t="s">
        <v>7889</v>
      </c>
      <c r="D2456" s="167" t="s">
        <v>5138</v>
      </c>
      <c r="E2456" s="167" t="s">
        <v>5139</v>
      </c>
      <c r="F2456" s="167" t="s">
        <v>11724</v>
      </c>
      <c r="G2456" s="167" t="s">
        <v>116</v>
      </c>
      <c r="H2456" s="167" t="s">
        <v>3</v>
      </c>
      <c r="I2456" s="167" t="s">
        <v>13036</v>
      </c>
      <c r="J2456" s="167" t="s">
        <v>13566</v>
      </c>
      <c r="K2456" s="167">
        <v>27897118</v>
      </c>
      <c r="L2456" s="167">
        <v>27897118</v>
      </c>
    </row>
    <row r="2457" spans="1:12" x14ac:dyDescent="0.2">
      <c r="A2457" s="167" t="s">
        <v>7956</v>
      </c>
      <c r="B2457" s="167" t="s">
        <v>1689</v>
      </c>
      <c r="D2457" s="167" t="s">
        <v>5141</v>
      </c>
      <c r="E2457" s="167" t="s">
        <v>5142</v>
      </c>
      <c r="F2457" s="167" t="s">
        <v>5143</v>
      </c>
      <c r="G2457" s="167" t="s">
        <v>116</v>
      </c>
      <c r="H2457" s="167" t="s">
        <v>3</v>
      </c>
      <c r="I2457" s="167" t="s">
        <v>13036</v>
      </c>
      <c r="J2457" s="167" t="s">
        <v>7689</v>
      </c>
      <c r="K2457" s="167">
        <v>27756020</v>
      </c>
      <c r="L2457" s="167">
        <v>27756020</v>
      </c>
    </row>
    <row r="2458" spans="1:12" x14ac:dyDescent="0.2">
      <c r="A2458" s="167" t="s">
        <v>9407</v>
      </c>
      <c r="B2458" s="167" t="s">
        <v>5320</v>
      </c>
      <c r="D2458" s="167" t="s">
        <v>10010</v>
      </c>
      <c r="E2458" s="167" t="s">
        <v>9472</v>
      </c>
      <c r="F2458" s="167" t="s">
        <v>10992</v>
      </c>
      <c r="G2458" s="167" t="s">
        <v>116</v>
      </c>
      <c r="H2458" s="167" t="s">
        <v>3</v>
      </c>
      <c r="I2458" s="167" t="s">
        <v>13036</v>
      </c>
      <c r="J2458" s="167" t="s">
        <v>12034</v>
      </c>
      <c r="K2458" s="167">
        <v>27766257</v>
      </c>
      <c r="L2458" s="167">
        <v>0</v>
      </c>
    </row>
    <row r="2459" spans="1:12" x14ac:dyDescent="0.2">
      <c r="A2459" s="167" t="s">
        <v>9408</v>
      </c>
      <c r="B2459" s="167" t="s">
        <v>7671</v>
      </c>
      <c r="D2459" s="167" t="s">
        <v>11725</v>
      </c>
      <c r="E2459" s="167" t="s">
        <v>11726</v>
      </c>
      <c r="F2459" s="167" t="s">
        <v>11727</v>
      </c>
      <c r="G2459" s="167" t="s">
        <v>116</v>
      </c>
      <c r="H2459" s="167" t="s">
        <v>3</v>
      </c>
      <c r="I2459" s="167" t="s">
        <v>13036</v>
      </c>
      <c r="J2459" s="167" t="s">
        <v>12035</v>
      </c>
      <c r="K2459" s="167">
        <v>89158596</v>
      </c>
      <c r="L2459" s="167">
        <v>0</v>
      </c>
    </row>
    <row r="2460" spans="1:12" x14ac:dyDescent="0.2">
      <c r="A2460" s="167" t="s">
        <v>9409</v>
      </c>
      <c r="B2460" s="167" t="s">
        <v>4938</v>
      </c>
      <c r="D2460" s="167" t="s">
        <v>10021</v>
      </c>
      <c r="E2460" s="167" t="s">
        <v>9516</v>
      </c>
      <c r="F2460" s="167" t="s">
        <v>661</v>
      </c>
      <c r="G2460" s="167" t="s">
        <v>116</v>
      </c>
      <c r="H2460" s="167" t="s">
        <v>3</v>
      </c>
      <c r="I2460" s="167" t="s">
        <v>13036</v>
      </c>
      <c r="J2460" s="167" t="s">
        <v>11022</v>
      </c>
      <c r="K2460" s="167">
        <v>22004636</v>
      </c>
      <c r="L2460" s="167">
        <v>0</v>
      </c>
    </row>
    <row r="2461" spans="1:12" x14ac:dyDescent="0.2">
      <c r="A2461" s="167" t="s">
        <v>5132</v>
      </c>
      <c r="B2461" s="167" t="s">
        <v>6885</v>
      </c>
      <c r="D2461" s="167" t="s">
        <v>5144</v>
      </c>
      <c r="E2461" s="167" t="s">
        <v>9517</v>
      </c>
      <c r="F2461" s="167" t="s">
        <v>11023</v>
      </c>
      <c r="G2461" s="167" t="s">
        <v>116</v>
      </c>
      <c r="H2461" s="167" t="s">
        <v>3</v>
      </c>
      <c r="I2461" s="167" t="s">
        <v>13036</v>
      </c>
      <c r="J2461" s="167" t="s">
        <v>11024</v>
      </c>
      <c r="K2461" s="167">
        <v>27750256</v>
      </c>
      <c r="L2461" s="167">
        <v>27750256</v>
      </c>
    </row>
    <row r="2462" spans="1:12" x14ac:dyDescent="0.2">
      <c r="A2462" s="167" t="s">
        <v>9410</v>
      </c>
      <c r="B2462" s="167" t="s">
        <v>5160</v>
      </c>
      <c r="D2462" s="167" t="s">
        <v>7520</v>
      </c>
      <c r="E2462" s="167" t="s">
        <v>9519</v>
      </c>
      <c r="F2462" s="167" t="s">
        <v>11027</v>
      </c>
      <c r="G2462" s="167" t="s">
        <v>116</v>
      </c>
      <c r="H2462" s="167" t="s">
        <v>3</v>
      </c>
      <c r="I2462" s="167" t="s">
        <v>13036</v>
      </c>
      <c r="J2462" s="167" t="s">
        <v>12494</v>
      </c>
      <c r="K2462" s="167">
        <v>27750256</v>
      </c>
      <c r="L2462" s="167">
        <v>0</v>
      </c>
    </row>
    <row r="2463" spans="1:12" x14ac:dyDescent="0.2">
      <c r="A2463" s="167" t="s">
        <v>9411</v>
      </c>
      <c r="B2463" s="167" t="s">
        <v>7601</v>
      </c>
      <c r="D2463" s="167" t="s">
        <v>5145</v>
      </c>
      <c r="E2463" s="167" t="s">
        <v>5146</v>
      </c>
      <c r="F2463" s="167" t="s">
        <v>1838</v>
      </c>
      <c r="G2463" s="167" t="s">
        <v>116</v>
      </c>
      <c r="H2463" s="167" t="s">
        <v>4</v>
      </c>
      <c r="I2463" s="167" t="s">
        <v>13036</v>
      </c>
      <c r="J2463" s="167" t="s">
        <v>12900</v>
      </c>
      <c r="K2463" s="167">
        <v>27766366</v>
      </c>
      <c r="L2463" s="167">
        <v>0</v>
      </c>
    </row>
    <row r="2464" spans="1:12" x14ac:dyDescent="0.2">
      <c r="A2464" s="167" t="s">
        <v>5263</v>
      </c>
      <c r="B2464" s="167" t="s">
        <v>5262</v>
      </c>
      <c r="D2464" s="167" t="s">
        <v>5147</v>
      </c>
      <c r="E2464" s="167" t="s">
        <v>9429</v>
      </c>
      <c r="F2464" s="167" t="s">
        <v>10948</v>
      </c>
      <c r="G2464" s="167" t="s">
        <v>116</v>
      </c>
      <c r="H2464" s="167" t="s">
        <v>4</v>
      </c>
      <c r="I2464" s="167" t="s">
        <v>13036</v>
      </c>
      <c r="J2464" s="167" t="s">
        <v>13567</v>
      </c>
      <c r="K2464" s="167">
        <v>27766163</v>
      </c>
      <c r="L2464" s="167">
        <v>0</v>
      </c>
    </row>
    <row r="2465" spans="1:12" x14ac:dyDescent="0.2">
      <c r="A2465" s="167" t="s">
        <v>9412</v>
      </c>
      <c r="B2465" s="167" t="s">
        <v>1617</v>
      </c>
      <c r="D2465" s="167" t="s">
        <v>5148</v>
      </c>
      <c r="E2465" s="167" t="s">
        <v>5149</v>
      </c>
      <c r="F2465" s="167" t="s">
        <v>712</v>
      </c>
      <c r="G2465" s="167" t="s">
        <v>116</v>
      </c>
      <c r="H2465" s="167" t="s">
        <v>4</v>
      </c>
      <c r="I2465" s="167" t="s">
        <v>13036</v>
      </c>
      <c r="J2465" s="167" t="s">
        <v>12037</v>
      </c>
      <c r="K2465" s="167">
        <v>27766470</v>
      </c>
      <c r="L2465" s="167">
        <v>0</v>
      </c>
    </row>
    <row r="2466" spans="1:12" x14ac:dyDescent="0.2">
      <c r="A2466" s="167" t="s">
        <v>9413</v>
      </c>
      <c r="B2466" s="167" t="s">
        <v>5161</v>
      </c>
      <c r="D2466" s="167" t="s">
        <v>5150</v>
      </c>
      <c r="E2466" s="167" t="s">
        <v>5151</v>
      </c>
      <c r="F2466" s="167" t="s">
        <v>11728</v>
      </c>
      <c r="G2466" s="167" t="s">
        <v>116</v>
      </c>
      <c r="H2466" s="167" t="s">
        <v>4</v>
      </c>
      <c r="I2466" s="167" t="s">
        <v>13036</v>
      </c>
      <c r="J2466" s="167" t="s">
        <v>12038</v>
      </c>
      <c r="K2466" s="167">
        <v>27768246</v>
      </c>
      <c r="L2466" s="167">
        <v>27768246</v>
      </c>
    </row>
    <row r="2467" spans="1:12" x14ac:dyDescent="0.2">
      <c r="A2467" s="167" t="s">
        <v>5286</v>
      </c>
      <c r="B2467" s="167" t="s">
        <v>7344</v>
      </c>
      <c r="D2467" s="167" t="s">
        <v>5152</v>
      </c>
      <c r="E2467" s="167" t="s">
        <v>5153</v>
      </c>
      <c r="F2467" s="167" t="s">
        <v>1739</v>
      </c>
      <c r="G2467" s="167" t="s">
        <v>116</v>
      </c>
      <c r="H2467" s="167" t="s">
        <v>189</v>
      </c>
      <c r="I2467" s="167" t="s">
        <v>13036</v>
      </c>
      <c r="J2467" s="167" t="s">
        <v>12039</v>
      </c>
      <c r="K2467" s="167">
        <v>83421798</v>
      </c>
      <c r="L2467" s="167">
        <v>0</v>
      </c>
    </row>
    <row r="2468" spans="1:12" x14ac:dyDescent="0.2">
      <c r="A2468" s="167" t="s">
        <v>9414</v>
      </c>
      <c r="B2468" s="167" t="s">
        <v>4499</v>
      </c>
      <c r="D2468" s="167" t="s">
        <v>5154</v>
      </c>
      <c r="E2468" s="167" t="s">
        <v>5155</v>
      </c>
      <c r="F2468" s="167" t="s">
        <v>5156</v>
      </c>
      <c r="G2468" s="167" t="s">
        <v>116</v>
      </c>
      <c r="H2468" s="167" t="s">
        <v>189</v>
      </c>
      <c r="I2468" s="167" t="s">
        <v>13036</v>
      </c>
      <c r="J2468" s="167" t="s">
        <v>8184</v>
      </c>
      <c r="K2468" s="167">
        <v>84455833</v>
      </c>
      <c r="L2468" s="167">
        <v>0</v>
      </c>
    </row>
    <row r="2469" spans="1:12" x14ac:dyDescent="0.2">
      <c r="A2469" s="167" t="s">
        <v>9415</v>
      </c>
      <c r="B2469" s="167" t="s">
        <v>8307</v>
      </c>
      <c r="D2469" s="167" t="s">
        <v>5158</v>
      </c>
      <c r="E2469" s="167" t="s">
        <v>5159</v>
      </c>
      <c r="F2469" s="167" t="s">
        <v>385</v>
      </c>
      <c r="G2469" s="167" t="s">
        <v>116</v>
      </c>
      <c r="H2469" s="167" t="s">
        <v>4</v>
      </c>
      <c r="I2469" s="167" t="s">
        <v>13036</v>
      </c>
      <c r="J2469" s="167" t="s">
        <v>12975</v>
      </c>
      <c r="K2469" s="167">
        <v>27768224</v>
      </c>
      <c r="L2469" s="167">
        <v>27768174</v>
      </c>
    </row>
    <row r="2470" spans="1:12" x14ac:dyDescent="0.2">
      <c r="A2470" s="167" t="s">
        <v>9416</v>
      </c>
      <c r="B2470" s="167" t="s">
        <v>7894</v>
      </c>
      <c r="D2470" s="167" t="s">
        <v>5160</v>
      </c>
      <c r="E2470" s="167" t="s">
        <v>9410</v>
      </c>
      <c r="F2470" s="167" t="s">
        <v>2586</v>
      </c>
      <c r="G2470" s="167" t="s">
        <v>116</v>
      </c>
      <c r="H2470" s="167" t="s">
        <v>4</v>
      </c>
      <c r="I2470" s="167" t="s">
        <v>13036</v>
      </c>
      <c r="J2470" s="167" t="s">
        <v>12898</v>
      </c>
      <c r="K2470" s="167">
        <v>27762003</v>
      </c>
      <c r="L2470" s="167">
        <v>0</v>
      </c>
    </row>
    <row r="2471" spans="1:12" x14ac:dyDescent="0.2">
      <c r="A2471" s="167" t="s">
        <v>9417</v>
      </c>
      <c r="B2471" s="167" t="s">
        <v>1797</v>
      </c>
      <c r="D2471" s="167" t="s">
        <v>5161</v>
      </c>
      <c r="E2471" s="167" t="s">
        <v>9413</v>
      </c>
      <c r="F2471" s="167" t="s">
        <v>5162</v>
      </c>
      <c r="G2471" s="167" t="s">
        <v>116</v>
      </c>
      <c r="H2471" s="167" t="s">
        <v>4</v>
      </c>
      <c r="I2471" s="167" t="s">
        <v>13036</v>
      </c>
      <c r="J2471" s="167" t="s">
        <v>13568</v>
      </c>
      <c r="K2471" s="167">
        <v>88236800</v>
      </c>
      <c r="L2471" s="167">
        <v>0</v>
      </c>
    </row>
    <row r="2472" spans="1:12" x14ac:dyDescent="0.2">
      <c r="A2472" s="167" t="s">
        <v>9418</v>
      </c>
      <c r="B2472" s="167" t="s">
        <v>7890</v>
      </c>
      <c r="D2472" s="167" t="s">
        <v>7891</v>
      </c>
      <c r="E2472" s="167" t="s">
        <v>9509</v>
      </c>
      <c r="F2472" s="167" t="s">
        <v>11729</v>
      </c>
      <c r="G2472" s="167" t="s">
        <v>116</v>
      </c>
      <c r="H2472" s="167" t="s">
        <v>4</v>
      </c>
      <c r="I2472" s="167" t="s">
        <v>13036</v>
      </c>
      <c r="J2472" s="167" t="s">
        <v>13569</v>
      </c>
      <c r="K2472" s="167">
        <v>22001863</v>
      </c>
      <c r="L2472" s="167">
        <v>0</v>
      </c>
    </row>
    <row r="2473" spans="1:12" x14ac:dyDescent="0.2">
      <c r="A2473" s="167" t="s">
        <v>9419</v>
      </c>
      <c r="B2473" s="167" t="s">
        <v>2108</v>
      </c>
      <c r="D2473" s="167" t="s">
        <v>6741</v>
      </c>
      <c r="E2473" s="167" t="s">
        <v>5163</v>
      </c>
      <c r="F2473" s="167" t="s">
        <v>230</v>
      </c>
      <c r="G2473" s="167" t="s">
        <v>3524</v>
      </c>
      <c r="H2473" s="167" t="s">
        <v>12</v>
      </c>
      <c r="I2473" s="167" t="s">
        <v>13036</v>
      </c>
      <c r="J2473" s="167" t="s">
        <v>8185</v>
      </c>
      <c r="K2473" s="167">
        <v>25565344</v>
      </c>
      <c r="L2473" s="167">
        <v>25565344</v>
      </c>
    </row>
    <row r="2474" spans="1:12" x14ac:dyDescent="0.2">
      <c r="A2474" s="167" t="s">
        <v>5390</v>
      </c>
      <c r="B2474" s="167" t="s">
        <v>5314</v>
      </c>
      <c r="D2474" s="167" t="s">
        <v>5164</v>
      </c>
      <c r="E2474" s="167" t="s">
        <v>5165</v>
      </c>
      <c r="F2474" s="167" t="s">
        <v>5166</v>
      </c>
      <c r="G2474" s="167" t="s">
        <v>116</v>
      </c>
      <c r="H2474" s="167" t="s">
        <v>4</v>
      </c>
      <c r="I2474" s="167" t="s">
        <v>13036</v>
      </c>
      <c r="J2474" s="167" t="s">
        <v>12040</v>
      </c>
      <c r="K2474" s="167">
        <v>22001745</v>
      </c>
      <c r="L2474" s="167">
        <v>0</v>
      </c>
    </row>
    <row r="2475" spans="1:12" x14ac:dyDescent="0.2">
      <c r="A2475" s="167" t="s">
        <v>9420</v>
      </c>
      <c r="B2475" s="167" t="s">
        <v>9995</v>
      </c>
      <c r="D2475" s="167" t="s">
        <v>5167</v>
      </c>
      <c r="E2475" s="167" t="s">
        <v>9515</v>
      </c>
      <c r="F2475" s="167" t="s">
        <v>2744</v>
      </c>
      <c r="G2475" s="167" t="s">
        <v>116</v>
      </c>
      <c r="H2475" s="167" t="s">
        <v>4</v>
      </c>
      <c r="I2475" s="167" t="s">
        <v>13036</v>
      </c>
      <c r="J2475" s="167" t="s">
        <v>13570</v>
      </c>
      <c r="K2475" s="167">
        <v>27766196</v>
      </c>
      <c r="L2475" s="167">
        <v>0</v>
      </c>
    </row>
    <row r="2476" spans="1:12" x14ac:dyDescent="0.2">
      <c r="A2476" s="167" t="s">
        <v>5256</v>
      </c>
      <c r="B2476" s="167" t="s">
        <v>5255</v>
      </c>
      <c r="D2476" s="167" t="s">
        <v>5168</v>
      </c>
      <c r="E2476" s="167" t="s">
        <v>5169</v>
      </c>
      <c r="F2476" s="167" t="s">
        <v>5170</v>
      </c>
      <c r="G2476" s="167" t="s">
        <v>116</v>
      </c>
      <c r="H2476" s="167" t="s">
        <v>4</v>
      </c>
      <c r="I2476" s="167" t="s">
        <v>13036</v>
      </c>
      <c r="J2476" s="167" t="s">
        <v>12041</v>
      </c>
      <c r="K2476" s="167">
        <v>86395717</v>
      </c>
      <c r="L2476" s="167">
        <v>0</v>
      </c>
    </row>
    <row r="2477" spans="1:12" x14ac:dyDescent="0.2">
      <c r="A2477" s="167" t="s">
        <v>9421</v>
      </c>
      <c r="B2477" s="167" t="s">
        <v>5980</v>
      </c>
      <c r="D2477" s="167" t="s">
        <v>1456</v>
      </c>
      <c r="E2477" s="167" t="s">
        <v>9494</v>
      </c>
      <c r="F2477" s="167" t="s">
        <v>550</v>
      </c>
      <c r="G2477" s="167" t="s">
        <v>116</v>
      </c>
      <c r="H2477" s="167" t="s">
        <v>4</v>
      </c>
      <c r="I2477" s="167" t="s">
        <v>13036</v>
      </c>
      <c r="J2477" s="167" t="s">
        <v>12495</v>
      </c>
      <c r="K2477" s="167">
        <v>84357947</v>
      </c>
      <c r="L2477" s="167">
        <v>0</v>
      </c>
    </row>
    <row r="2478" spans="1:12" x14ac:dyDescent="0.2">
      <c r="A2478" s="167" t="s">
        <v>5288</v>
      </c>
      <c r="B2478" s="167" t="s">
        <v>1446</v>
      </c>
      <c r="D2478" s="167" t="s">
        <v>6743</v>
      </c>
      <c r="E2478" s="167" t="s">
        <v>5171</v>
      </c>
      <c r="F2478" s="167" t="s">
        <v>11730</v>
      </c>
      <c r="G2478" s="167" t="s">
        <v>116</v>
      </c>
      <c r="H2478" s="167" t="s">
        <v>4</v>
      </c>
      <c r="I2478" s="167" t="s">
        <v>13036</v>
      </c>
      <c r="J2478" s="167" t="s">
        <v>12036</v>
      </c>
      <c r="K2478" s="167">
        <v>27762186</v>
      </c>
      <c r="L2478" s="167">
        <v>0</v>
      </c>
    </row>
    <row r="2479" spans="1:12" x14ac:dyDescent="0.2">
      <c r="A2479" s="167" t="s">
        <v>9422</v>
      </c>
      <c r="B2479" s="167" t="s">
        <v>9996</v>
      </c>
      <c r="D2479" s="167" t="s">
        <v>7892</v>
      </c>
      <c r="E2479" s="167" t="s">
        <v>9425</v>
      </c>
      <c r="F2479" s="167" t="s">
        <v>10943</v>
      </c>
      <c r="G2479" s="167" t="s">
        <v>116</v>
      </c>
      <c r="H2479" s="167" t="s">
        <v>4</v>
      </c>
      <c r="I2479" s="167" t="s">
        <v>13036</v>
      </c>
      <c r="J2479" s="167" t="s">
        <v>12042</v>
      </c>
      <c r="K2479" s="167">
        <v>0</v>
      </c>
      <c r="L2479" s="167">
        <v>0</v>
      </c>
    </row>
    <row r="2480" spans="1:12" x14ac:dyDescent="0.2">
      <c r="A2480" s="167" t="s">
        <v>9423</v>
      </c>
      <c r="B2480" s="167" t="s">
        <v>7801</v>
      </c>
      <c r="D2480" s="167" t="s">
        <v>4561</v>
      </c>
      <c r="E2480" s="167" t="s">
        <v>5172</v>
      </c>
      <c r="F2480" s="167" t="s">
        <v>5173</v>
      </c>
      <c r="G2480" s="167" t="s">
        <v>116</v>
      </c>
      <c r="H2480" s="167" t="s">
        <v>4</v>
      </c>
      <c r="I2480" s="167" t="s">
        <v>13036</v>
      </c>
      <c r="J2480" s="167" t="s">
        <v>12207</v>
      </c>
      <c r="K2480" s="167">
        <v>27762138</v>
      </c>
      <c r="L2480" s="167">
        <v>0</v>
      </c>
    </row>
    <row r="2481" spans="1:12" x14ac:dyDescent="0.2">
      <c r="A2481" s="167" t="s">
        <v>6156</v>
      </c>
      <c r="B2481" s="167" t="s">
        <v>7112</v>
      </c>
      <c r="D2481" s="167" t="s">
        <v>4635</v>
      </c>
      <c r="E2481" s="167" t="s">
        <v>9525</v>
      </c>
      <c r="F2481" s="167" t="s">
        <v>1395</v>
      </c>
      <c r="G2481" s="167" t="s">
        <v>116</v>
      </c>
      <c r="H2481" s="167" t="s">
        <v>4</v>
      </c>
      <c r="I2481" s="167" t="s">
        <v>13036</v>
      </c>
      <c r="J2481" s="167" t="s">
        <v>13571</v>
      </c>
      <c r="K2481" s="167">
        <v>22002207</v>
      </c>
      <c r="L2481" s="167">
        <v>0</v>
      </c>
    </row>
    <row r="2482" spans="1:12" x14ac:dyDescent="0.2">
      <c r="A2482" s="167" t="s">
        <v>6157</v>
      </c>
      <c r="B2482" s="167" t="s">
        <v>7042</v>
      </c>
      <c r="D2482" s="167" t="s">
        <v>5174</v>
      </c>
      <c r="E2482" s="167" t="s">
        <v>5175</v>
      </c>
      <c r="F2482" s="167" t="s">
        <v>5176</v>
      </c>
      <c r="G2482" s="167" t="s">
        <v>116</v>
      </c>
      <c r="H2482" s="167" t="s">
        <v>5</v>
      </c>
      <c r="I2482" s="167" t="s">
        <v>13036</v>
      </c>
      <c r="J2482" s="167" t="s">
        <v>12043</v>
      </c>
      <c r="K2482" s="167">
        <v>22055788</v>
      </c>
      <c r="L2482" s="167">
        <v>24355041</v>
      </c>
    </row>
    <row r="2483" spans="1:12" x14ac:dyDescent="0.2">
      <c r="A2483" s="167" t="s">
        <v>5171</v>
      </c>
      <c r="B2483" s="167" t="s">
        <v>6743</v>
      </c>
      <c r="D2483" s="167" t="s">
        <v>4621</v>
      </c>
      <c r="E2483" s="167" t="s">
        <v>5177</v>
      </c>
      <c r="F2483" s="167" t="s">
        <v>2792</v>
      </c>
      <c r="G2483" s="167" t="s">
        <v>116</v>
      </c>
      <c r="H2483" s="167" t="s">
        <v>5</v>
      </c>
      <c r="I2483" s="167" t="s">
        <v>13036</v>
      </c>
      <c r="J2483" s="167" t="s">
        <v>12173</v>
      </c>
      <c r="K2483" s="167">
        <v>27351339</v>
      </c>
      <c r="L2483" s="167">
        <v>27351339</v>
      </c>
    </row>
    <row r="2484" spans="1:12" x14ac:dyDescent="0.2">
      <c r="A2484" s="167" t="s">
        <v>9424</v>
      </c>
      <c r="B2484" s="167" t="s">
        <v>8366</v>
      </c>
      <c r="D2484" s="167" t="s">
        <v>6744</v>
      </c>
      <c r="E2484" s="167" t="s">
        <v>6731</v>
      </c>
      <c r="F2484" s="167" t="s">
        <v>11731</v>
      </c>
      <c r="G2484" s="167" t="s">
        <v>116</v>
      </c>
      <c r="H2484" s="167" t="s">
        <v>5</v>
      </c>
      <c r="I2484" s="167" t="s">
        <v>13036</v>
      </c>
      <c r="J2484" s="167" t="s">
        <v>13572</v>
      </c>
      <c r="K2484" s="167">
        <v>22005047</v>
      </c>
      <c r="L2484" s="167">
        <v>0</v>
      </c>
    </row>
    <row r="2485" spans="1:12" x14ac:dyDescent="0.2">
      <c r="A2485" s="167" t="s">
        <v>5041</v>
      </c>
      <c r="B2485" s="167" t="s">
        <v>6884</v>
      </c>
      <c r="D2485" s="167" t="s">
        <v>5178</v>
      </c>
      <c r="E2485" s="167" t="s">
        <v>5179</v>
      </c>
      <c r="F2485" s="167" t="s">
        <v>5180</v>
      </c>
      <c r="G2485" s="167" t="s">
        <v>116</v>
      </c>
      <c r="H2485" s="167" t="s">
        <v>5</v>
      </c>
      <c r="I2485" s="167" t="s">
        <v>13036</v>
      </c>
      <c r="J2485" s="167" t="s">
        <v>13573</v>
      </c>
      <c r="K2485" s="167">
        <v>23751134</v>
      </c>
      <c r="L2485" s="167">
        <v>27351134</v>
      </c>
    </row>
    <row r="2486" spans="1:12" x14ac:dyDescent="0.2">
      <c r="A2486" s="167" t="s">
        <v>5165</v>
      </c>
      <c r="B2486" s="167" t="s">
        <v>5164</v>
      </c>
      <c r="D2486" s="167" t="s">
        <v>3156</v>
      </c>
      <c r="E2486" s="167" t="s">
        <v>5181</v>
      </c>
      <c r="F2486" s="167" t="s">
        <v>5182</v>
      </c>
      <c r="G2486" s="167" t="s">
        <v>116</v>
      </c>
      <c r="H2486" s="167" t="s">
        <v>5</v>
      </c>
      <c r="I2486" s="167" t="s">
        <v>13036</v>
      </c>
      <c r="J2486" s="167" t="s">
        <v>12044</v>
      </c>
      <c r="K2486" s="167">
        <v>27355103</v>
      </c>
      <c r="L2486" s="167">
        <v>27355103</v>
      </c>
    </row>
    <row r="2487" spans="1:12" x14ac:dyDescent="0.2">
      <c r="A2487" s="167" t="s">
        <v>6154</v>
      </c>
      <c r="B2487" s="167" t="s">
        <v>6934</v>
      </c>
      <c r="D2487" s="167" t="s">
        <v>3912</v>
      </c>
      <c r="E2487" s="167" t="s">
        <v>5183</v>
      </c>
      <c r="F2487" s="167" t="s">
        <v>5184</v>
      </c>
      <c r="G2487" s="167" t="s">
        <v>5785</v>
      </c>
      <c r="H2487" s="167" t="s">
        <v>5</v>
      </c>
      <c r="I2487" s="167" t="s">
        <v>13036</v>
      </c>
      <c r="J2487" s="167" t="s">
        <v>6005</v>
      </c>
      <c r="K2487" s="167">
        <v>27676476</v>
      </c>
      <c r="L2487" s="167">
        <v>27676476</v>
      </c>
    </row>
    <row r="2488" spans="1:12" x14ac:dyDescent="0.2">
      <c r="A2488" s="167" t="s">
        <v>5219</v>
      </c>
      <c r="B2488" s="167" t="s">
        <v>4834</v>
      </c>
      <c r="D2488" s="167" t="s">
        <v>7341</v>
      </c>
      <c r="E2488" s="167" t="s">
        <v>5185</v>
      </c>
      <c r="F2488" s="167" t="s">
        <v>10539</v>
      </c>
      <c r="G2488" s="167" t="s">
        <v>116</v>
      </c>
      <c r="H2488" s="167" t="s">
        <v>5</v>
      </c>
      <c r="I2488" s="167" t="s">
        <v>13036</v>
      </c>
      <c r="J2488" s="167" t="s">
        <v>12045</v>
      </c>
      <c r="K2488" s="167">
        <v>27355041</v>
      </c>
      <c r="L2488" s="167">
        <v>27355041</v>
      </c>
    </row>
    <row r="2489" spans="1:12" x14ac:dyDescent="0.2">
      <c r="A2489" s="167" t="s">
        <v>9425</v>
      </c>
      <c r="B2489" s="167" t="s">
        <v>7892</v>
      </c>
      <c r="D2489" s="167" t="s">
        <v>7893</v>
      </c>
      <c r="E2489" s="167" t="s">
        <v>9430</v>
      </c>
      <c r="F2489" s="167" t="s">
        <v>2222</v>
      </c>
      <c r="G2489" s="167" t="s">
        <v>116</v>
      </c>
      <c r="H2489" s="167" t="s">
        <v>5</v>
      </c>
      <c r="I2489" s="167" t="s">
        <v>13036</v>
      </c>
      <c r="J2489" s="167" t="s">
        <v>12899</v>
      </c>
      <c r="K2489" s="167">
        <v>89391279</v>
      </c>
      <c r="L2489" s="167">
        <v>27355041</v>
      </c>
    </row>
    <row r="2490" spans="1:12" x14ac:dyDescent="0.2">
      <c r="A2490" s="167" t="s">
        <v>5229</v>
      </c>
      <c r="B2490" s="167" t="s">
        <v>7160</v>
      </c>
      <c r="D2490" s="167" t="s">
        <v>633</v>
      </c>
      <c r="E2490" s="167" t="s">
        <v>5187</v>
      </c>
      <c r="F2490" s="167" t="s">
        <v>5188</v>
      </c>
      <c r="G2490" s="167" t="s">
        <v>116</v>
      </c>
      <c r="H2490" s="167" t="s">
        <v>5</v>
      </c>
      <c r="I2490" s="167" t="s">
        <v>13036</v>
      </c>
      <c r="J2490" s="167" t="s">
        <v>11542</v>
      </c>
      <c r="K2490" s="167">
        <v>22005283</v>
      </c>
      <c r="L2490" s="167">
        <v>27355041</v>
      </c>
    </row>
    <row r="2491" spans="1:12" x14ac:dyDescent="0.2">
      <c r="A2491" s="167" t="s">
        <v>6325</v>
      </c>
      <c r="B2491" s="167" t="s">
        <v>7162</v>
      </c>
      <c r="D2491" s="167" t="s">
        <v>6746</v>
      </c>
      <c r="E2491" s="167" t="s">
        <v>5189</v>
      </c>
      <c r="F2491" s="167" t="s">
        <v>5190</v>
      </c>
      <c r="G2491" s="167" t="s">
        <v>116</v>
      </c>
      <c r="H2491" s="167" t="s">
        <v>5</v>
      </c>
      <c r="I2491" s="167" t="s">
        <v>13036</v>
      </c>
      <c r="J2491" s="167" t="s">
        <v>13574</v>
      </c>
      <c r="K2491" s="167">
        <v>27351079</v>
      </c>
      <c r="L2491" s="167">
        <v>0</v>
      </c>
    </row>
    <row r="2492" spans="1:12" x14ac:dyDescent="0.2">
      <c r="A2492" s="167" t="s">
        <v>6084</v>
      </c>
      <c r="B2492" s="167" t="s">
        <v>7113</v>
      </c>
      <c r="D2492" s="167" t="s">
        <v>5191</v>
      </c>
      <c r="E2492" s="167" t="s">
        <v>8374</v>
      </c>
      <c r="F2492" s="167" t="s">
        <v>11732</v>
      </c>
      <c r="G2492" s="167" t="s">
        <v>116</v>
      </c>
      <c r="H2492" s="167" t="s">
        <v>5</v>
      </c>
      <c r="I2492" s="167" t="s">
        <v>13036</v>
      </c>
      <c r="J2492" s="167" t="s">
        <v>13575</v>
      </c>
      <c r="K2492" s="167">
        <v>27355041</v>
      </c>
      <c r="L2492" s="167">
        <v>27355041</v>
      </c>
    </row>
    <row r="2493" spans="1:12" x14ac:dyDescent="0.2">
      <c r="A2493" s="167" t="s">
        <v>9426</v>
      </c>
      <c r="B2493" s="167" t="s">
        <v>1457</v>
      </c>
      <c r="D2493" s="167" t="s">
        <v>342</v>
      </c>
      <c r="E2493" s="167" t="s">
        <v>9480</v>
      </c>
      <c r="F2493" s="167" t="s">
        <v>45</v>
      </c>
      <c r="G2493" s="167" t="s">
        <v>116</v>
      </c>
      <c r="H2493" s="167" t="s">
        <v>5</v>
      </c>
      <c r="I2493" s="167" t="s">
        <v>13036</v>
      </c>
      <c r="J2493" s="167" t="s">
        <v>13576</v>
      </c>
      <c r="K2493" s="167">
        <v>27355041</v>
      </c>
      <c r="L2493" s="167">
        <v>27355041</v>
      </c>
    </row>
    <row r="2494" spans="1:12" x14ac:dyDescent="0.2">
      <c r="A2494" s="167" t="s">
        <v>9427</v>
      </c>
      <c r="B2494" s="167" t="s">
        <v>1533</v>
      </c>
      <c r="D2494" s="167" t="s">
        <v>10015</v>
      </c>
      <c r="E2494" s="167" t="s">
        <v>9485</v>
      </c>
      <c r="F2494" s="167" t="s">
        <v>11733</v>
      </c>
      <c r="G2494" s="167" t="s">
        <v>116</v>
      </c>
      <c r="H2494" s="167" t="s">
        <v>5</v>
      </c>
      <c r="I2494" s="167" t="s">
        <v>13036</v>
      </c>
      <c r="J2494" s="167" t="s">
        <v>12047</v>
      </c>
      <c r="K2494" s="167">
        <v>27355041</v>
      </c>
      <c r="L2494" s="167">
        <v>27355041</v>
      </c>
    </row>
    <row r="2495" spans="1:12" x14ac:dyDescent="0.2">
      <c r="A2495" s="167" t="s">
        <v>5298</v>
      </c>
      <c r="B2495" s="167" t="s">
        <v>7111</v>
      </c>
      <c r="D2495" s="167" t="s">
        <v>7094</v>
      </c>
      <c r="E2495" s="167" t="s">
        <v>5192</v>
      </c>
      <c r="F2495" s="167" t="s">
        <v>3968</v>
      </c>
      <c r="G2495" s="167" t="s">
        <v>11667</v>
      </c>
      <c r="H2495" s="167" t="s">
        <v>10</v>
      </c>
      <c r="I2495" s="167" t="s">
        <v>13036</v>
      </c>
      <c r="J2495" s="167" t="s">
        <v>13577</v>
      </c>
      <c r="K2495" s="167">
        <v>27866209</v>
      </c>
      <c r="L2495" s="167">
        <v>27866209</v>
      </c>
    </row>
    <row r="2496" spans="1:12" x14ac:dyDescent="0.2">
      <c r="A2496" s="167" t="s">
        <v>5169</v>
      </c>
      <c r="B2496" s="167" t="s">
        <v>5168</v>
      </c>
      <c r="D2496" s="167" t="s">
        <v>1054</v>
      </c>
      <c r="E2496" s="167" t="s">
        <v>5193</v>
      </c>
      <c r="F2496" s="167" t="s">
        <v>5194</v>
      </c>
      <c r="G2496" s="167" t="s">
        <v>116</v>
      </c>
      <c r="H2496" s="167" t="s">
        <v>6</v>
      </c>
      <c r="I2496" s="167" t="s">
        <v>13036</v>
      </c>
      <c r="J2496" s="167" t="s">
        <v>8186</v>
      </c>
      <c r="K2496" s="167">
        <v>27898692</v>
      </c>
      <c r="L2496" s="167">
        <v>0</v>
      </c>
    </row>
    <row r="2497" spans="1:12" x14ac:dyDescent="0.2">
      <c r="A2497" s="167" t="s">
        <v>5223</v>
      </c>
      <c r="B2497" s="167" t="s">
        <v>4905</v>
      </c>
      <c r="D2497" s="167" t="s">
        <v>10012</v>
      </c>
      <c r="E2497" s="167" t="s">
        <v>9475</v>
      </c>
      <c r="F2497" s="167" t="s">
        <v>11734</v>
      </c>
      <c r="G2497" s="167" t="s">
        <v>116</v>
      </c>
      <c r="H2497" s="167" t="s">
        <v>6</v>
      </c>
      <c r="I2497" s="167" t="s">
        <v>13036</v>
      </c>
      <c r="J2497" s="167" t="s">
        <v>12496</v>
      </c>
      <c r="K2497" s="167">
        <v>27899336</v>
      </c>
      <c r="L2497" s="167">
        <v>27899336</v>
      </c>
    </row>
    <row r="2498" spans="1:12" x14ac:dyDescent="0.2">
      <c r="A2498" s="167" t="s">
        <v>5146</v>
      </c>
      <c r="B2498" s="167" t="s">
        <v>5145</v>
      </c>
      <c r="D2498" s="167" t="s">
        <v>2148</v>
      </c>
      <c r="E2498" s="167" t="s">
        <v>9479</v>
      </c>
      <c r="F2498" s="167" t="s">
        <v>1109</v>
      </c>
      <c r="G2498" s="167" t="s">
        <v>116</v>
      </c>
      <c r="H2498" s="167" t="s">
        <v>6</v>
      </c>
      <c r="I2498" s="167" t="s">
        <v>13036</v>
      </c>
      <c r="J2498" s="167" t="s">
        <v>13578</v>
      </c>
      <c r="K2498" s="167">
        <v>83376508</v>
      </c>
      <c r="L2498" s="167">
        <v>0</v>
      </c>
    </row>
    <row r="2499" spans="1:12" x14ac:dyDescent="0.2">
      <c r="A2499" s="167" t="s">
        <v>5987</v>
      </c>
      <c r="B2499" s="167" t="s">
        <v>4738</v>
      </c>
      <c r="D2499" s="167" t="s">
        <v>2274</v>
      </c>
      <c r="E2499" s="167" t="s">
        <v>5195</v>
      </c>
      <c r="F2499" s="167" t="s">
        <v>11735</v>
      </c>
      <c r="G2499" s="167" t="s">
        <v>116</v>
      </c>
      <c r="H2499" s="167" t="s">
        <v>6</v>
      </c>
      <c r="I2499" s="167" t="s">
        <v>13036</v>
      </c>
      <c r="J2499" s="167" t="s">
        <v>12901</v>
      </c>
      <c r="K2499" s="167">
        <v>27898037</v>
      </c>
      <c r="L2499" s="167">
        <v>27898037</v>
      </c>
    </row>
    <row r="2500" spans="1:12" x14ac:dyDescent="0.2">
      <c r="A2500" s="167" t="s">
        <v>9428</v>
      </c>
      <c r="B2500" s="167" t="s">
        <v>2607</v>
      </c>
      <c r="D2500" s="167" t="s">
        <v>2342</v>
      </c>
      <c r="E2500" s="167" t="s">
        <v>5196</v>
      </c>
      <c r="F2500" s="167" t="s">
        <v>11736</v>
      </c>
      <c r="G2500" s="167" t="s">
        <v>116</v>
      </c>
      <c r="H2500" s="167" t="s">
        <v>6</v>
      </c>
      <c r="I2500" s="167" t="s">
        <v>13036</v>
      </c>
      <c r="J2500" s="167" t="s">
        <v>12358</v>
      </c>
      <c r="K2500" s="167">
        <v>22001452</v>
      </c>
      <c r="L2500" s="167">
        <v>0</v>
      </c>
    </row>
    <row r="2501" spans="1:12" x14ac:dyDescent="0.2">
      <c r="A2501" s="167" t="s">
        <v>9429</v>
      </c>
      <c r="B2501" s="167" t="s">
        <v>5147</v>
      </c>
      <c r="D2501" s="167" t="s">
        <v>2318</v>
      </c>
      <c r="E2501" s="167" t="s">
        <v>9465</v>
      </c>
      <c r="F2501" s="167" t="s">
        <v>11737</v>
      </c>
      <c r="G2501" s="167" t="s">
        <v>116</v>
      </c>
      <c r="H2501" s="167" t="s">
        <v>6</v>
      </c>
      <c r="I2501" s="167" t="s">
        <v>13036</v>
      </c>
      <c r="J2501" s="167" t="s">
        <v>13579</v>
      </c>
      <c r="K2501" s="167">
        <v>27897887</v>
      </c>
      <c r="L2501" s="167">
        <v>0</v>
      </c>
    </row>
    <row r="2502" spans="1:12" x14ac:dyDescent="0.2">
      <c r="A2502" s="167" t="s">
        <v>5415</v>
      </c>
      <c r="B2502" s="167" t="s">
        <v>1746</v>
      </c>
      <c r="D2502" s="167" t="s">
        <v>3421</v>
      </c>
      <c r="E2502" s="167" t="s">
        <v>5197</v>
      </c>
      <c r="F2502" s="167" t="s">
        <v>5198</v>
      </c>
      <c r="G2502" s="167" t="s">
        <v>116</v>
      </c>
      <c r="H2502" s="167" t="s">
        <v>6</v>
      </c>
      <c r="I2502" s="167" t="s">
        <v>13036</v>
      </c>
      <c r="J2502" s="167" t="s">
        <v>5199</v>
      </c>
      <c r="K2502" s="167">
        <v>27899955</v>
      </c>
      <c r="L2502" s="167">
        <v>27899955</v>
      </c>
    </row>
    <row r="2503" spans="1:12" x14ac:dyDescent="0.2">
      <c r="A2503" s="167" t="s">
        <v>7509</v>
      </c>
      <c r="B2503" s="167" t="s">
        <v>4787</v>
      </c>
      <c r="D2503" s="167" t="s">
        <v>3586</v>
      </c>
      <c r="E2503" s="167" t="s">
        <v>5200</v>
      </c>
      <c r="F2503" s="167" t="s">
        <v>895</v>
      </c>
      <c r="G2503" s="167" t="s">
        <v>116</v>
      </c>
      <c r="H2503" s="167" t="s">
        <v>6</v>
      </c>
      <c r="I2503" s="167" t="s">
        <v>13036</v>
      </c>
      <c r="J2503" s="167" t="s">
        <v>7692</v>
      </c>
      <c r="K2503" s="167">
        <v>27418134</v>
      </c>
      <c r="L2503" s="167">
        <v>0</v>
      </c>
    </row>
    <row r="2504" spans="1:12" x14ac:dyDescent="0.2">
      <c r="A2504" s="167" t="s">
        <v>5290</v>
      </c>
      <c r="B2504" s="167" t="s">
        <v>1461</v>
      </c>
      <c r="D2504" s="167" t="s">
        <v>5201</v>
      </c>
      <c r="E2504" s="167" t="s">
        <v>5202</v>
      </c>
      <c r="F2504" s="167" t="s">
        <v>5203</v>
      </c>
      <c r="G2504" s="167" t="s">
        <v>116</v>
      </c>
      <c r="H2504" s="167" t="s">
        <v>6</v>
      </c>
      <c r="I2504" s="167" t="s">
        <v>13036</v>
      </c>
      <c r="J2504" s="167" t="s">
        <v>13580</v>
      </c>
      <c r="K2504" s="167">
        <v>22001204</v>
      </c>
      <c r="L2504" s="167">
        <v>0</v>
      </c>
    </row>
    <row r="2505" spans="1:12" x14ac:dyDescent="0.2">
      <c r="A2505" s="167" t="s">
        <v>9430</v>
      </c>
      <c r="B2505" s="167" t="s">
        <v>7893</v>
      </c>
      <c r="D2505" s="167" t="s">
        <v>5204</v>
      </c>
      <c r="E2505" s="167" t="s">
        <v>9505</v>
      </c>
      <c r="F2505" s="167" t="s">
        <v>11016</v>
      </c>
      <c r="G2505" s="167" t="s">
        <v>116</v>
      </c>
      <c r="H2505" s="167" t="s">
        <v>6</v>
      </c>
      <c r="I2505" s="167" t="s">
        <v>13036</v>
      </c>
      <c r="J2505" s="167" t="s">
        <v>11017</v>
      </c>
      <c r="K2505" s="167">
        <v>88239001</v>
      </c>
      <c r="L2505" s="167">
        <v>0</v>
      </c>
    </row>
    <row r="2506" spans="1:12" x14ac:dyDescent="0.2">
      <c r="A2506" s="167" t="s">
        <v>5324</v>
      </c>
      <c r="B2506" s="167" t="s">
        <v>4187</v>
      </c>
      <c r="D2506" s="167" t="s">
        <v>7003</v>
      </c>
      <c r="E2506" s="167" t="s">
        <v>5205</v>
      </c>
      <c r="F2506" s="167" t="s">
        <v>5206</v>
      </c>
      <c r="G2506" s="167" t="s">
        <v>116</v>
      </c>
      <c r="H2506" s="167" t="s">
        <v>6</v>
      </c>
      <c r="I2506" s="167" t="s">
        <v>13036</v>
      </c>
      <c r="J2506" s="167" t="s">
        <v>13581</v>
      </c>
      <c r="K2506" s="167">
        <v>27811331</v>
      </c>
      <c r="L2506" s="167">
        <v>0</v>
      </c>
    </row>
    <row r="2507" spans="1:12" x14ac:dyDescent="0.2">
      <c r="A2507" s="167" t="s">
        <v>9431</v>
      </c>
      <c r="B2507" s="167" t="s">
        <v>9997</v>
      </c>
      <c r="D2507" s="167" t="s">
        <v>7194</v>
      </c>
      <c r="E2507" s="167" t="s">
        <v>5207</v>
      </c>
      <c r="F2507" s="167" t="s">
        <v>5208</v>
      </c>
      <c r="G2507" s="167" t="s">
        <v>116</v>
      </c>
      <c r="H2507" s="167" t="s">
        <v>6</v>
      </c>
      <c r="I2507" s="167" t="s">
        <v>13036</v>
      </c>
      <c r="J2507" s="167" t="s">
        <v>10985</v>
      </c>
      <c r="K2507" s="167">
        <v>0</v>
      </c>
      <c r="L2507" s="167">
        <v>0</v>
      </c>
    </row>
    <row r="2508" spans="1:12" x14ac:dyDescent="0.2">
      <c r="A2508" s="167" t="s">
        <v>5187</v>
      </c>
      <c r="B2508" s="167" t="s">
        <v>633</v>
      </c>
      <c r="D2508" s="167" t="s">
        <v>5209</v>
      </c>
      <c r="E2508" s="167" t="s">
        <v>5210</v>
      </c>
      <c r="F2508" s="167" t="s">
        <v>63</v>
      </c>
      <c r="G2508" s="167" t="s">
        <v>116</v>
      </c>
      <c r="H2508" s="167" t="s">
        <v>6</v>
      </c>
      <c r="I2508" s="167" t="s">
        <v>13036</v>
      </c>
      <c r="J2508" s="167" t="s">
        <v>11538</v>
      </c>
      <c r="K2508" s="167">
        <v>27897753</v>
      </c>
      <c r="L2508" s="167">
        <v>0</v>
      </c>
    </row>
    <row r="2509" spans="1:12" x14ac:dyDescent="0.2">
      <c r="A2509" s="167" t="s">
        <v>9432</v>
      </c>
      <c r="B2509" s="167" t="s">
        <v>5217</v>
      </c>
      <c r="D2509" s="167" t="s">
        <v>5212</v>
      </c>
      <c r="E2509" s="167" t="s">
        <v>5213</v>
      </c>
      <c r="F2509" s="167" t="s">
        <v>661</v>
      </c>
      <c r="G2509" s="167" t="s">
        <v>116</v>
      </c>
      <c r="H2509" s="167" t="s">
        <v>6</v>
      </c>
      <c r="I2509" s="167" t="s">
        <v>13036</v>
      </c>
      <c r="J2509" s="167" t="s">
        <v>5214</v>
      </c>
      <c r="K2509" s="167">
        <v>27899185</v>
      </c>
      <c r="L2509" s="167">
        <v>27899185</v>
      </c>
    </row>
    <row r="2510" spans="1:12" x14ac:dyDescent="0.2">
      <c r="A2510" s="167" t="s">
        <v>5231</v>
      </c>
      <c r="B2510" s="167" t="s">
        <v>4985</v>
      </c>
      <c r="D2510" s="167" t="s">
        <v>3951</v>
      </c>
      <c r="E2510" s="167" t="s">
        <v>5215</v>
      </c>
      <c r="F2510" s="167" t="s">
        <v>11738</v>
      </c>
      <c r="G2510" s="167" t="s">
        <v>116</v>
      </c>
      <c r="H2510" s="167" t="s">
        <v>6</v>
      </c>
      <c r="I2510" s="167" t="s">
        <v>13036</v>
      </c>
      <c r="J2510" s="167" t="s">
        <v>7687</v>
      </c>
      <c r="K2510" s="167">
        <v>27899454</v>
      </c>
      <c r="L2510" s="167">
        <v>27899454</v>
      </c>
    </row>
    <row r="2511" spans="1:12" x14ac:dyDescent="0.2">
      <c r="A2511" s="167" t="s">
        <v>5023</v>
      </c>
      <c r="B2511" s="167" t="s">
        <v>6730</v>
      </c>
      <c r="D2511" s="167" t="s">
        <v>3888</v>
      </c>
      <c r="E2511" s="167" t="s">
        <v>9446</v>
      </c>
      <c r="F2511" s="167" t="s">
        <v>10968</v>
      </c>
      <c r="G2511" s="167" t="s">
        <v>11667</v>
      </c>
      <c r="H2511" s="167" t="s">
        <v>12</v>
      </c>
      <c r="I2511" s="167" t="s">
        <v>13036</v>
      </c>
      <c r="J2511" s="167" t="s">
        <v>11544</v>
      </c>
      <c r="K2511" s="167">
        <v>27881127</v>
      </c>
      <c r="L2511" s="167">
        <v>0</v>
      </c>
    </row>
    <row r="2512" spans="1:12" x14ac:dyDescent="0.2">
      <c r="A2512" s="167" t="s">
        <v>8372</v>
      </c>
      <c r="B2512" s="167" t="s">
        <v>7796</v>
      </c>
      <c r="D2512" s="167" t="s">
        <v>4138</v>
      </c>
      <c r="E2512" s="167" t="s">
        <v>9481</v>
      </c>
      <c r="F2512" s="167" t="s">
        <v>692</v>
      </c>
      <c r="G2512" s="167" t="s">
        <v>116</v>
      </c>
      <c r="H2512" s="167" t="s">
        <v>6</v>
      </c>
      <c r="I2512" s="167" t="s">
        <v>13036</v>
      </c>
      <c r="J2512" s="167" t="s">
        <v>12053</v>
      </c>
      <c r="K2512" s="167">
        <v>87201247</v>
      </c>
      <c r="L2512" s="167">
        <v>0</v>
      </c>
    </row>
    <row r="2513" spans="1:12" x14ac:dyDescent="0.2">
      <c r="A2513" s="167" t="s">
        <v>9433</v>
      </c>
      <c r="B2513" s="167" t="s">
        <v>7887</v>
      </c>
      <c r="D2513" s="167" t="s">
        <v>4499</v>
      </c>
      <c r="E2513" s="167" t="s">
        <v>9414</v>
      </c>
      <c r="F2513" s="167" t="s">
        <v>10937</v>
      </c>
      <c r="G2513" s="167" t="s">
        <v>116</v>
      </c>
      <c r="H2513" s="167" t="s">
        <v>6</v>
      </c>
      <c r="I2513" s="167" t="s">
        <v>13036</v>
      </c>
      <c r="J2513" s="167" t="s">
        <v>12054</v>
      </c>
      <c r="K2513" s="167">
        <v>22065534</v>
      </c>
      <c r="L2513" s="167">
        <v>0</v>
      </c>
    </row>
    <row r="2514" spans="1:12" x14ac:dyDescent="0.2">
      <c r="A2514" s="167" t="s">
        <v>8322</v>
      </c>
      <c r="B2514" s="167" t="s">
        <v>8329</v>
      </c>
      <c r="D2514" s="167" t="s">
        <v>5216</v>
      </c>
      <c r="E2514" s="167" t="s">
        <v>9464</v>
      </c>
      <c r="F2514" s="167" t="s">
        <v>11739</v>
      </c>
      <c r="G2514" s="167" t="s">
        <v>116</v>
      </c>
      <c r="H2514" s="167" t="s">
        <v>6</v>
      </c>
      <c r="I2514" s="167" t="s">
        <v>13036</v>
      </c>
      <c r="J2514" s="167" t="s">
        <v>12893</v>
      </c>
      <c r="K2514" s="167">
        <v>22001164</v>
      </c>
      <c r="L2514" s="167">
        <v>0</v>
      </c>
    </row>
    <row r="2515" spans="1:12" x14ac:dyDescent="0.2">
      <c r="A2515" s="167" t="s">
        <v>9434</v>
      </c>
      <c r="B2515" s="167" t="s">
        <v>6732</v>
      </c>
      <c r="D2515" s="167" t="s">
        <v>5217</v>
      </c>
      <c r="E2515" s="167" t="s">
        <v>9432</v>
      </c>
      <c r="F2515" s="167" t="s">
        <v>406</v>
      </c>
      <c r="G2515" s="167" t="s">
        <v>116</v>
      </c>
      <c r="H2515" s="167" t="s">
        <v>6</v>
      </c>
      <c r="I2515" s="167" t="s">
        <v>13036</v>
      </c>
      <c r="J2515" s="167" t="s">
        <v>12902</v>
      </c>
      <c r="K2515" s="167">
        <v>89697850</v>
      </c>
      <c r="L2515" s="167">
        <v>0</v>
      </c>
    </row>
    <row r="2516" spans="1:12" x14ac:dyDescent="0.2">
      <c r="A2516" s="167" t="s">
        <v>5299</v>
      </c>
      <c r="B2516" s="167" t="s">
        <v>1812</v>
      </c>
      <c r="D2516" s="167" t="s">
        <v>6750</v>
      </c>
      <c r="E2516" s="167" t="s">
        <v>9484</v>
      </c>
      <c r="F2516" s="167" t="s">
        <v>10998</v>
      </c>
      <c r="G2516" s="167" t="s">
        <v>116</v>
      </c>
      <c r="H2516" s="167" t="s">
        <v>6</v>
      </c>
      <c r="I2516" s="167" t="s">
        <v>13036</v>
      </c>
      <c r="J2516" s="167" t="s">
        <v>12055</v>
      </c>
      <c r="K2516" s="167">
        <v>88878381</v>
      </c>
      <c r="L2516" s="167">
        <v>0</v>
      </c>
    </row>
    <row r="2517" spans="1:12" x14ac:dyDescent="0.2">
      <c r="A2517" s="167" t="s">
        <v>5264</v>
      </c>
      <c r="B2517" s="167" t="s">
        <v>2644</v>
      </c>
      <c r="D2517" s="167" t="s">
        <v>2783</v>
      </c>
      <c r="E2517" s="167" t="s">
        <v>9490</v>
      </c>
      <c r="F2517" s="167" t="s">
        <v>76</v>
      </c>
      <c r="G2517" s="167" t="s">
        <v>116</v>
      </c>
      <c r="H2517" s="167" t="s">
        <v>6</v>
      </c>
      <c r="I2517" s="167" t="s">
        <v>13036</v>
      </c>
      <c r="J2517" s="167" t="s">
        <v>11004</v>
      </c>
      <c r="K2517" s="167">
        <v>89874281</v>
      </c>
      <c r="L2517" s="167">
        <v>0</v>
      </c>
    </row>
    <row r="2518" spans="1:12" x14ac:dyDescent="0.2">
      <c r="A2518" s="167" t="s">
        <v>9435</v>
      </c>
      <c r="B2518" s="167" t="s">
        <v>7592</v>
      </c>
      <c r="D2518" s="167" t="s">
        <v>4830</v>
      </c>
      <c r="E2518" s="167" t="s">
        <v>6740</v>
      </c>
      <c r="F2518" s="167" t="s">
        <v>3542</v>
      </c>
      <c r="G2518" s="167" t="s">
        <v>5785</v>
      </c>
      <c r="H2518" s="167" t="s">
        <v>4</v>
      </c>
      <c r="I2518" s="167" t="s">
        <v>13036</v>
      </c>
      <c r="J2518" s="167" t="s">
        <v>13582</v>
      </c>
      <c r="K2518" s="167">
        <v>27632058</v>
      </c>
      <c r="L2518" s="167">
        <v>0</v>
      </c>
    </row>
    <row r="2519" spans="1:12" x14ac:dyDescent="0.2">
      <c r="A2519" s="167" t="s">
        <v>5175</v>
      </c>
      <c r="B2519" s="167" t="s">
        <v>5174</v>
      </c>
      <c r="D2519" s="167" t="s">
        <v>5218</v>
      </c>
      <c r="E2519" s="167" t="s">
        <v>9532</v>
      </c>
      <c r="F2519" s="167" t="s">
        <v>205</v>
      </c>
      <c r="G2519" s="167" t="s">
        <v>116</v>
      </c>
      <c r="H2519" s="167" t="s">
        <v>6</v>
      </c>
      <c r="I2519" s="167" t="s">
        <v>13036</v>
      </c>
      <c r="J2519" s="167" t="s">
        <v>12056</v>
      </c>
      <c r="K2519" s="167">
        <v>87201633</v>
      </c>
      <c r="L2519" s="167">
        <v>0</v>
      </c>
    </row>
    <row r="2520" spans="1:12" x14ac:dyDescent="0.2">
      <c r="A2520" s="167" t="s">
        <v>5372</v>
      </c>
      <c r="B2520" s="167" t="s">
        <v>5371</v>
      </c>
      <c r="D2520" s="167" t="s">
        <v>4834</v>
      </c>
      <c r="E2520" s="167" t="s">
        <v>5219</v>
      </c>
      <c r="F2520" s="167" t="s">
        <v>5220</v>
      </c>
      <c r="G2520" s="167" t="s">
        <v>116</v>
      </c>
      <c r="H2520" s="167" t="s">
        <v>7</v>
      </c>
      <c r="I2520" s="167" t="s">
        <v>13036</v>
      </c>
      <c r="J2520" s="167" t="s">
        <v>12057</v>
      </c>
      <c r="K2520" s="167">
        <v>27734942</v>
      </c>
      <c r="L2520" s="167">
        <v>0</v>
      </c>
    </row>
    <row r="2521" spans="1:12" x14ac:dyDescent="0.2">
      <c r="A2521" s="167" t="s">
        <v>8290</v>
      </c>
      <c r="B2521" s="167" t="s">
        <v>7895</v>
      </c>
      <c r="D2521" s="167" t="s">
        <v>4851</v>
      </c>
      <c r="E2521" s="167" t="s">
        <v>5221</v>
      </c>
      <c r="F2521" s="167" t="s">
        <v>11740</v>
      </c>
      <c r="G2521" s="167" t="s">
        <v>116</v>
      </c>
      <c r="H2521" s="167" t="s">
        <v>18</v>
      </c>
      <c r="I2521" s="167" t="s">
        <v>13036</v>
      </c>
      <c r="J2521" s="167" t="s">
        <v>12497</v>
      </c>
      <c r="K2521" s="167">
        <v>27848079</v>
      </c>
      <c r="L2521" s="167">
        <v>27848079</v>
      </c>
    </row>
    <row r="2522" spans="1:12" x14ac:dyDescent="0.2">
      <c r="A2522" s="167" t="s">
        <v>9436</v>
      </c>
      <c r="B2522" s="167" t="s">
        <v>2640</v>
      </c>
      <c r="D2522" s="167" t="s">
        <v>4879</v>
      </c>
      <c r="E2522" s="167" t="s">
        <v>5222</v>
      </c>
      <c r="F2522" s="167" t="s">
        <v>11741</v>
      </c>
      <c r="G2522" s="167" t="s">
        <v>116</v>
      </c>
      <c r="H2522" s="167" t="s">
        <v>18</v>
      </c>
      <c r="I2522" s="167" t="s">
        <v>13036</v>
      </c>
      <c r="J2522" s="167" t="s">
        <v>12058</v>
      </c>
      <c r="K2522" s="167">
        <v>27848014</v>
      </c>
      <c r="L2522" s="167">
        <v>0</v>
      </c>
    </row>
    <row r="2523" spans="1:12" x14ac:dyDescent="0.2">
      <c r="A2523" s="167" t="s">
        <v>5435</v>
      </c>
      <c r="B2523" s="167" t="s">
        <v>221</v>
      </c>
      <c r="D2523" s="167" t="s">
        <v>4905</v>
      </c>
      <c r="E2523" s="167" t="s">
        <v>5223</v>
      </c>
      <c r="F2523" s="167" t="s">
        <v>3522</v>
      </c>
      <c r="G2523" s="167" t="s">
        <v>116</v>
      </c>
      <c r="H2523" s="167" t="s">
        <v>7</v>
      </c>
      <c r="I2523" s="167" t="s">
        <v>13036</v>
      </c>
      <c r="J2523" s="167" t="s">
        <v>7695</v>
      </c>
      <c r="K2523" s="167">
        <v>27734047</v>
      </c>
      <c r="L2523" s="167">
        <v>27734047</v>
      </c>
    </row>
    <row r="2524" spans="1:12" x14ac:dyDescent="0.2">
      <c r="A2524" s="167" t="s">
        <v>9437</v>
      </c>
      <c r="B2524" s="167" t="s">
        <v>7885</v>
      </c>
      <c r="D2524" s="167" t="s">
        <v>7107</v>
      </c>
      <c r="E2524" s="167" t="s">
        <v>5224</v>
      </c>
      <c r="F2524" s="167" t="s">
        <v>7108</v>
      </c>
      <c r="G2524" s="167" t="s">
        <v>116</v>
      </c>
      <c r="H2524" s="167" t="s">
        <v>18</v>
      </c>
      <c r="I2524" s="167" t="s">
        <v>13036</v>
      </c>
      <c r="J2524" s="167" t="s">
        <v>12059</v>
      </c>
      <c r="K2524" s="167">
        <v>22001166</v>
      </c>
      <c r="L2524" s="167">
        <v>0</v>
      </c>
    </row>
    <row r="2525" spans="1:12" x14ac:dyDescent="0.2">
      <c r="A2525" s="167" t="s">
        <v>5195</v>
      </c>
      <c r="B2525" s="167" t="s">
        <v>2274</v>
      </c>
      <c r="D2525" s="167" t="s">
        <v>5225</v>
      </c>
      <c r="E2525" s="167" t="s">
        <v>5226</v>
      </c>
      <c r="F2525" s="167" t="s">
        <v>426</v>
      </c>
      <c r="G2525" s="167" t="s">
        <v>116</v>
      </c>
      <c r="H2525" s="167" t="s">
        <v>18</v>
      </c>
      <c r="I2525" s="167" t="s">
        <v>13036</v>
      </c>
      <c r="J2525" s="167" t="s">
        <v>12060</v>
      </c>
      <c r="K2525" s="167">
        <v>85203190</v>
      </c>
      <c r="L2525" s="167">
        <v>0</v>
      </c>
    </row>
    <row r="2526" spans="1:12" x14ac:dyDescent="0.2">
      <c r="A2526" s="167" t="s">
        <v>9438</v>
      </c>
      <c r="B2526" s="167" t="s">
        <v>5672</v>
      </c>
      <c r="D2526" s="167" t="s">
        <v>4669</v>
      </c>
      <c r="E2526" s="167" t="s">
        <v>5227</v>
      </c>
      <c r="F2526" s="167" t="s">
        <v>5228</v>
      </c>
      <c r="G2526" s="167" t="s">
        <v>116</v>
      </c>
      <c r="H2526" s="167" t="s">
        <v>7</v>
      </c>
      <c r="I2526" s="167" t="s">
        <v>13036</v>
      </c>
      <c r="J2526" s="167" t="s">
        <v>12903</v>
      </c>
      <c r="K2526" s="167">
        <v>22001213</v>
      </c>
      <c r="L2526" s="167">
        <v>0</v>
      </c>
    </row>
    <row r="2527" spans="1:12" x14ac:dyDescent="0.2">
      <c r="A2527" s="167" t="s">
        <v>9439</v>
      </c>
      <c r="B2527" s="167" t="s">
        <v>9998</v>
      </c>
      <c r="D2527" s="167" t="s">
        <v>7160</v>
      </c>
      <c r="E2527" s="167" t="s">
        <v>5229</v>
      </c>
      <c r="F2527" s="167" t="s">
        <v>5230</v>
      </c>
      <c r="G2527" s="167" t="s">
        <v>116</v>
      </c>
      <c r="H2527" s="167" t="s">
        <v>7</v>
      </c>
      <c r="I2527" s="167" t="s">
        <v>13036</v>
      </c>
      <c r="J2527" s="167" t="s">
        <v>12498</v>
      </c>
      <c r="K2527" s="167">
        <v>88707321</v>
      </c>
      <c r="L2527" s="167">
        <v>27733387</v>
      </c>
    </row>
    <row r="2528" spans="1:12" x14ac:dyDescent="0.2">
      <c r="A2528" s="167" t="s">
        <v>9440</v>
      </c>
      <c r="B2528" s="167" t="s">
        <v>1606</v>
      </c>
      <c r="D2528" s="167" t="s">
        <v>4985</v>
      </c>
      <c r="E2528" s="167" t="s">
        <v>5231</v>
      </c>
      <c r="F2528" s="167" t="s">
        <v>767</v>
      </c>
      <c r="G2528" s="167" t="s">
        <v>116</v>
      </c>
      <c r="H2528" s="167" t="s">
        <v>18</v>
      </c>
      <c r="I2528" s="167" t="s">
        <v>13036</v>
      </c>
      <c r="J2528" s="167" t="s">
        <v>12062</v>
      </c>
      <c r="K2528" s="167">
        <v>22001260</v>
      </c>
      <c r="L2528" s="167">
        <v>0</v>
      </c>
    </row>
    <row r="2529" spans="1:12" x14ac:dyDescent="0.2">
      <c r="A2529" s="167" t="s">
        <v>5302</v>
      </c>
      <c r="B2529" s="167" t="s">
        <v>5301</v>
      </c>
      <c r="D2529" s="167" t="s">
        <v>4973</v>
      </c>
      <c r="E2529" s="167" t="s">
        <v>5233</v>
      </c>
      <c r="F2529" s="167" t="s">
        <v>11742</v>
      </c>
      <c r="G2529" s="167" t="s">
        <v>116</v>
      </c>
      <c r="H2529" s="167" t="s">
        <v>7</v>
      </c>
      <c r="I2529" s="167" t="s">
        <v>13036</v>
      </c>
      <c r="J2529" s="167" t="s">
        <v>13583</v>
      </c>
      <c r="K2529" s="167">
        <v>27848200</v>
      </c>
      <c r="L2529" s="167">
        <v>0</v>
      </c>
    </row>
    <row r="2530" spans="1:12" x14ac:dyDescent="0.2">
      <c r="A2530" s="167" t="s">
        <v>5073</v>
      </c>
      <c r="B2530" s="167" t="s">
        <v>4288</v>
      </c>
      <c r="D2530" s="167" t="s">
        <v>5234</v>
      </c>
      <c r="E2530" s="167" t="s">
        <v>5235</v>
      </c>
      <c r="F2530" s="167" t="s">
        <v>597</v>
      </c>
      <c r="G2530" s="167" t="s">
        <v>116</v>
      </c>
      <c r="H2530" s="167" t="s">
        <v>7</v>
      </c>
      <c r="I2530" s="167" t="s">
        <v>13036</v>
      </c>
      <c r="J2530" s="167" t="s">
        <v>12063</v>
      </c>
      <c r="K2530" s="167">
        <v>27735018</v>
      </c>
      <c r="L2530" s="167">
        <v>27735018</v>
      </c>
    </row>
    <row r="2531" spans="1:12" x14ac:dyDescent="0.2">
      <c r="A2531" s="167" t="s">
        <v>5058</v>
      </c>
      <c r="B2531" s="167" t="s">
        <v>2933</v>
      </c>
      <c r="D2531" s="167" t="s">
        <v>4995</v>
      </c>
      <c r="E2531" s="167" t="s">
        <v>5236</v>
      </c>
      <c r="F2531" s="167" t="s">
        <v>4304</v>
      </c>
      <c r="G2531" s="167" t="s">
        <v>116</v>
      </c>
      <c r="H2531" s="167" t="s">
        <v>7</v>
      </c>
      <c r="I2531" s="167" t="s">
        <v>13036</v>
      </c>
      <c r="J2531" s="167" t="s">
        <v>12099</v>
      </c>
      <c r="K2531" s="167">
        <v>88866447</v>
      </c>
      <c r="L2531" s="167">
        <v>0</v>
      </c>
    </row>
    <row r="2532" spans="1:12" x14ac:dyDescent="0.2">
      <c r="A2532" s="167" t="s">
        <v>9441</v>
      </c>
      <c r="B2532" s="167" t="s">
        <v>5051</v>
      </c>
      <c r="D2532" s="167" t="s">
        <v>5018</v>
      </c>
      <c r="E2532" s="167" t="s">
        <v>5237</v>
      </c>
      <c r="F2532" s="167" t="s">
        <v>5238</v>
      </c>
      <c r="G2532" s="167" t="s">
        <v>116</v>
      </c>
      <c r="H2532" s="167" t="s">
        <v>7</v>
      </c>
      <c r="I2532" s="167" t="s">
        <v>13036</v>
      </c>
      <c r="J2532" s="167" t="s">
        <v>12064</v>
      </c>
      <c r="K2532" s="167">
        <v>27734475</v>
      </c>
      <c r="L2532" s="167">
        <v>27734475</v>
      </c>
    </row>
    <row r="2533" spans="1:12" x14ac:dyDescent="0.2">
      <c r="A2533" s="167" t="s">
        <v>5226</v>
      </c>
      <c r="B2533" s="167" t="s">
        <v>5225</v>
      </c>
      <c r="D2533" s="167" t="s">
        <v>2120</v>
      </c>
      <c r="E2533" s="167" t="s">
        <v>5239</v>
      </c>
      <c r="F2533" s="167" t="s">
        <v>1455</v>
      </c>
      <c r="G2533" s="167" t="s">
        <v>116</v>
      </c>
      <c r="H2533" s="167" t="s">
        <v>7</v>
      </c>
      <c r="I2533" s="167" t="s">
        <v>13036</v>
      </c>
      <c r="J2533" s="167" t="s">
        <v>12904</v>
      </c>
      <c r="K2533" s="167">
        <v>89497953</v>
      </c>
      <c r="L2533" s="167">
        <v>0</v>
      </c>
    </row>
    <row r="2534" spans="1:12" x14ac:dyDescent="0.2">
      <c r="A2534" s="167" t="s">
        <v>9442</v>
      </c>
      <c r="B2534" s="167" t="s">
        <v>9999</v>
      </c>
      <c r="D2534" s="167" t="s">
        <v>5240</v>
      </c>
      <c r="E2534" s="167" t="s">
        <v>5241</v>
      </c>
      <c r="F2534" s="167" t="s">
        <v>451</v>
      </c>
      <c r="G2534" s="167" t="s">
        <v>116</v>
      </c>
      <c r="H2534" s="167" t="s">
        <v>7</v>
      </c>
      <c r="I2534" s="167" t="s">
        <v>13036</v>
      </c>
      <c r="J2534" s="167" t="s">
        <v>5334</v>
      </c>
      <c r="K2534" s="167">
        <v>27735015</v>
      </c>
      <c r="L2534" s="167">
        <v>27735015</v>
      </c>
    </row>
    <row r="2535" spans="1:12" x14ac:dyDescent="0.2">
      <c r="A2535" s="167" t="s">
        <v>5107</v>
      </c>
      <c r="B2535" s="167" t="s">
        <v>5106</v>
      </c>
      <c r="D2535" s="167" t="s">
        <v>5242</v>
      </c>
      <c r="E2535" s="167" t="s">
        <v>5243</v>
      </c>
      <c r="F2535" s="167" t="s">
        <v>2865</v>
      </c>
      <c r="G2535" s="167" t="s">
        <v>116</v>
      </c>
      <c r="H2535" s="167" t="s">
        <v>7</v>
      </c>
      <c r="I2535" s="167" t="s">
        <v>13036</v>
      </c>
      <c r="J2535" s="167" t="s">
        <v>7701</v>
      </c>
      <c r="K2535" s="167">
        <v>27734346</v>
      </c>
      <c r="L2535" s="167">
        <v>27733387</v>
      </c>
    </row>
    <row r="2536" spans="1:12" x14ac:dyDescent="0.2">
      <c r="A2536" s="167" t="s">
        <v>5418</v>
      </c>
      <c r="B2536" s="167" t="s">
        <v>5417</v>
      </c>
      <c r="D2536" s="167" t="s">
        <v>5244</v>
      </c>
      <c r="E2536" s="167" t="s">
        <v>8376</v>
      </c>
      <c r="F2536" s="167" t="s">
        <v>2735</v>
      </c>
      <c r="G2536" s="167" t="s">
        <v>116</v>
      </c>
      <c r="H2536" s="167" t="s">
        <v>18</v>
      </c>
      <c r="I2536" s="167" t="s">
        <v>13036</v>
      </c>
      <c r="J2536" s="167" t="s">
        <v>12065</v>
      </c>
      <c r="K2536" s="167">
        <v>27848051</v>
      </c>
      <c r="L2536" s="167">
        <v>0</v>
      </c>
    </row>
    <row r="2537" spans="1:12" x14ac:dyDescent="0.2">
      <c r="A2537" s="167" t="s">
        <v>114</v>
      </c>
      <c r="B2537" s="167" t="s">
        <v>92</v>
      </c>
      <c r="D2537" s="167" t="s">
        <v>5245</v>
      </c>
      <c r="E2537" s="167" t="s">
        <v>5246</v>
      </c>
      <c r="F2537" s="167" t="s">
        <v>5247</v>
      </c>
      <c r="G2537" s="167" t="s">
        <v>116</v>
      </c>
      <c r="H2537" s="167" t="s">
        <v>7</v>
      </c>
      <c r="I2537" s="167" t="s">
        <v>13036</v>
      </c>
      <c r="J2537" s="167" t="s">
        <v>12066</v>
      </c>
      <c r="K2537" s="167">
        <v>27734210</v>
      </c>
      <c r="L2537" s="167">
        <v>27734210</v>
      </c>
    </row>
    <row r="2538" spans="1:12" x14ac:dyDescent="0.2">
      <c r="A2538" s="167" t="s">
        <v>5278</v>
      </c>
      <c r="B2538" s="167" t="s">
        <v>5277</v>
      </c>
      <c r="D2538" s="167" t="s">
        <v>5248</v>
      </c>
      <c r="E2538" s="167" t="s">
        <v>7704</v>
      </c>
      <c r="F2538" s="167" t="s">
        <v>2156</v>
      </c>
      <c r="G2538" s="167" t="s">
        <v>116</v>
      </c>
      <c r="H2538" s="167" t="s">
        <v>18</v>
      </c>
      <c r="I2538" s="167" t="s">
        <v>13036</v>
      </c>
      <c r="J2538" s="167" t="s">
        <v>12049</v>
      </c>
      <c r="K2538" s="167">
        <v>22005413</v>
      </c>
      <c r="L2538" s="167">
        <v>0</v>
      </c>
    </row>
    <row r="2539" spans="1:12" x14ac:dyDescent="0.2">
      <c r="A2539" s="167" t="s">
        <v>9443</v>
      </c>
      <c r="B2539" s="167" t="s">
        <v>10000</v>
      </c>
      <c r="D2539" s="167" t="s">
        <v>5249</v>
      </c>
      <c r="E2539" s="167" t="s">
        <v>5250</v>
      </c>
      <c r="F2539" s="167" t="s">
        <v>56</v>
      </c>
      <c r="G2539" s="167" t="s">
        <v>116</v>
      </c>
      <c r="H2539" s="167" t="s">
        <v>7</v>
      </c>
      <c r="I2539" s="167" t="s">
        <v>13036</v>
      </c>
      <c r="J2539" s="167" t="s">
        <v>12067</v>
      </c>
      <c r="K2539" s="167">
        <v>27733297</v>
      </c>
      <c r="L2539" s="167">
        <v>27733297</v>
      </c>
    </row>
    <row r="2540" spans="1:12" x14ac:dyDescent="0.2">
      <c r="A2540" s="167" t="s">
        <v>9444</v>
      </c>
      <c r="B2540" s="167" t="s">
        <v>1145</v>
      </c>
      <c r="D2540" s="167" t="s">
        <v>10013</v>
      </c>
      <c r="E2540" s="167" t="s">
        <v>9476</v>
      </c>
      <c r="F2540" s="167" t="s">
        <v>11743</v>
      </c>
      <c r="G2540" s="167" t="s">
        <v>116</v>
      </c>
      <c r="H2540" s="167" t="s">
        <v>18</v>
      </c>
      <c r="I2540" s="167" t="s">
        <v>13036</v>
      </c>
      <c r="J2540" s="167" t="s">
        <v>12068</v>
      </c>
      <c r="K2540" s="167">
        <v>88110013</v>
      </c>
      <c r="L2540" s="167">
        <v>0</v>
      </c>
    </row>
    <row r="2541" spans="1:12" x14ac:dyDescent="0.2">
      <c r="A2541" s="167" t="s">
        <v>9445</v>
      </c>
      <c r="B2541" s="167" t="s">
        <v>2655</v>
      </c>
      <c r="D2541" s="167" t="s">
        <v>5252</v>
      </c>
      <c r="E2541" s="167" t="s">
        <v>7519</v>
      </c>
      <c r="F2541" s="167" t="s">
        <v>1612</v>
      </c>
      <c r="G2541" s="167" t="s">
        <v>116</v>
      </c>
      <c r="H2541" s="167" t="s">
        <v>7</v>
      </c>
      <c r="I2541" s="167" t="s">
        <v>13036</v>
      </c>
      <c r="J2541" s="167" t="s">
        <v>12499</v>
      </c>
      <c r="K2541" s="167">
        <v>27735635</v>
      </c>
      <c r="L2541" s="167">
        <v>0</v>
      </c>
    </row>
    <row r="2542" spans="1:12" x14ac:dyDescent="0.2">
      <c r="A2542" s="167" t="s">
        <v>5179</v>
      </c>
      <c r="B2542" s="167" t="s">
        <v>5178</v>
      </c>
      <c r="D2542" s="167" t="s">
        <v>5253</v>
      </c>
      <c r="E2542" s="167" t="s">
        <v>5254</v>
      </c>
      <c r="F2542" s="167" t="s">
        <v>1205</v>
      </c>
      <c r="G2542" s="167" t="s">
        <v>116</v>
      </c>
      <c r="H2542" s="167" t="s">
        <v>7</v>
      </c>
      <c r="I2542" s="167" t="s">
        <v>13036</v>
      </c>
      <c r="J2542" s="167" t="s">
        <v>13584</v>
      </c>
      <c r="K2542" s="167">
        <v>27733374</v>
      </c>
      <c r="L2542" s="167">
        <v>27733387</v>
      </c>
    </row>
    <row r="2543" spans="1:12" x14ac:dyDescent="0.2">
      <c r="A2543" s="167" t="s">
        <v>5439</v>
      </c>
      <c r="B2543" s="167" t="s">
        <v>2888</v>
      </c>
      <c r="D2543" s="167" t="s">
        <v>5255</v>
      </c>
      <c r="E2543" s="167" t="s">
        <v>5256</v>
      </c>
      <c r="F2543" s="167" t="s">
        <v>5257</v>
      </c>
      <c r="G2543" s="167" t="s">
        <v>116</v>
      </c>
      <c r="H2543" s="167" t="s">
        <v>7</v>
      </c>
      <c r="I2543" s="167" t="s">
        <v>13036</v>
      </c>
      <c r="J2543" s="167" t="s">
        <v>12069</v>
      </c>
      <c r="K2543" s="167">
        <v>22001154</v>
      </c>
      <c r="L2543" s="167">
        <v>0</v>
      </c>
    </row>
    <row r="2544" spans="1:12" x14ac:dyDescent="0.2">
      <c r="A2544" s="167" t="s">
        <v>9446</v>
      </c>
      <c r="B2544" s="167" t="s">
        <v>3888</v>
      </c>
      <c r="D2544" s="167" t="s">
        <v>2550</v>
      </c>
      <c r="E2544" s="167" t="s">
        <v>9527</v>
      </c>
      <c r="F2544" s="167" t="s">
        <v>11030</v>
      </c>
      <c r="G2544" s="167" t="s">
        <v>116</v>
      </c>
      <c r="H2544" s="167" t="s">
        <v>18</v>
      </c>
      <c r="I2544" s="167" t="s">
        <v>13036</v>
      </c>
      <c r="J2544" s="167" t="s">
        <v>11545</v>
      </c>
      <c r="K2544" s="167">
        <v>22001293</v>
      </c>
      <c r="L2544" s="167">
        <v>0</v>
      </c>
    </row>
    <row r="2545" spans="1:12" x14ac:dyDescent="0.2">
      <c r="A2545" s="167" t="s">
        <v>9447</v>
      </c>
      <c r="B2545" s="167" t="s">
        <v>4231</v>
      </c>
      <c r="D2545" s="167" t="s">
        <v>7340</v>
      </c>
      <c r="E2545" s="167" t="s">
        <v>5258</v>
      </c>
      <c r="F2545" s="167" t="s">
        <v>3898</v>
      </c>
      <c r="G2545" s="167" t="s">
        <v>116</v>
      </c>
      <c r="H2545" s="167" t="s">
        <v>18</v>
      </c>
      <c r="I2545" s="167" t="s">
        <v>13036</v>
      </c>
      <c r="J2545" s="167" t="s">
        <v>12905</v>
      </c>
      <c r="K2545" s="167">
        <v>27848079</v>
      </c>
      <c r="L2545" s="167">
        <v>27848079</v>
      </c>
    </row>
    <row r="2546" spans="1:12" x14ac:dyDescent="0.2">
      <c r="A2546" s="167" t="s">
        <v>5189</v>
      </c>
      <c r="B2546" s="167" t="s">
        <v>6746</v>
      </c>
      <c r="D2546" s="167" t="s">
        <v>2624</v>
      </c>
      <c r="E2546" s="167" t="s">
        <v>5260</v>
      </c>
      <c r="F2546" s="167" t="s">
        <v>1265</v>
      </c>
      <c r="G2546" s="167" t="s">
        <v>116</v>
      </c>
      <c r="H2546" s="167" t="s">
        <v>18</v>
      </c>
      <c r="I2546" s="167" t="s">
        <v>13036</v>
      </c>
      <c r="J2546" s="167" t="s">
        <v>5261</v>
      </c>
      <c r="K2546" s="167">
        <v>27878454</v>
      </c>
      <c r="L2546" s="167">
        <v>0</v>
      </c>
    </row>
    <row r="2547" spans="1:12" x14ac:dyDescent="0.2">
      <c r="A2547" s="167" t="s">
        <v>9448</v>
      </c>
      <c r="B2547" s="167" t="s">
        <v>7886</v>
      </c>
      <c r="D2547" s="167" t="s">
        <v>5262</v>
      </c>
      <c r="E2547" s="167" t="s">
        <v>5263</v>
      </c>
      <c r="F2547" s="167" t="s">
        <v>1802</v>
      </c>
      <c r="G2547" s="167" t="s">
        <v>116</v>
      </c>
      <c r="H2547" s="167" t="s">
        <v>18</v>
      </c>
      <c r="I2547" s="167" t="s">
        <v>13036</v>
      </c>
      <c r="J2547" s="167" t="s">
        <v>12070</v>
      </c>
      <c r="K2547" s="167">
        <v>27848105</v>
      </c>
      <c r="L2547" s="167">
        <v>27848465</v>
      </c>
    </row>
    <row r="2548" spans="1:12" x14ac:dyDescent="0.2">
      <c r="A2548" s="167" t="s">
        <v>5233</v>
      </c>
      <c r="B2548" s="167" t="s">
        <v>4973</v>
      </c>
      <c r="D2548" s="167" t="s">
        <v>2644</v>
      </c>
      <c r="E2548" s="167" t="s">
        <v>5264</v>
      </c>
      <c r="F2548" s="167" t="s">
        <v>11744</v>
      </c>
      <c r="G2548" s="167" t="s">
        <v>116</v>
      </c>
      <c r="H2548" s="167" t="s">
        <v>18</v>
      </c>
      <c r="I2548" s="167" t="s">
        <v>13036</v>
      </c>
      <c r="J2548" s="167" t="s">
        <v>12548</v>
      </c>
      <c r="K2548" s="167">
        <v>84243967</v>
      </c>
      <c r="L2548" s="167">
        <v>0</v>
      </c>
    </row>
    <row r="2549" spans="1:12" x14ac:dyDescent="0.2">
      <c r="A2549" s="167" t="s">
        <v>5149</v>
      </c>
      <c r="B2549" s="167" t="s">
        <v>5148</v>
      </c>
      <c r="D2549" s="167" t="s">
        <v>2849</v>
      </c>
      <c r="E2549" s="167" t="s">
        <v>5266</v>
      </c>
      <c r="F2549" s="167" t="s">
        <v>5267</v>
      </c>
      <c r="G2549" s="167" t="s">
        <v>116</v>
      </c>
      <c r="H2549" s="167" t="s">
        <v>9</v>
      </c>
      <c r="I2549" s="167" t="s">
        <v>13036</v>
      </c>
      <c r="J2549" s="167" t="s">
        <v>13585</v>
      </c>
      <c r="K2549" s="167">
        <v>25400811</v>
      </c>
      <c r="L2549" s="167">
        <v>0</v>
      </c>
    </row>
    <row r="2550" spans="1:12" x14ac:dyDescent="0.2">
      <c r="A2550" s="167" t="s">
        <v>5421</v>
      </c>
      <c r="B2550" s="167" t="s">
        <v>5420</v>
      </c>
      <c r="D2550" s="167" t="s">
        <v>2981</v>
      </c>
      <c r="E2550" s="167" t="s">
        <v>5268</v>
      </c>
      <c r="F2550" s="167" t="s">
        <v>45</v>
      </c>
      <c r="G2550" s="167" t="s">
        <v>116</v>
      </c>
      <c r="H2550" s="167" t="s">
        <v>9</v>
      </c>
      <c r="I2550" s="167" t="s">
        <v>13036</v>
      </c>
      <c r="J2550" s="167" t="s">
        <v>11546</v>
      </c>
      <c r="K2550" s="167">
        <v>83341476</v>
      </c>
      <c r="L2550" s="167">
        <v>27840580</v>
      </c>
    </row>
    <row r="2551" spans="1:12" x14ac:dyDescent="0.2">
      <c r="A2551" s="167" t="s">
        <v>5422</v>
      </c>
      <c r="B2551" s="167" t="s">
        <v>6763</v>
      </c>
      <c r="D2551" s="167" t="s">
        <v>5269</v>
      </c>
      <c r="E2551" s="167" t="s">
        <v>5270</v>
      </c>
      <c r="F2551" s="167" t="s">
        <v>7343</v>
      </c>
      <c r="G2551" s="167" t="s">
        <v>116</v>
      </c>
      <c r="H2551" s="167" t="s">
        <v>18</v>
      </c>
      <c r="I2551" s="167" t="s">
        <v>13036</v>
      </c>
      <c r="J2551" s="167" t="s">
        <v>12072</v>
      </c>
      <c r="K2551" s="167">
        <v>89673721</v>
      </c>
      <c r="L2551" s="167">
        <v>0</v>
      </c>
    </row>
    <row r="2552" spans="1:12" x14ac:dyDescent="0.2">
      <c r="A2552" s="167" t="s">
        <v>5424</v>
      </c>
      <c r="B2552" s="167" t="s">
        <v>7008</v>
      </c>
      <c r="D2552" s="167" t="s">
        <v>7217</v>
      </c>
      <c r="E2552" s="167" t="s">
        <v>5272</v>
      </c>
      <c r="F2552" s="167" t="s">
        <v>1132</v>
      </c>
      <c r="G2552" s="167" t="s">
        <v>116</v>
      </c>
      <c r="H2552" s="167" t="s">
        <v>9</v>
      </c>
      <c r="I2552" s="167" t="s">
        <v>13036</v>
      </c>
      <c r="J2552" s="167" t="s">
        <v>12872</v>
      </c>
      <c r="K2552" s="167">
        <v>27840683</v>
      </c>
      <c r="L2552" s="167">
        <v>27840683</v>
      </c>
    </row>
    <row r="2553" spans="1:12" x14ac:dyDescent="0.2">
      <c r="A2553" s="167" t="s">
        <v>5427</v>
      </c>
      <c r="B2553" s="167" t="s">
        <v>5426</v>
      </c>
      <c r="D2553" s="167" t="s">
        <v>6965</v>
      </c>
      <c r="E2553" s="167" t="s">
        <v>5273</v>
      </c>
      <c r="F2553" s="167" t="s">
        <v>205</v>
      </c>
      <c r="G2553" s="167" t="s">
        <v>116</v>
      </c>
      <c r="H2553" s="167" t="s">
        <v>9</v>
      </c>
      <c r="I2553" s="167" t="s">
        <v>13036</v>
      </c>
      <c r="J2553" s="167" t="s">
        <v>12074</v>
      </c>
      <c r="K2553" s="167">
        <v>27840829</v>
      </c>
      <c r="L2553" s="167">
        <v>0</v>
      </c>
    </row>
    <row r="2554" spans="1:12" x14ac:dyDescent="0.2">
      <c r="A2554" s="167" t="s">
        <v>5430</v>
      </c>
      <c r="B2554" s="167" t="s">
        <v>2984</v>
      </c>
      <c r="D2554" s="167" t="s">
        <v>7366</v>
      </c>
      <c r="E2554" s="167" t="s">
        <v>5274</v>
      </c>
      <c r="F2554" s="167" t="s">
        <v>5275</v>
      </c>
      <c r="G2554" s="167" t="s">
        <v>116</v>
      </c>
      <c r="H2554" s="167" t="s">
        <v>18</v>
      </c>
      <c r="I2554" s="167" t="s">
        <v>13036</v>
      </c>
      <c r="J2554" s="167" t="s">
        <v>8573</v>
      </c>
      <c r="K2554" s="167">
        <v>88102989</v>
      </c>
      <c r="L2554" s="167">
        <v>0</v>
      </c>
    </row>
    <row r="2555" spans="1:12" x14ac:dyDescent="0.2">
      <c r="A2555" s="167" t="s">
        <v>6698</v>
      </c>
      <c r="B2555" s="167" t="s">
        <v>4166</v>
      </c>
      <c r="D2555" s="167" t="s">
        <v>5277</v>
      </c>
      <c r="E2555" s="167" t="s">
        <v>5278</v>
      </c>
      <c r="F2555" s="167" t="s">
        <v>3009</v>
      </c>
      <c r="G2555" s="167" t="s">
        <v>116</v>
      </c>
      <c r="H2555" s="167" t="s">
        <v>9</v>
      </c>
      <c r="I2555" s="167" t="s">
        <v>13036</v>
      </c>
      <c r="J2555" s="167" t="s">
        <v>12501</v>
      </c>
      <c r="K2555" s="167">
        <v>88596278</v>
      </c>
      <c r="L2555" s="167">
        <v>0</v>
      </c>
    </row>
    <row r="2556" spans="1:12" x14ac:dyDescent="0.2">
      <c r="A2556" s="167" t="s">
        <v>5151</v>
      </c>
      <c r="B2556" s="167" t="s">
        <v>5150</v>
      </c>
      <c r="D2556" s="167" t="s">
        <v>4627</v>
      </c>
      <c r="E2556" s="167" t="s">
        <v>5279</v>
      </c>
      <c r="F2556" s="167" t="s">
        <v>392</v>
      </c>
      <c r="G2556" s="167" t="s">
        <v>116</v>
      </c>
      <c r="H2556" s="167" t="s">
        <v>9</v>
      </c>
      <c r="I2556" s="167" t="s">
        <v>13036</v>
      </c>
      <c r="J2556" s="167" t="s">
        <v>12502</v>
      </c>
      <c r="K2556" s="167">
        <v>22001215</v>
      </c>
      <c r="L2556" s="167">
        <v>0</v>
      </c>
    </row>
    <row r="2557" spans="1:12" x14ac:dyDescent="0.2">
      <c r="A2557" s="167" t="s">
        <v>5446</v>
      </c>
      <c r="B2557" s="167" t="s">
        <v>4049</v>
      </c>
      <c r="D2557" s="167" t="s">
        <v>4073</v>
      </c>
      <c r="E2557" s="167" t="s">
        <v>5280</v>
      </c>
      <c r="F2557" s="167" t="s">
        <v>5281</v>
      </c>
      <c r="G2557" s="167" t="s">
        <v>116</v>
      </c>
      <c r="H2557" s="167" t="s">
        <v>9</v>
      </c>
      <c r="I2557" s="167" t="s">
        <v>13036</v>
      </c>
      <c r="J2557" s="167" t="s">
        <v>6634</v>
      </c>
      <c r="K2557" s="167">
        <v>83221900</v>
      </c>
      <c r="L2557" s="167">
        <v>27735601</v>
      </c>
    </row>
    <row r="2558" spans="1:12" x14ac:dyDescent="0.2">
      <c r="A2558" s="167" t="s">
        <v>5304</v>
      </c>
      <c r="B2558" s="167" t="s">
        <v>1828</v>
      </c>
      <c r="D2558" s="167" t="s">
        <v>7110</v>
      </c>
      <c r="E2558" s="167" t="s">
        <v>5282</v>
      </c>
      <c r="F2558" s="167" t="s">
        <v>490</v>
      </c>
      <c r="G2558" s="167" t="s">
        <v>116</v>
      </c>
      <c r="H2558" s="167" t="s">
        <v>9</v>
      </c>
      <c r="I2558" s="167" t="s">
        <v>13036</v>
      </c>
      <c r="J2558" s="167" t="s">
        <v>12075</v>
      </c>
      <c r="K2558" s="167">
        <v>88231731</v>
      </c>
      <c r="L2558" s="167">
        <v>0</v>
      </c>
    </row>
    <row r="2559" spans="1:12" x14ac:dyDescent="0.2">
      <c r="A2559" s="167" t="s">
        <v>9449</v>
      </c>
      <c r="B2559" s="167" t="s">
        <v>10001</v>
      </c>
      <c r="D2559" s="167" t="s">
        <v>515</v>
      </c>
      <c r="E2559" s="167" t="s">
        <v>5283</v>
      </c>
      <c r="F2559" s="167" t="s">
        <v>463</v>
      </c>
      <c r="G2559" s="167" t="s">
        <v>116</v>
      </c>
      <c r="H2559" s="167" t="s">
        <v>9</v>
      </c>
      <c r="I2559" s="167" t="s">
        <v>13036</v>
      </c>
      <c r="J2559" s="167" t="s">
        <v>12076</v>
      </c>
      <c r="K2559" s="167">
        <v>27845159</v>
      </c>
      <c r="L2559" s="167">
        <v>0</v>
      </c>
    </row>
    <row r="2560" spans="1:12" x14ac:dyDescent="0.2">
      <c r="A2560" s="167" t="s">
        <v>5355</v>
      </c>
      <c r="B2560" s="167" t="s">
        <v>7473</v>
      </c>
      <c r="D2560" s="167" t="s">
        <v>667</v>
      </c>
      <c r="E2560" s="167" t="s">
        <v>5284</v>
      </c>
      <c r="F2560" s="167" t="s">
        <v>11745</v>
      </c>
      <c r="G2560" s="167" t="s">
        <v>116</v>
      </c>
      <c r="H2560" s="167" t="s">
        <v>9</v>
      </c>
      <c r="I2560" s="167" t="s">
        <v>13036</v>
      </c>
      <c r="J2560" s="167" t="s">
        <v>5285</v>
      </c>
      <c r="K2560" s="167">
        <v>27840250</v>
      </c>
      <c r="L2560" s="167">
        <v>27840250</v>
      </c>
    </row>
    <row r="2561" spans="1:12" x14ac:dyDescent="0.2">
      <c r="A2561" s="167" t="s">
        <v>5057</v>
      </c>
      <c r="B2561" s="167" t="s">
        <v>2680</v>
      </c>
      <c r="D2561" s="167" t="s">
        <v>7344</v>
      </c>
      <c r="E2561" s="167" t="s">
        <v>5286</v>
      </c>
      <c r="F2561" s="167" t="s">
        <v>5287</v>
      </c>
      <c r="G2561" s="167" t="s">
        <v>116</v>
      </c>
      <c r="H2561" s="167" t="s">
        <v>9</v>
      </c>
      <c r="I2561" s="167" t="s">
        <v>13036</v>
      </c>
      <c r="J2561" s="167" t="s">
        <v>13586</v>
      </c>
      <c r="K2561" s="167">
        <v>27840230</v>
      </c>
      <c r="L2561" s="167">
        <v>27840580</v>
      </c>
    </row>
    <row r="2562" spans="1:12" x14ac:dyDescent="0.2">
      <c r="A2562" s="167" t="s">
        <v>4911</v>
      </c>
      <c r="B2562" s="167" t="s">
        <v>1280</v>
      </c>
      <c r="D2562" s="167" t="s">
        <v>1446</v>
      </c>
      <c r="E2562" s="167" t="s">
        <v>5288</v>
      </c>
      <c r="F2562" s="167" t="s">
        <v>4019</v>
      </c>
      <c r="G2562" s="167" t="s">
        <v>116</v>
      </c>
      <c r="H2562" s="167" t="s">
        <v>9</v>
      </c>
      <c r="I2562" s="167" t="s">
        <v>13036</v>
      </c>
      <c r="J2562" s="167" t="s">
        <v>12077</v>
      </c>
      <c r="K2562" s="167">
        <v>22001303</v>
      </c>
      <c r="L2562" s="167">
        <v>0</v>
      </c>
    </row>
    <row r="2563" spans="1:12" x14ac:dyDescent="0.2">
      <c r="A2563" s="167" t="s">
        <v>5037</v>
      </c>
      <c r="B2563" s="167" t="s">
        <v>5036</v>
      </c>
      <c r="D2563" s="167" t="s">
        <v>1461</v>
      </c>
      <c r="E2563" s="167" t="s">
        <v>5290</v>
      </c>
      <c r="F2563" s="167" t="s">
        <v>1341</v>
      </c>
      <c r="G2563" s="167" t="s">
        <v>116</v>
      </c>
      <c r="H2563" s="167" t="s">
        <v>9</v>
      </c>
      <c r="I2563" s="167" t="s">
        <v>13036</v>
      </c>
      <c r="J2563" s="167" t="s">
        <v>12078</v>
      </c>
      <c r="K2563" s="167">
        <v>85346671</v>
      </c>
      <c r="L2563" s="167">
        <v>0</v>
      </c>
    </row>
    <row r="2564" spans="1:12" x14ac:dyDescent="0.2">
      <c r="A2564" s="167" t="s">
        <v>9450</v>
      </c>
      <c r="B2564" s="167" t="s">
        <v>10002</v>
      </c>
      <c r="D2564" s="167" t="s">
        <v>7923</v>
      </c>
      <c r="E2564" s="167" t="s">
        <v>9457</v>
      </c>
      <c r="F2564" s="167" t="s">
        <v>10979</v>
      </c>
      <c r="G2564" s="167" t="s">
        <v>116</v>
      </c>
      <c r="H2564" s="167" t="s">
        <v>9</v>
      </c>
      <c r="I2564" s="167" t="s">
        <v>13036</v>
      </c>
      <c r="J2564" s="167" t="s">
        <v>13587</v>
      </c>
      <c r="K2564" s="167">
        <v>88639585</v>
      </c>
      <c r="L2564" s="167">
        <v>27840580</v>
      </c>
    </row>
    <row r="2565" spans="1:12" x14ac:dyDescent="0.2">
      <c r="A2565" s="167" t="s">
        <v>5336</v>
      </c>
      <c r="B2565" s="167" t="s">
        <v>6756</v>
      </c>
      <c r="D2565" s="167" t="s">
        <v>1101</v>
      </c>
      <c r="E2565" s="167" t="s">
        <v>9463</v>
      </c>
      <c r="F2565" s="167" t="s">
        <v>1739</v>
      </c>
      <c r="G2565" s="167" t="s">
        <v>116</v>
      </c>
      <c r="H2565" s="167" t="s">
        <v>9</v>
      </c>
      <c r="I2565" s="167" t="s">
        <v>13036</v>
      </c>
      <c r="J2565" s="167" t="s">
        <v>12500</v>
      </c>
      <c r="K2565" s="167">
        <v>27845136</v>
      </c>
      <c r="L2565" s="167">
        <v>0</v>
      </c>
    </row>
    <row r="2566" spans="1:12" x14ac:dyDescent="0.2">
      <c r="A2566" s="167" t="s">
        <v>9451</v>
      </c>
      <c r="B2566" s="167" t="s">
        <v>7911</v>
      </c>
      <c r="D2566" s="167" t="s">
        <v>5291</v>
      </c>
      <c r="E2566" s="167" t="s">
        <v>5292</v>
      </c>
      <c r="F2566" s="167" t="s">
        <v>75</v>
      </c>
      <c r="G2566" s="167" t="s">
        <v>116</v>
      </c>
      <c r="H2566" s="167" t="s">
        <v>9</v>
      </c>
      <c r="I2566" s="167" t="s">
        <v>13036</v>
      </c>
      <c r="J2566" s="167" t="s">
        <v>5293</v>
      </c>
      <c r="K2566" s="167">
        <v>27840580</v>
      </c>
      <c r="L2566" s="167">
        <v>27840580</v>
      </c>
    </row>
    <row r="2567" spans="1:12" x14ac:dyDescent="0.2">
      <c r="A2567" s="167" t="s">
        <v>9452</v>
      </c>
      <c r="B2567" s="167" t="s">
        <v>5341</v>
      </c>
      <c r="D2567" s="167" t="s">
        <v>5294</v>
      </c>
      <c r="E2567" s="167" t="s">
        <v>5295</v>
      </c>
      <c r="F2567" s="167" t="s">
        <v>1104</v>
      </c>
      <c r="G2567" s="167" t="s">
        <v>116</v>
      </c>
      <c r="H2567" s="167" t="s">
        <v>9</v>
      </c>
      <c r="I2567" s="167" t="s">
        <v>13036</v>
      </c>
      <c r="J2567" s="167" t="s">
        <v>12079</v>
      </c>
      <c r="K2567" s="167">
        <v>27845228</v>
      </c>
      <c r="L2567" s="167">
        <v>27840580</v>
      </c>
    </row>
    <row r="2568" spans="1:12" x14ac:dyDescent="0.2">
      <c r="A2568" s="167" t="s">
        <v>5270</v>
      </c>
      <c r="B2568" s="167" t="s">
        <v>5269</v>
      </c>
      <c r="D2568" s="167" t="s">
        <v>1668</v>
      </c>
      <c r="E2568" s="167" t="s">
        <v>5296</v>
      </c>
      <c r="F2568" s="167" t="s">
        <v>177</v>
      </c>
      <c r="G2568" s="167" t="s">
        <v>116</v>
      </c>
      <c r="H2568" s="167" t="s">
        <v>9</v>
      </c>
      <c r="I2568" s="167" t="s">
        <v>13036</v>
      </c>
      <c r="J2568" s="167" t="s">
        <v>12086</v>
      </c>
      <c r="K2568" s="167">
        <v>22001156</v>
      </c>
      <c r="L2568" s="167">
        <v>27840580</v>
      </c>
    </row>
    <row r="2569" spans="1:12" x14ac:dyDescent="0.2">
      <c r="A2569" s="167" t="s">
        <v>5305</v>
      </c>
      <c r="B2569" s="167" t="s">
        <v>6752</v>
      </c>
      <c r="D2569" s="167" t="s">
        <v>1647</v>
      </c>
      <c r="E2569" s="167" t="s">
        <v>5297</v>
      </c>
      <c r="F2569" s="167" t="s">
        <v>11746</v>
      </c>
      <c r="G2569" s="167" t="s">
        <v>116</v>
      </c>
      <c r="H2569" s="167" t="s">
        <v>10</v>
      </c>
      <c r="I2569" s="167" t="s">
        <v>13036</v>
      </c>
      <c r="J2569" s="167" t="s">
        <v>12061</v>
      </c>
      <c r="K2569" s="167">
        <v>27340424</v>
      </c>
      <c r="L2569" s="167">
        <v>27340424</v>
      </c>
    </row>
    <row r="2570" spans="1:12" x14ac:dyDescent="0.2">
      <c r="A2570" s="167" t="s">
        <v>5432</v>
      </c>
      <c r="B2570" s="167" t="s">
        <v>2658</v>
      </c>
      <c r="D2570" s="167" t="s">
        <v>1689</v>
      </c>
      <c r="E2570" s="167" t="s">
        <v>7956</v>
      </c>
      <c r="F2570" s="167" t="s">
        <v>8188</v>
      </c>
      <c r="G2570" s="167" t="s">
        <v>116</v>
      </c>
      <c r="H2570" s="167" t="s">
        <v>10</v>
      </c>
      <c r="I2570" s="167" t="s">
        <v>13036</v>
      </c>
      <c r="J2570" s="167" t="s">
        <v>12080</v>
      </c>
      <c r="K2570" s="167">
        <v>0</v>
      </c>
      <c r="L2570" s="167">
        <v>0</v>
      </c>
    </row>
    <row r="2571" spans="1:12" x14ac:dyDescent="0.2">
      <c r="A2571" s="167" t="s">
        <v>6060</v>
      </c>
      <c r="B2571" s="167" t="s">
        <v>6939</v>
      </c>
      <c r="D2571" s="167" t="s">
        <v>1797</v>
      </c>
      <c r="E2571" s="167" t="s">
        <v>9417</v>
      </c>
      <c r="F2571" s="167" t="s">
        <v>177</v>
      </c>
      <c r="G2571" s="167" t="s">
        <v>116</v>
      </c>
      <c r="H2571" s="167" t="s">
        <v>10</v>
      </c>
      <c r="I2571" s="167" t="s">
        <v>13036</v>
      </c>
      <c r="J2571" s="167" t="s">
        <v>8488</v>
      </c>
      <c r="K2571" s="167">
        <v>85365513</v>
      </c>
      <c r="L2571" s="167">
        <v>0</v>
      </c>
    </row>
    <row r="2572" spans="1:12" x14ac:dyDescent="0.2">
      <c r="A2572" s="167" t="s">
        <v>9453</v>
      </c>
      <c r="B2572" s="167" t="s">
        <v>7888</v>
      </c>
      <c r="D2572" s="167" t="s">
        <v>7111</v>
      </c>
      <c r="E2572" s="167" t="s">
        <v>5298</v>
      </c>
      <c r="F2572" s="167" t="s">
        <v>2264</v>
      </c>
      <c r="G2572" s="167" t="s">
        <v>116</v>
      </c>
      <c r="H2572" s="167" t="s">
        <v>10</v>
      </c>
      <c r="I2572" s="167" t="s">
        <v>13036</v>
      </c>
      <c r="J2572" s="167" t="s">
        <v>11548</v>
      </c>
      <c r="K2572" s="167">
        <v>22005350</v>
      </c>
      <c r="L2572" s="167">
        <v>0</v>
      </c>
    </row>
    <row r="2573" spans="1:12" x14ac:dyDescent="0.2">
      <c r="A2573" s="167" t="s">
        <v>5443</v>
      </c>
      <c r="B2573" s="167" t="s">
        <v>7248</v>
      </c>
      <c r="D2573" s="167" t="s">
        <v>1812</v>
      </c>
      <c r="E2573" s="167" t="s">
        <v>5299</v>
      </c>
      <c r="F2573" s="167" t="s">
        <v>5300</v>
      </c>
      <c r="G2573" s="167" t="s">
        <v>116</v>
      </c>
      <c r="H2573" s="167" t="s">
        <v>10</v>
      </c>
      <c r="I2573" s="167" t="s">
        <v>13036</v>
      </c>
      <c r="J2573" s="167" t="s">
        <v>8189</v>
      </c>
      <c r="K2573" s="167">
        <v>22005179</v>
      </c>
      <c r="L2573" s="167">
        <v>0</v>
      </c>
    </row>
    <row r="2574" spans="1:12" x14ac:dyDescent="0.2">
      <c r="A2574" s="167" t="s">
        <v>9454</v>
      </c>
      <c r="B2574" s="167" t="s">
        <v>5109</v>
      </c>
      <c r="D2574" s="167" t="s">
        <v>5301</v>
      </c>
      <c r="E2574" s="167" t="s">
        <v>5302</v>
      </c>
      <c r="F2574" s="167" t="s">
        <v>5303</v>
      </c>
      <c r="G2574" s="167" t="s">
        <v>116</v>
      </c>
      <c r="H2574" s="167" t="s">
        <v>10</v>
      </c>
      <c r="I2574" s="167" t="s">
        <v>13036</v>
      </c>
      <c r="J2574" s="167" t="s">
        <v>12082</v>
      </c>
      <c r="K2574" s="167">
        <v>0</v>
      </c>
      <c r="L2574" s="167">
        <v>0</v>
      </c>
    </row>
    <row r="2575" spans="1:12" x14ac:dyDescent="0.2">
      <c r="A2575" s="167" t="s">
        <v>9455</v>
      </c>
      <c r="B2575" s="167" t="s">
        <v>10003</v>
      </c>
      <c r="D2575" s="167" t="s">
        <v>1828</v>
      </c>
      <c r="E2575" s="167" t="s">
        <v>5304</v>
      </c>
      <c r="F2575" s="167" t="s">
        <v>4227</v>
      </c>
      <c r="G2575" s="167" t="s">
        <v>116</v>
      </c>
      <c r="H2575" s="167" t="s">
        <v>10</v>
      </c>
      <c r="I2575" s="167" t="s">
        <v>13036</v>
      </c>
      <c r="J2575" s="167" t="s">
        <v>12083</v>
      </c>
      <c r="K2575" s="167">
        <v>86472142</v>
      </c>
      <c r="L2575" s="167">
        <v>0</v>
      </c>
    </row>
    <row r="2576" spans="1:12" x14ac:dyDescent="0.2">
      <c r="A2576" s="167" t="s">
        <v>5442</v>
      </c>
      <c r="B2576" s="167" t="s">
        <v>2168</v>
      </c>
      <c r="D2576" s="167" t="s">
        <v>6752</v>
      </c>
      <c r="E2576" s="167" t="s">
        <v>5305</v>
      </c>
      <c r="F2576" s="167" t="s">
        <v>11747</v>
      </c>
      <c r="G2576" s="167" t="s">
        <v>116</v>
      </c>
      <c r="H2576" s="167" t="s">
        <v>10</v>
      </c>
      <c r="I2576" s="167" t="s">
        <v>13036</v>
      </c>
      <c r="J2576" s="167" t="s">
        <v>12084</v>
      </c>
      <c r="K2576" s="167">
        <v>27340336</v>
      </c>
      <c r="L2576" s="167">
        <v>0</v>
      </c>
    </row>
    <row r="2577" spans="1:12" x14ac:dyDescent="0.2">
      <c r="A2577" s="167" t="s">
        <v>5172</v>
      </c>
      <c r="B2577" s="167" t="s">
        <v>4561</v>
      </c>
      <c r="D2577" s="167" t="s">
        <v>7161</v>
      </c>
      <c r="E2577" s="167" t="s">
        <v>5306</v>
      </c>
      <c r="F2577" s="167" t="s">
        <v>1452</v>
      </c>
      <c r="G2577" s="167" t="s">
        <v>116</v>
      </c>
      <c r="H2577" s="167" t="s">
        <v>10</v>
      </c>
      <c r="I2577" s="167" t="s">
        <v>13036</v>
      </c>
      <c r="J2577" s="167" t="s">
        <v>12906</v>
      </c>
      <c r="K2577" s="167">
        <v>27340120</v>
      </c>
      <c r="L2577" s="167">
        <v>0</v>
      </c>
    </row>
    <row r="2578" spans="1:12" x14ac:dyDescent="0.2">
      <c r="A2578" s="167" t="s">
        <v>9456</v>
      </c>
      <c r="B2578" s="167" t="s">
        <v>10004</v>
      </c>
      <c r="D2578" s="167" t="s">
        <v>785</v>
      </c>
      <c r="E2578" s="167" t="s">
        <v>5307</v>
      </c>
      <c r="F2578" s="167" t="s">
        <v>5308</v>
      </c>
      <c r="G2578" s="167" t="s">
        <v>116</v>
      </c>
      <c r="H2578" s="167" t="s">
        <v>10</v>
      </c>
      <c r="I2578" s="167" t="s">
        <v>13036</v>
      </c>
      <c r="J2578" s="167" t="s">
        <v>11549</v>
      </c>
      <c r="K2578" s="167">
        <v>27340120</v>
      </c>
      <c r="L2578" s="167">
        <v>27340120</v>
      </c>
    </row>
    <row r="2579" spans="1:12" x14ac:dyDescent="0.2">
      <c r="A2579" s="167" t="s">
        <v>5326</v>
      </c>
      <c r="B2579" s="167" t="s">
        <v>4274</v>
      </c>
      <c r="D2579" s="167" t="s">
        <v>7012</v>
      </c>
      <c r="E2579" s="167" t="s">
        <v>5309</v>
      </c>
      <c r="F2579" s="167" t="s">
        <v>692</v>
      </c>
      <c r="G2579" s="167" t="s">
        <v>116</v>
      </c>
      <c r="H2579" s="167" t="s">
        <v>7</v>
      </c>
      <c r="I2579" s="167" t="s">
        <v>13036</v>
      </c>
      <c r="J2579" s="167" t="s">
        <v>12085</v>
      </c>
      <c r="K2579" s="167">
        <v>27733522</v>
      </c>
      <c r="L2579" s="167">
        <v>27733522</v>
      </c>
    </row>
    <row r="2580" spans="1:12" x14ac:dyDescent="0.2">
      <c r="A2580" s="167" t="s">
        <v>7511</v>
      </c>
      <c r="B2580" s="167" t="s">
        <v>7513</v>
      </c>
      <c r="D2580" s="167" t="s">
        <v>3788</v>
      </c>
      <c r="E2580" s="167" t="s">
        <v>9534</v>
      </c>
      <c r="F2580" s="167" t="s">
        <v>7974</v>
      </c>
      <c r="G2580" s="167" t="s">
        <v>116</v>
      </c>
      <c r="H2580" s="167" t="s">
        <v>10</v>
      </c>
      <c r="I2580" s="167" t="s">
        <v>13036</v>
      </c>
      <c r="J2580" s="167" t="s">
        <v>13588</v>
      </c>
      <c r="K2580" s="167">
        <v>60037768</v>
      </c>
      <c r="L2580" s="167">
        <v>0</v>
      </c>
    </row>
    <row r="2581" spans="1:12" x14ac:dyDescent="0.2">
      <c r="A2581" s="167" t="s">
        <v>5250</v>
      </c>
      <c r="B2581" s="167" t="s">
        <v>5249</v>
      </c>
      <c r="D2581" s="167" t="s">
        <v>5310</v>
      </c>
      <c r="E2581" s="167" t="s">
        <v>5311</v>
      </c>
      <c r="F2581" s="167" t="s">
        <v>63</v>
      </c>
      <c r="G2581" s="167" t="s">
        <v>116</v>
      </c>
      <c r="H2581" s="167" t="s">
        <v>10</v>
      </c>
      <c r="I2581" s="167" t="s">
        <v>13036</v>
      </c>
      <c r="J2581" s="167" t="s">
        <v>11547</v>
      </c>
      <c r="K2581" s="167">
        <v>0</v>
      </c>
      <c r="L2581" s="167">
        <v>0</v>
      </c>
    </row>
    <row r="2582" spans="1:12" x14ac:dyDescent="0.2">
      <c r="A2582" s="167" t="s">
        <v>5116</v>
      </c>
      <c r="B2582" s="167" t="s">
        <v>7425</v>
      </c>
      <c r="D2582" s="167" t="s">
        <v>6926</v>
      </c>
      <c r="E2582" s="167" t="s">
        <v>5312</v>
      </c>
      <c r="F2582" s="167" t="s">
        <v>463</v>
      </c>
      <c r="G2582" s="167" t="s">
        <v>116</v>
      </c>
      <c r="H2582" s="167" t="s">
        <v>10</v>
      </c>
      <c r="I2582" s="167" t="s">
        <v>13036</v>
      </c>
      <c r="J2582" s="167" t="s">
        <v>12087</v>
      </c>
      <c r="K2582" s="167">
        <v>27340233</v>
      </c>
      <c r="L2582" s="167">
        <v>27340233</v>
      </c>
    </row>
    <row r="2583" spans="1:12" x14ac:dyDescent="0.2">
      <c r="A2583" s="167" t="s">
        <v>9457</v>
      </c>
      <c r="B2583" s="167" t="s">
        <v>7923</v>
      </c>
      <c r="D2583" s="167" t="s">
        <v>7345</v>
      </c>
      <c r="E2583" s="167" t="s">
        <v>5313</v>
      </c>
      <c r="F2583" s="167" t="s">
        <v>206</v>
      </c>
      <c r="G2583" s="167" t="s">
        <v>116</v>
      </c>
      <c r="H2583" s="167" t="s">
        <v>10</v>
      </c>
      <c r="I2583" s="167" t="s">
        <v>13036</v>
      </c>
      <c r="J2583" s="167" t="s">
        <v>12088</v>
      </c>
      <c r="K2583" s="167">
        <v>27340378</v>
      </c>
      <c r="L2583" s="167">
        <v>0</v>
      </c>
    </row>
    <row r="2584" spans="1:12" x14ac:dyDescent="0.2">
      <c r="A2584" s="167" t="s">
        <v>5434</v>
      </c>
      <c r="B2584" s="167" t="s">
        <v>2671</v>
      </c>
      <c r="D2584" s="167" t="s">
        <v>3540</v>
      </c>
      <c r="E2584" s="167" t="s">
        <v>5315</v>
      </c>
      <c r="F2584" s="167" t="s">
        <v>5316</v>
      </c>
      <c r="G2584" s="167" t="s">
        <v>116</v>
      </c>
      <c r="H2584" s="167" t="s">
        <v>10</v>
      </c>
      <c r="I2584" s="167" t="s">
        <v>13036</v>
      </c>
      <c r="J2584" s="167" t="s">
        <v>12071</v>
      </c>
      <c r="K2584" s="167">
        <v>0</v>
      </c>
      <c r="L2584" s="167">
        <v>0</v>
      </c>
    </row>
    <row r="2585" spans="1:12" x14ac:dyDescent="0.2">
      <c r="A2585" s="167" t="s">
        <v>9458</v>
      </c>
      <c r="B2585" s="167" t="s">
        <v>5110</v>
      </c>
      <c r="D2585" s="167" t="s">
        <v>6754</v>
      </c>
      <c r="E2585" s="167" t="s">
        <v>5317</v>
      </c>
      <c r="F2585" s="167" t="s">
        <v>6887</v>
      </c>
      <c r="G2585" s="167" t="s">
        <v>116</v>
      </c>
      <c r="H2585" s="167" t="s">
        <v>9</v>
      </c>
      <c r="I2585" s="167" t="s">
        <v>13036</v>
      </c>
      <c r="J2585" s="167" t="s">
        <v>12089</v>
      </c>
      <c r="K2585" s="167">
        <v>27840225</v>
      </c>
      <c r="L2585" s="167">
        <v>27840225</v>
      </c>
    </row>
    <row r="2586" spans="1:12" x14ac:dyDescent="0.2">
      <c r="A2586" s="167" t="s">
        <v>5100</v>
      </c>
      <c r="B2586" s="167" t="s">
        <v>6964</v>
      </c>
      <c r="D2586" s="167" t="s">
        <v>1684</v>
      </c>
      <c r="E2586" s="167" t="s">
        <v>5319</v>
      </c>
      <c r="F2586" s="167" t="s">
        <v>6888</v>
      </c>
      <c r="G2586" s="167" t="s">
        <v>116</v>
      </c>
      <c r="H2586" s="167" t="s">
        <v>10</v>
      </c>
      <c r="I2586" s="167" t="s">
        <v>13036</v>
      </c>
      <c r="J2586" s="167" t="s">
        <v>5318</v>
      </c>
      <c r="K2586" s="167">
        <v>27340330</v>
      </c>
      <c r="L2586" s="167">
        <v>27340330</v>
      </c>
    </row>
    <row r="2587" spans="1:12" x14ac:dyDescent="0.2">
      <c r="A2587" s="167" t="s">
        <v>5392</v>
      </c>
      <c r="B2587" s="167" t="s">
        <v>5350</v>
      </c>
      <c r="D2587" s="167" t="s">
        <v>5320</v>
      </c>
      <c r="E2587" s="167" t="s">
        <v>9407</v>
      </c>
      <c r="F2587" s="167" t="s">
        <v>10933</v>
      </c>
      <c r="G2587" s="167" t="s">
        <v>116</v>
      </c>
      <c r="H2587" s="167" t="s">
        <v>10</v>
      </c>
      <c r="I2587" s="167" t="s">
        <v>13036</v>
      </c>
      <c r="J2587" s="167" t="s">
        <v>10934</v>
      </c>
      <c r="K2587" s="167">
        <v>85886607</v>
      </c>
      <c r="L2587" s="167">
        <v>0</v>
      </c>
    </row>
    <row r="2588" spans="1:12" x14ac:dyDescent="0.2">
      <c r="A2588" s="167" t="s">
        <v>8374</v>
      </c>
      <c r="B2588" s="167" t="s">
        <v>5191</v>
      </c>
      <c r="D2588" s="167" t="s">
        <v>9998</v>
      </c>
      <c r="E2588" s="167" t="s">
        <v>9439</v>
      </c>
      <c r="F2588" s="167" t="s">
        <v>228</v>
      </c>
      <c r="G2588" s="167" t="s">
        <v>116</v>
      </c>
      <c r="H2588" s="167" t="s">
        <v>10</v>
      </c>
      <c r="I2588" s="167" t="s">
        <v>13036</v>
      </c>
      <c r="J2588" s="167" t="s">
        <v>12090</v>
      </c>
      <c r="K2588" s="167">
        <v>0</v>
      </c>
      <c r="L2588" s="167">
        <v>0</v>
      </c>
    </row>
    <row r="2589" spans="1:12" x14ac:dyDescent="0.2">
      <c r="A2589" s="167" t="s">
        <v>5112</v>
      </c>
      <c r="B2589" s="167" t="s">
        <v>5111</v>
      </c>
      <c r="D2589" s="167" t="s">
        <v>7894</v>
      </c>
      <c r="E2589" s="167" t="s">
        <v>9416</v>
      </c>
      <c r="F2589" s="167" t="s">
        <v>10938</v>
      </c>
      <c r="G2589" s="167" t="s">
        <v>116</v>
      </c>
      <c r="H2589" s="167" t="s">
        <v>14</v>
      </c>
      <c r="I2589" s="167" t="s">
        <v>13036</v>
      </c>
      <c r="J2589" s="167" t="s">
        <v>12091</v>
      </c>
      <c r="K2589" s="167">
        <v>84436026</v>
      </c>
      <c r="L2589" s="167">
        <v>0</v>
      </c>
    </row>
    <row r="2590" spans="1:12" x14ac:dyDescent="0.2">
      <c r="A2590" s="167" t="s">
        <v>9459</v>
      </c>
      <c r="B2590" s="167" t="s">
        <v>10005</v>
      </c>
      <c r="D2590" s="167" t="s">
        <v>1533</v>
      </c>
      <c r="E2590" s="167" t="s">
        <v>9427</v>
      </c>
      <c r="F2590" s="167" t="s">
        <v>8193</v>
      </c>
      <c r="G2590" s="167" t="s">
        <v>116</v>
      </c>
      <c r="H2590" s="167" t="s">
        <v>19</v>
      </c>
      <c r="I2590" s="167" t="s">
        <v>13036</v>
      </c>
      <c r="J2590" s="167" t="s">
        <v>10946</v>
      </c>
      <c r="K2590" s="167">
        <v>83135856</v>
      </c>
      <c r="L2590" s="167">
        <v>0</v>
      </c>
    </row>
    <row r="2591" spans="1:12" x14ac:dyDescent="0.2">
      <c r="A2591" s="167" t="s">
        <v>5313</v>
      </c>
      <c r="B2591" s="167" t="s">
        <v>7345</v>
      </c>
      <c r="D2591" s="167" t="s">
        <v>7697</v>
      </c>
      <c r="E2591" s="167" t="s">
        <v>7696</v>
      </c>
      <c r="F2591" s="167" t="s">
        <v>4519</v>
      </c>
      <c r="G2591" s="167" t="s">
        <v>116</v>
      </c>
      <c r="H2591" s="167" t="s">
        <v>10</v>
      </c>
      <c r="I2591" s="167" t="s">
        <v>13036</v>
      </c>
      <c r="J2591" s="167" t="s">
        <v>12092</v>
      </c>
      <c r="K2591" s="167">
        <v>0</v>
      </c>
      <c r="L2591" s="167">
        <v>0</v>
      </c>
    </row>
    <row r="2592" spans="1:12" x14ac:dyDescent="0.2">
      <c r="A2592" s="167" t="s">
        <v>5089</v>
      </c>
      <c r="B2592" s="167" t="s">
        <v>4810</v>
      </c>
      <c r="D2592" s="167" t="s">
        <v>1494</v>
      </c>
      <c r="E2592" s="167" t="s">
        <v>9492</v>
      </c>
      <c r="F2592" s="167" t="s">
        <v>104</v>
      </c>
      <c r="G2592" s="167" t="s">
        <v>116</v>
      </c>
      <c r="H2592" s="167" t="s">
        <v>10</v>
      </c>
      <c r="I2592" s="167" t="s">
        <v>13036</v>
      </c>
      <c r="J2592" s="167" t="s">
        <v>12093</v>
      </c>
      <c r="K2592" s="167">
        <v>0</v>
      </c>
      <c r="L2592" s="167">
        <v>0</v>
      </c>
    </row>
    <row r="2593" spans="1:12" x14ac:dyDescent="0.2">
      <c r="A2593" s="167" t="s">
        <v>5227</v>
      </c>
      <c r="B2593" s="167" t="s">
        <v>4669</v>
      </c>
      <c r="D2593" s="167" t="s">
        <v>4795</v>
      </c>
      <c r="E2593" s="167" t="s">
        <v>5321</v>
      </c>
      <c r="F2593" s="167" t="s">
        <v>5322</v>
      </c>
      <c r="G2593" s="167" t="s">
        <v>116</v>
      </c>
      <c r="H2593" s="167" t="s">
        <v>12</v>
      </c>
      <c r="I2593" s="167" t="s">
        <v>13036</v>
      </c>
      <c r="J2593" s="167" t="s">
        <v>12094</v>
      </c>
      <c r="K2593" s="167">
        <v>27735242</v>
      </c>
      <c r="L2593" s="167">
        <v>27735242</v>
      </c>
    </row>
    <row r="2594" spans="1:12" x14ac:dyDescent="0.2">
      <c r="A2594" s="167" t="s">
        <v>6140</v>
      </c>
      <c r="B2594" s="167" t="s">
        <v>7369</v>
      </c>
      <c r="D2594" s="167" t="s">
        <v>5323</v>
      </c>
      <c r="E2594" s="167" t="s">
        <v>7508</v>
      </c>
      <c r="F2594" s="167" t="s">
        <v>2947</v>
      </c>
      <c r="G2594" s="167" t="s">
        <v>116</v>
      </c>
      <c r="H2594" s="167" t="s">
        <v>12</v>
      </c>
      <c r="I2594" s="167" t="s">
        <v>13036</v>
      </c>
      <c r="J2594" s="167" t="s">
        <v>13589</v>
      </c>
      <c r="K2594" s="167">
        <v>22001071</v>
      </c>
      <c r="L2594" s="167">
        <v>0</v>
      </c>
    </row>
    <row r="2595" spans="1:12" x14ac:dyDescent="0.2">
      <c r="A2595" s="167" t="s">
        <v>9460</v>
      </c>
      <c r="B2595" s="167" t="s">
        <v>10006</v>
      </c>
      <c r="D2595" s="167" t="s">
        <v>4787</v>
      </c>
      <c r="E2595" s="167" t="s">
        <v>7509</v>
      </c>
      <c r="F2595" s="167" t="s">
        <v>104</v>
      </c>
      <c r="G2595" s="167" t="s">
        <v>116</v>
      </c>
      <c r="H2595" s="167" t="s">
        <v>12</v>
      </c>
      <c r="I2595" s="167" t="s">
        <v>13036</v>
      </c>
      <c r="J2595" s="167" t="s">
        <v>8529</v>
      </c>
      <c r="K2595" s="167">
        <v>22018109</v>
      </c>
      <c r="L2595" s="167">
        <v>27735242</v>
      </c>
    </row>
    <row r="2596" spans="1:12" x14ac:dyDescent="0.2">
      <c r="A2596" s="167" t="s">
        <v>5200</v>
      </c>
      <c r="B2596" s="167" t="s">
        <v>3586</v>
      </c>
      <c r="D2596" s="167" t="s">
        <v>4187</v>
      </c>
      <c r="E2596" s="167" t="s">
        <v>5324</v>
      </c>
      <c r="F2596" s="167" t="s">
        <v>5325</v>
      </c>
      <c r="G2596" s="167" t="s">
        <v>116</v>
      </c>
      <c r="H2596" s="167" t="s">
        <v>19</v>
      </c>
      <c r="I2596" s="167" t="s">
        <v>13036</v>
      </c>
      <c r="J2596" s="167" t="s">
        <v>12096</v>
      </c>
      <c r="K2596" s="167">
        <v>87794171</v>
      </c>
      <c r="L2596" s="167">
        <v>0</v>
      </c>
    </row>
    <row r="2597" spans="1:12" x14ac:dyDescent="0.2">
      <c r="A2597" s="167" t="s">
        <v>5444</v>
      </c>
      <c r="B2597" s="167" t="s">
        <v>4055</v>
      </c>
      <c r="D2597" s="167" t="s">
        <v>4231</v>
      </c>
      <c r="E2597" s="167" t="s">
        <v>9447</v>
      </c>
      <c r="F2597" s="167" t="s">
        <v>644</v>
      </c>
      <c r="G2597" s="167" t="s">
        <v>116</v>
      </c>
      <c r="H2597" s="167" t="s">
        <v>12</v>
      </c>
      <c r="I2597" s="167" t="s">
        <v>13036</v>
      </c>
      <c r="J2597" s="167" t="s">
        <v>10969</v>
      </c>
      <c r="K2597" s="167">
        <v>27735242</v>
      </c>
      <c r="L2597" s="167">
        <v>27735242</v>
      </c>
    </row>
    <row r="2598" spans="1:12" x14ac:dyDescent="0.2">
      <c r="A2598" s="167" t="s">
        <v>7514</v>
      </c>
      <c r="B2598" s="167" t="s">
        <v>5452</v>
      </c>
      <c r="D2598" s="167" t="s">
        <v>4274</v>
      </c>
      <c r="E2598" s="167" t="s">
        <v>5326</v>
      </c>
      <c r="F2598" s="167" t="s">
        <v>5327</v>
      </c>
      <c r="G2598" s="167" t="s">
        <v>11667</v>
      </c>
      <c r="H2598" s="167" t="s">
        <v>6</v>
      </c>
      <c r="I2598" s="167" t="s">
        <v>13036</v>
      </c>
      <c r="J2598" s="167" t="s">
        <v>8190</v>
      </c>
      <c r="K2598" s="167">
        <v>27300719</v>
      </c>
      <c r="L2598" s="167">
        <v>27300719</v>
      </c>
    </row>
    <row r="2599" spans="1:12" x14ac:dyDescent="0.2">
      <c r="A2599" s="167" t="s">
        <v>9461</v>
      </c>
      <c r="B2599" s="167" t="s">
        <v>3776</v>
      </c>
      <c r="D2599" s="167" t="s">
        <v>5328</v>
      </c>
      <c r="E2599" s="167" t="s">
        <v>5329</v>
      </c>
      <c r="F2599" s="167" t="s">
        <v>205</v>
      </c>
      <c r="G2599" s="167" t="s">
        <v>116</v>
      </c>
      <c r="H2599" s="167" t="s">
        <v>12</v>
      </c>
      <c r="I2599" s="167" t="s">
        <v>13036</v>
      </c>
      <c r="J2599" s="167" t="s">
        <v>12174</v>
      </c>
      <c r="K2599" s="167">
        <v>27847322</v>
      </c>
      <c r="L2599" s="167">
        <v>27735242</v>
      </c>
    </row>
    <row r="2600" spans="1:12" x14ac:dyDescent="0.2">
      <c r="A2600" s="167" t="s">
        <v>5221</v>
      </c>
      <c r="B2600" s="167" t="s">
        <v>4851</v>
      </c>
      <c r="D2600" s="167" t="s">
        <v>7219</v>
      </c>
      <c r="E2600" s="167" t="s">
        <v>5330</v>
      </c>
      <c r="F2600" s="167" t="s">
        <v>686</v>
      </c>
      <c r="G2600" s="167" t="s">
        <v>116</v>
      </c>
      <c r="H2600" s="167" t="s">
        <v>12</v>
      </c>
      <c r="I2600" s="167" t="s">
        <v>13036</v>
      </c>
      <c r="J2600" s="167" t="s">
        <v>12097</v>
      </c>
      <c r="K2600" s="167">
        <v>27847080</v>
      </c>
      <c r="L2600" s="167">
        <v>27847080</v>
      </c>
    </row>
    <row r="2601" spans="1:12" x14ac:dyDescent="0.2">
      <c r="A2601" s="167" t="s">
        <v>5222</v>
      </c>
      <c r="B2601" s="167" t="s">
        <v>4879</v>
      </c>
      <c r="D2601" s="167" t="s">
        <v>488</v>
      </c>
      <c r="E2601" s="167" t="s">
        <v>5331</v>
      </c>
      <c r="F2601" s="167" t="s">
        <v>1345</v>
      </c>
      <c r="G2601" s="167" t="s">
        <v>116</v>
      </c>
      <c r="H2601" s="167" t="s">
        <v>12</v>
      </c>
      <c r="I2601" s="167" t="s">
        <v>13036</v>
      </c>
      <c r="J2601" s="167" t="s">
        <v>13590</v>
      </c>
      <c r="K2601" s="167">
        <v>0</v>
      </c>
      <c r="L2601" s="167">
        <v>0</v>
      </c>
    </row>
    <row r="2602" spans="1:12" x14ac:dyDescent="0.2">
      <c r="A2602" s="167" t="s">
        <v>5224</v>
      </c>
      <c r="B2602" s="167" t="s">
        <v>7107</v>
      </c>
      <c r="D2602" s="167" t="s">
        <v>7114</v>
      </c>
      <c r="E2602" s="167" t="s">
        <v>5333</v>
      </c>
      <c r="F2602" s="167" t="s">
        <v>1999</v>
      </c>
      <c r="G2602" s="167" t="s">
        <v>116</v>
      </c>
      <c r="H2602" s="167" t="s">
        <v>12</v>
      </c>
      <c r="I2602" s="167" t="s">
        <v>13036</v>
      </c>
      <c r="J2602" s="167" t="s">
        <v>12098</v>
      </c>
      <c r="K2602" s="167">
        <v>27735085</v>
      </c>
      <c r="L2602" s="167">
        <v>27735242</v>
      </c>
    </row>
    <row r="2603" spans="1:12" x14ac:dyDescent="0.2">
      <c r="A2603" s="167" t="s">
        <v>9462</v>
      </c>
      <c r="B2603" s="167" t="s">
        <v>10007</v>
      </c>
      <c r="D2603" s="167" t="s">
        <v>7895</v>
      </c>
      <c r="E2603" s="167" t="s">
        <v>8290</v>
      </c>
      <c r="F2603" s="167" t="s">
        <v>8291</v>
      </c>
      <c r="G2603" s="167" t="s">
        <v>116</v>
      </c>
      <c r="H2603" s="167" t="s">
        <v>18</v>
      </c>
      <c r="I2603" s="167" t="s">
        <v>13036</v>
      </c>
      <c r="J2603" s="167" t="s">
        <v>13591</v>
      </c>
      <c r="K2603" s="167">
        <v>89711755</v>
      </c>
      <c r="L2603" s="167">
        <v>0</v>
      </c>
    </row>
    <row r="2604" spans="1:12" x14ac:dyDescent="0.2">
      <c r="A2604" s="167" t="s">
        <v>5284</v>
      </c>
      <c r="B2604" s="167" t="s">
        <v>667</v>
      </c>
      <c r="D2604" s="167" t="s">
        <v>6756</v>
      </c>
      <c r="E2604" s="167" t="s">
        <v>5336</v>
      </c>
      <c r="F2604" s="167" t="s">
        <v>5337</v>
      </c>
      <c r="G2604" s="167" t="s">
        <v>116</v>
      </c>
      <c r="H2604" s="167" t="s">
        <v>19</v>
      </c>
      <c r="I2604" s="167" t="s">
        <v>13036</v>
      </c>
      <c r="J2604" s="167" t="s">
        <v>12100</v>
      </c>
      <c r="K2604" s="167">
        <v>84968203</v>
      </c>
      <c r="L2604" s="167">
        <v>0</v>
      </c>
    </row>
    <row r="2605" spans="1:12" x14ac:dyDescent="0.2">
      <c r="A2605" s="167" t="s">
        <v>9463</v>
      </c>
      <c r="B2605" s="167" t="s">
        <v>1101</v>
      </c>
      <c r="D2605" s="167" t="s">
        <v>5338</v>
      </c>
      <c r="E2605" s="167" t="s">
        <v>5339</v>
      </c>
      <c r="F2605" s="167" t="s">
        <v>5340</v>
      </c>
      <c r="G2605" s="167" t="s">
        <v>5785</v>
      </c>
      <c r="H2605" s="167" t="s">
        <v>3</v>
      </c>
      <c r="I2605" s="167" t="s">
        <v>13036</v>
      </c>
      <c r="J2605" s="167" t="s">
        <v>12929</v>
      </c>
      <c r="K2605" s="167">
        <v>27101535</v>
      </c>
      <c r="L2605" s="167">
        <v>27101535</v>
      </c>
    </row>
    <row r="2606" spans="1:12" x14ac:dyDescent="0.2">
      <c r="A2606" s="167" t="s">
        <v>5309</v>
      </c>
      <c r="B2606" s="167" t="s">
        <v>7012</v>
      </c>
      <c r="D2606" s="167" t="s">
        <v>5341</v>
      </c>
      <c r="E2606" s="167" t="s">
        <v>9452</v>
      </c>
      <c r="F2606" s="167" t="s">
        <v>1182</v>
      </c>
      <c r="G2606" s="167" t="s">
        <v>116</v>
      </c>
      <c r="H2606" s="167" t="s">
        <v>18</v>
      </c>
      <c r="I2606" s="167" t="s">
        <v>13036</v>
      </c>
      <c r="J2606" s="167" t="s">
        <v>12102</v>
      </c>
      <c r="K2606" s="167">
        <v>88410952</v>
      </c>
      <c r="L2606" s="167">
        <v>0</v>
      </c>
    </row>
    <row r="2607" spans="1:12" x14ac:dyDescent="0.2">
      <c r="A2607" s="167" t="s">
        <v>5126</v>
      </c>
      <c r="B2607" s="167" t="s">
        <v>118</v>
      </c>
      <c r="D2607" s="167" t="s">
        <v>5342</v>
      </c>
      <c r="E2607" s="167" t="s">
        <v>5343</v>
      </c>
      <c r="F2607" s="167" t="s">
        <v>5344</v>
      </c>
      <c r="G2607" s="167" t="s">
        <v>116</v>
      </c>
      <c r="H2607" s="167" t="s">
        <v>12</v>
      </c>
      <c r="I2607" s="167" t="s">
        <v>13036</v>
      </c>
      <c r="J2607" s="167" t="s">
        <v>12103</v>
      </c>
      <c r="K2607" s="167">
        <v>27734087</v>
      </c>
      <c r="L2607" s="167">
        <v>27734087</v>
      </c>
    </row>
    <row r="2608" spans="1:12" x14ac:dyDescent="0.2">
      <c r="A2608" s="167" t="s">
        <v>5450</v>
      </c>
      <c r="B2608" s="167" t="s">
        <v>3091</v>
      </c>
      <c r="D2608" s="167" t="s">
        <v>5345</v>
      </c>
      <c r="E2608" s="167" t="s">
        <v>9466</v>
      </c>
      <c r="F2608" s="167" t="s">
        <v>10986</v>
      </c>
      <c r="G2608" s="167" t="s">
        <v>116</v>
      </c>
      <c r="H2608" s="167" t="s">
        <v>12</v>
      </c>
      <c r="I2608" s="167" t="s">
        <v>13036</v>
      </c>
      <c r="J2608" s="167" t="s">
        <v>12104</v>
      </c>
      <c r="K2608" s="167">
        <v>22001165</v>
      </c>
      <c r="L2608" s="167">
        <v>27735242</v>
      </c>
    </row>
    <row r="2609" spans="1:12" x14ac:dyDescent="0.2">
      <c r="A2609" s="167" t="s">
        <v>5153</v>
      </c>
      <c r="B2609" s="167" t="s">
        <v>5152</v>
      </c>
      <c r="D2609" s="167" t="s">
        <v>5346</v>
      </c>
      <c r="E2609" s="167" t="s">
        <v>8850</v>
      </c>
      <c r="F2609" s="167" t="s">
        <v>10423</v>
      </c>
      <c r="G2609" s="167" t="s">
        <v>11657</v>
      </c>
      <c r="H2609" s="167" t="s">
        <v>9</v>
      </c>
      <c r="I2609" s="167" t="s">
        <v>13036</v>
      </c>
      <c r="J2609" s="167" t="s">
        <v>13592</v>
      </c>
      <c r="K2609" s="167">
        <v>0</v>
      </c>
      <c r="L2609" s="167">
        <v>0</v>
      </c>
    </row>
    <row r="2610" spans="1:12" x14ac:dyDescent="0.2">
      <c r="A2610" s="167" t="s">
        <v>7959</v>
      </c>
      <c r="B2610" s="167" t="s">
        <v>7912</v>
      </c>
      <c r="D2610" s="167" t="s">
        <v>8383</v>
      </c>
      <c r="E2610" s="167" t="s">
        <v>9498</v>
      </c>
      <c r="F2610" s="167" t="s">
        <v>211</v>
      </c>
      <c r="G2610" s="167" t="s">
        <v>11667</v>
      </c>
      <c r="H2610" s="167" t="s">
        <v>6</v>
      </c>
      <c r="I2610" s="167" t="s">
        <v>13036</v>
      </c>
      <c r="J2610" s="167" t="s">
        <v>11011</v>
      </c>
      <c r="K2610" s="167">
        <v>27300719</v>
      </c>
      <c r="L2610" s="167">
        <v>0</v>
      </c>
    </row>
    <row r="2611" spans="1:12" x14ac:dyDescent="0.2">
      <c r="A2611" s="167" t="s">
        <v>5137</v>
      </c>
      <c r="B2611" s="167" t="s">
        <v>7274</v>
      </c>
      <c r="D2611" s="167" t="s">
        <v>5347</v>
      </c>
      <c r="E2611" s="167" t="s">
        <v>5348</v>
      </c>
      <c r="F2611" s="167" t="s">
        <v>5349</v>
      </c>
      <c r="G2611" s="167" t="s">
        <v>116</v>
      </c>
      <c r="H2611" s="167" t="s">
        <v>19</v>
      </c>
      <c r="I2611" s="167" t="s">
        <v>13036</v>
      </c>
      <c r="J2611" s="167" t="s">
        <v>12105</v>
      </c>
      <c r="K2611" s="167">
        <v>88392492</v>
      </c>
      <c r="L2611" s="167">
        <v>0</v>
      </c>
    </row>
    <row r="2612" spans="1:12" x14ac:dyDescent="0.2">
      <c r="A2612" s="167" t="s">
        <v>5139</v>
      </c>
      <c r="B2612" s="167" t="s">
        <v>5138</v>
      </c>
      <c r="D2612" s="167" t="s">
        <v>4691</v>
      </c>
      <c r="E2612" s="167" t="s">
        <v>9473</v>
      </c>
      <c r="F2612" s="167" t="s">
        <v>163</v>
      </c>
      <c r="G2612" s="167" t="s">
        <v>116</v>
      </c>
      <c r="H2612" s="167" t="s">
        <v>12</v>
      </c>
      <c r="I2612" s="167" t="s">
        <v>13036</v>
      </c>
      <c r="J2612" s="167" t="s">
        <v>13593</v>
      </c>
      <c r="K2612" s="167">
        <v>27733586</v>
      </c>
      <c r="L2612" s="167">
        <v>27735242</v>
      </c>
    </row>
    <row r="2613" spans="1:12" x14ac:dyDescent="0.2">
      <c r="A2613" s="167" t="s">
        <v>9464</v>
      </c>
      <c r="B2613" s="167" t="s">
        <v>5216</v>
      </c>
      <c r="D2613" s="167" t="s">
        <v>10020</v>
      </c>
      <c r="E2613" s="167" t="s">
        <v>9511</v>
      </c>
      <c r="F2613" s="167" t="s">
        <v>2586</v>
      </c>
      <c r="G2613" s="167" t="s">
        <v>116</v>
      </c>
      <c r="H2613" s="167" t="s">
        <v>12</v>
      </c>
      <c r="I2613" s="167" t="s">
        <v>13036</v>
      </c>
      <c r="J2613" s="167" t="s">
        <v>11019</v>
      </c>
      <c r="K2613" s="167">
        <v>27735242</v>
      </c>
      <c r="L2613" s="167">
        <v>27735242</v>
      </c>
    </row>
    <row r="2614" spans="1:12" x14ac:dyDescent="0.2">
      <c r="A2614" s="167" t="s">
        <v>9465</v>
      </c>
      <c r="B2614" s="167" t="s">
        <v>2318</v>
      </c>
      <c r="D2614" s="167" t="s">
        <v>7896</v>
      </c>
      <c r="E2614" s="167" t="s">
        <v>9512</v>
      </c>
      <c r="F2614" s="167" t="s">
        <v>11020</v>
      </c>
      <c r="G2614" s="167" t="s">
        <v>116</v>
      </c>
      <c r="H2614" s="167" t="s">
        <v>12</v>
      </c>
      <c r="I2614" s="167" t="s">
        <v>13036</v>
      </c>
      <c r="J2614" s="167" t="s">
        <v>12106</v>
      </c>
      <c r="K2614" s="167">
        <v>27735242</v>
      </c>
      <c r="L2614" s="167">
        <v>27735242</v>
      </c>
    </row>
    <row r="2615" spans="1:12" x14ac:dyDescent="0.2">
      <c r="A2615" s="167" t="s">
        <v>5128</v>
      </c>
      <c r="B2615" s="167" t="s">
        <v>5127</v>
      </c>
      <c r="D2615" s="167" t="s">
        <v>2875</v>
      </c>
      <c r="E2615" s="167" t="s">
        <v>5351</v>
      </c>
      <c r="F2615" s="167" t="s">
        <v>11748</v>
      </c>
      <c r="G2615" s="167" t="s">
        <v>116</v>
      </c>
      <c r="H2615" s="167" t="s">
        <v>12</v>
      </c>
      <c r="I2615" s="167" t="s">
        <v>13036</v>
      </c>
      <c r="J2615" s="167" t="s">
        <v>8581</v>
      </c>
      <c r="K2615" s="167">
        <v>22001437</v>
      </c>
      <c r="L2615" s="167">
        <v>0</v>
      </c>
    </row>
    <row r="2616" spans="1:12" x14ac:dyDescent="0.2">
      <c r="A2616" s="167" t="s">
        <v>5403</v>
      </c>
      <c r="B2616" s="167" t="s">
        <v>4649</v>
      </c>
      <c r="D2616" s="167" t="s">
        <v>2960</v>
      </c>
      <c r="E2616" s="167" t="s">
        <v>9521</v>
      </c>
      <c r="F2616" s="167" t="s">
        <v>1452</v>
      </c>
      <c r="G2616" s="167" t="s">
        <v>116</v>
      </c>
      <c r="H2616" s="167" t="s">
        <v>12</v>
      </c>
      <c r="I2616" s="167" t="s">
        <v>13036</v>
      </c>
      <c r="J2616" s="167" t="s">
        <v>12503</v>
      </c>
      <c r="K2616" s="167">
        <v>22001139</v>
      </c>
      <c r="L2616" s="167">
        <v>22001139</v>
      </c>
    </row>
    <row r="2617" spans="1:12" x14ac:dyDescent="0.2">
      <c r="A2617" s="167" t="s">
        <v>5383</v>
      </c>
      <c r="B2617" s="167" t="s">
        <v>5186</v>
      </c>
      <c r="D2617" s="167" t="s">
        <v>3006</v>
      </c>
      <c r="E2617" s="167" t="s">
        <v>8819</v>
      </c>
      <c r="F2617" s="167" t="s">
        <v>10400</v>
      </c>
      <c r="G2617" s="167" t="s">
        <v>11657</v>
      </c>
      <c r="H2617" s="167" t="s">
        <v>4</v>
      </c>
      <c r="I2617" s="167" t="s">
        <v>13036</v>
      </c>
      <c r="J2617" s="167" t="s">
        <v>10401</v>
      </c>
      <c r="K2617" s="167">
        <v>0</v>
      </c>
      <c r="L2617" s="167">
        <v>0</v>
      </c>
    </row>
    <row r="2618" spans="1:12" x14ac:dyDescent="0.2">
      <c r="A2618" s="167" t="s">
        <v>5202</v>
      </c>
      <c r="B2618" s="167" t="s">
        <v>5201</v>
      </c>
      <c r="D2618" s="167" t="s">
        <v>3332</v>
      </c>
      <c r="E2618" s="167" t="s">
        <v>9557</v>
      </c>
      <c r="F2618" s="167" t="s">
        <v>598</v>
      </c>
      <c r="G2618" s="167" t="s">
        <v>11656</v>
      </c>
      <c r="H2618" s="167" t="s">
        <v>6</v>
      </c>
      <c r="I2618" s="167" t="s">
        <v>13036</v>
      </c>
      <c r="J2618" s="167" t="s">
        <v>11063</v>
      </c>
      <c r="K2618" s="167">
        <v>0</v>
      </c>
      <c r="L2618" s="167">
        <v>0</v>
      </c>
    </row>
    <row r="2619" spans="1:12" x14ac:dyDescent="0.2">
      <c r="A2619" s="167" t="s">
        <v>7516</v>
      </c>
      <c r="B2619" s="167" t="s">
        <v>7503</v>
      </c>
      <c r="D2619" s="167" t="s">
        <v>10001</v>
      </c>
      <c r="E2619" s="167" t="s">
        <v>9449</v>
      </c>
      <c r="F2619" s="167" t="s">
        <v>10971</v>
      </c>
      <c r="G2619" s="167" t="s">
        <v>116</v>
      </c>
      <c r="H2619" s="167" t="s">
        <v>13</v>
      </c>
      <c r="I2619" s="167" t="s">
        <v>13036</v>
      </c>
      <c r="J2619" s="167" t="s">
        <v>12107</v>
      </c>
      <c r="K2619" s="167">
        <v>89208238</v>
      </c>
      <c r="L2619" s="167">
        <v>0</v>
      </c>
    </row>
    <row r="2620" spans="1:12" x14ac:dyDescent="0.2">
      <c r="A2620" s="167" t="s">
        <v>5348</v>
      </c>
      <c r="B2620" s="167" t="s">
        <v>5347</v>
      </c>
      <c r="D2620" s="167" t="s">
        <v>5353</v>
      </c>
      <c r="E2620" s="167" t="s">
        <v>5354</v>
      </c>
      <c r="F2620" s="167" t="s">
        <v>1395</v>
      </c>
      <c r="G2620" s="167" t="s">
        <v>116</v>
      </c>
      <c r="H2620" s="167" t="s">
        <v>13</v>
      </c>
      <c r="I2620" s="167" t="s">
        <v>13036</v>
      </c>
      <c r="J2620" s="167" t="s">
        <v>12108</v>
      </c>
      <c r="K2620" s="167">
        <v>27834158</v>
      </c>
      <c r="L2620" s="167">
        <v>27834158</v>
      </c>
    </row>
    <row r="2621" spans="1:12" x14ac:dyDescent="0.2">
      <c r="A2621" s="167" t="s">
        <v>6014</v>
      </c>
      <c r="B2621" s="167" t="s">
        <v>7109</v>
      </c>
      <c r="D2621" s="167" t="s">
        <v>7473</v>
      </c>
      <c r="E2621" s="167" t="s">
        <v>5355</v>
      </c>
      <c r="F2621" s="167" t="s">
        <v>5356</v>
      </c>
      <c r="G2621" s="167" t="s">
        <v>116</v>
      </c>
      <c r="H2621" s="167" t="s">
        <v>13</v>
      </c>
      <c r="I2621" s="167" t="s">
        <v>13036</v>
      </c>
      <c r="J2621" s="167" t="s">
        <v>12109</v>
      </c>
      <c r="K2621" s="167">
        <v>22001157</v>
      </c>
      <c r="L2621" s="167">
        <v>0</v>
      </c>
    </row>
    <row r="2622" spans="1:12" x14ac:dyDescent="0.2">
      <c r="A2622" s="167" t="s">
        <v>5315</v>
      </c>
      <c r="B2622" s="167" t="s">
        <v>3540</v>
      </c>
      <c r="D2622" s="167" t="s">
        <v>4166</v>
      </c>
      <c r="E2622" s="167" t="s">
        <v>6698</v>
      </c>
      <c r="F2622" s="167" t="s">
        <v>6700</v>
      </c>
      <c r="G2622" s="167" t="s">
        <v>116</v>
      </c>
      <c r="H2622" s="167" t="s">
        <v>13</v>
      </c>
      <c r="I2622" s="167" t="s">
        <v>13036</v>
      </c>
      <c r="J2622" s="167" t="s">
        <v>12883</v>
      </c>
      <c r="K2622" s="167">
        <v>27766130</v>
      </c>
      <c r="L2622" s="167">
        <v>27766130</v>
      </c>
    </row>
    <row r="2623" spans="1:12" x14ac:dyDescent="0.2">
      <c r="A2623" s="167" t="s">
        <v>5235</v>
      </c>
      <c r="B2623" s="167" t="s">
        <v>5234</v>
      </c>
      <c r="D2623" s="167" t="s">
        <v>8344</v>
      </c>
      <c r="E2623" s="167" t="s">
        <v>9486</v>
      </c>
      <c r="F2623" s="167" t="s">
        <v>1452</v>
      </c>
      <c r="G2623" s="167" t="s">
        <v>116</v>
      </c>
      <c r="H2623" s="167" t="s">
        <v>13</v>
      </c>
      <c r="I2623" s="167" t="s">
        <v>13036</v>
      </c>
      <c r="J2623" s="167" t="s">
        <v>13594</v>
      </c>
      <c r="K2623" s="167">
        <v>87367962</v>
      </c>
      <c r="L2623" s="167">
        <v>0</v>
      </c>
    </row>
    <row r="2624" spans="1:12" x14ac:dyDescent="0.2">
      <c r="A2624" s="167" t="s">
        <v>5279</v>
      </c>
      <c r="B2624" s="167" t="s">
        <v>4627</v>
      </c>
      <c r="D2624" s="167" t="s">
        <v>5359</v>
      </c>
      <c r="E2624" s="167" t="s">
        <v>5360</v>
      </c>
      <c r="F2624" s="167" t="s">
        <v>6889</v>
      </c>
      <c r="G2624" s="167" t="s">
        <v>116</v>
      </c>
      <c r="H2624" s="167" t="s">
        <v>13</v>
      </c>
      <c r="I2624" s="167" t="s">
        <v>13036</v>
      </c>
      <c r="J2624" s="167" t="s">
        <v>12111</v>
      </c>
      <c r="K2624" s="167">
        <v>27811252</v>
      </c>
      <c r="L2624" s="167">
        <v>27811252</v>
      </c>
    </row>
    <row r="2625" spans="1:12" x14ac:dyDescent="0.2">
      <c r="A2625" s="167" t="s">
        <v>9466</v>
      </c>
      <c r="B2625" s="167" t="s">
        <v>5345</v>
      </c>
      <c r="D2625" s="167" t="s">
        <v>5361</v>
      </c>
      <c r="E2625" s="167" t="s">
        <v>5362</v>
      </c>
      <c r="F2625" s="167" t="s">
        <v>1538</v>
      </c>
      <c r="G2625" s="167" t="s">
        <v>11656</v>
      </c>
      <c r="H2625" s="167" t="s">
        <v>6</v>
      </c>
      <c r="I2625" s="167" t="s">
        <v>13036</v>
      </c>
      <c r="J2625" s="167" t="s">
        <v>12112</v>
      </c>
      <c r="K2625" s="167">
        <v>0</v>
      </c>
      <c r="L2625" s="167">
        <v>0</v>
      </c>
    </row>
    <row r="2626" spans="1:12" x14ac:dyDescent="0.2">
      <c r="A2626" s="167" t="s">
        <v>5236</v>
      </c>
      <c r="B2626" s="167" t="s">
        <v>4995</v>
      </c>
      <c r="D2626" s="167" t="s">
        <v>5365</v>
      </c>
      <c r="E2626" s="167" t="s">
        <v>5366</v>
      </c>
      <c r="F2626" s="167" t="s">
        <v>5367</v>
      </c>
      <c r="G2626" s="167" t="s">
        <v>116</v>
      </c>
      <c r="H2626" s="167" t="s">
        <v>13</v>
      </c>
      <c r="I2626" s="167" t="s">
        <v>13036</v>
      </c>
      <c r="J2626" s="167" t="s">
        <v>12113</v>
      </c>
      <c r="K2626" s="167">
        <v>86688228</v>
      </c>
      <c r="L2626" s="167">
        <v>0</v>
      </c>
    </row>
    <row r="2627" spans="1:12" x14ac:dyDescent="0.2">
      <c r="A2627" s="167" t="s">
        <v>5398</v>
      </c>
      <c r="B2627" s="167" t="s">
        <v>7346</v>
      </c>
      <c r="D2627" s="167" t="s">
        <v>5368</v>
      </c>
      <c r="E2627" s="167" t="s">
        <v>9489</v>
      </c>
      <c r="F2627" s="167" t="s">
        <v>11003</v>
      </c>
      <c r="G2627" s="167" t="s">
        <v>116</v>
      </c>
      <c r="H2627" s="167" t="s">
        <v>13</v>
      </c>
      <c r="I2627" s="167" t="s">
        <v>13036</v>
      </c>
      <c r="J2627" s="167" t="s">
        <v>13595</v>
      </c>
      <c r="K2627" s="167">
        <v>89692942</v>
      </c>
      <c r="L2627" s="167">
        <v>0</v>
      </c>
    </row>
    <row r="2628" spans="1:12" x14ac:dyDescent="0.2">
      <c r="A2628" s="167" t="s">
        <v>1791</v>
      </c>
      <c r="B2628" s="167" t="s">
        <v>1767</v>
      </c>
      <c r="D2628" s="167" t="s">
        <v>5369</v>
      </c>
      <c r="E2628" s="167" t="s">
        <v>9536</v>
      </c>
      <c r="F2628" s="167" t="s">
        <v>11037</v>
      </c>
      <c r="G2628" s="167" t="s">
        <v>116</v>
      </c>
      <c r="H2628" s="167" t="s">
        <v>13</v>
      </c>
      <c r="I2628" s="167" t="s">
        <v>13036</v>
      </c>
      <c r="J2628" s="167" t="s">
        <v>12114</v>
      </c>
      <c r="K2628" s="167">
        <v>27811097</v>
      </c>
      <c r="L2628" s="167">
        <v>0</v>
      </c>
    </row>
    <row r="2629" spans="1:12" x14ac:dyDescent="0.2">
      <c r="A2629" s="167" t="s">
        <v>5142</v>
      </c>
      <c r="B2629" s="167" t="s">
        <v>5141</v>
      </c>
      <c r="D2629" s="167" t="s">
        <v>5370</v>
      </c>
      <c r="E2629" s="167" t="s">
        <v>9493</v>
      </c>
      <c r="F2629" s="167" t="s">
        <v>11006</v>
      </c>
      <c r="G2629" s="167" t="s">
        <v>116</v>
      </c>
      <c r="H2629" s="167" t="s">
        <v>13</v>
      </c>
      <c r="I2629" s="167" t="s">
        <v>13036</v>
      </c>
      <c r="J2629" s="167" t="s">
        <v>12504</v>
      </c>
      <c r="K2629" s="167">
        <v>88283312</v>
      </c>
      <c r="L2629" s="167">
        <v>0</v>
      </c>
    </row>
    <row r="2630" spans="1:12" x14ac:dyDescent="0.2">
      <c r="A2630" s="167" t="s">
        <v>5449</v>
      </c>
      <c r="B2630" s="167" t="s">
        <v>5448</v>
      </c>
      <c r="D2630" s="167" t="s">
        <v>5371</v>
      </c>
      <c r="E2630" s="167" t="s">
        <v>5372</v>
      </c>
      <c r="F2630" s="167" t="s">
        <v>5373</v>
      </c>
      <c r="G2630" s="167" t="s">
        <v>116</v>
      </c>
      <c r="H2630" s="167" t="s">
        <v>13</v>
      </c>
      <c r="I2630" s="167" t="s">
        <v>13036</v>
      </c>
      <c r="J2630" s="167" t="s">
        <v>5374</v>
      </c>
      <c r="K2630" s="167">
        <v>27766053</v>
      </c>
      <c r="L2630" s="167">
        <v>0</v>
      </c>
    </row>
    <row r="2631" spans="1:12" x14ac:dyDescent="0.2">
      <c r="A2631" s="167" t="s">
        <v>9467</v>
      </c>
      <c r="B2631" s="167" t="s">
        <v>10008</v>
      </c>
      <c r="D2631" s="167" t="s">
        <v>7059</v>
      </c>
      <c r="E2631" s="167" t="s">
        <v>6674</v>
      </c>
      <c r="F2631" s="167" t="s">
        <v>6676</v>
      </c>
      <c r="G2631" s="167" t="s">
        <v>116</v>
      </c>
      <c r="H2631" s="167" t="s">
        <v>13</v>
      </c>
      <c r="I2631" s="167" t="s">
        <v>13036</v>
      </c>
      <c r="J2631" s="167" t="s">
        <v>13596</v>
      </c>
      <c r="K2631" s="167">
        <v>0</v>
      </c>
      <c r="L2631" s="167">
        <v>0</v>
      </c>
    </row>
    <row r="2632" spans="1:12" x14ac:dyDescent="0.2">
      <c r="A2632" s="167" t="s">
        <v>5237</v>
      </c>
      <c r="B2632" s="167" t="s">
        <v>5018</v>
      </c>
      <c r="D2632" s="167" t="s">
        <v>5051</v>
      </c>
      <c r="E2632" s="167" t="s">
        <v>9441</v>
      </c>
      <c r="F2632" s="167" t="s">
        <v>10961</v>
      </c>
      <c r="G2632" s="167" t="s">
        <v>116</v>
      </c>
      <c r="H2632" s="167" t="s">
        <v>13</v>
      </c>
      <c r="I2632" s="167" t="s">
        <v>13036</v>
      </c>
      <c r="J2632" s="167" t="s">
        <v>10962</v>
      </c>
      <c r="K2632" s="167">
        <v>27832257</v>
      </c>
      <c r="L2632" s="167">
        <v>0</v>
      </c>
    </row>
    <row r="2633" spans="1:12" x14ac:dyDescent="0.2">
      <c r="A2633" s="167" t="s">
        <v>9468</v>
      </c>
      <c r="B2633" s="167" t="s">
        <v>10009</v>
      </c>
      <c r="D2633" s="167" t="s">
        <v>5375</v>
      </c>
      <c r="E2633" s="167" t="s">
        <v>5376</v>
      </c>
      <c r="F2633" s="167" t="s">
        <v>5377</v>
      </c>
      <c r="G2633" s="167" t="s">
        <v>116</v>
      </c>
      <c r="H2633" s="167" t="s">
        <v>13</v>
      </c>
      <c r="I2633" s="167" t="s">
        <v>13036</v>
      </c>
      <c r="J2633" s="167" t="s">
        <v>12115</v>
      </c>
      <c r="K2633" s="167">
        <v>27811452</v>
      </c>
      <c r="L2633" s="167">
        <v>27811452</v>
      </c>
    </row>
    <row r="2634" spans="1:12" x14ac:dyDescent="0.2">
      <c r="A2634" s="167" t="s">
        <v>5329</v>
      </c>
      <c r="B2634" s="167" t="s">
        <v>5328</v>
      </c>
      <c r="D2634" s="167" t="s">
        <v>7163</v>
      </c>
      <c r="E2634" s="167" t="s">
        <v>5378</v>
      </c>
      <c r="F2634" s="167" t="s">
        <v>5379</v>
      </c>
      <c r="G2634" s="167" t="s">
        <v>116</v>
      </c>
      <c r="H2634" s="167" t="s">
        <v>13</v>
      </c>
      <c r="I2634" s="167" t="s">
        <v>13036</v>
      </c>
      <c r="J2634" s="167" t="s">
        <v>12116</v>
      </c>
      <c r="K2634" s="167">
        <v>27811710</v>
      </c>
      <c r="L2634" s="167">
        <v>0</v>
      </c>
    </row>
    <row r="2635" spans="1:12" x14ac:dyDescent="0.2">
      <c r="A2635" s="167" t="s">
        <v>5273</v>
      </c>
      <c r="B2635" s="167" t="s">
        <v>6965</v>
      </c>
      <c r="D2635" s="167" t="s">
        <v>5157</v>
      </c>
      <c r="E2635" s="167" t="s">
        <v>5380</v>
      </c>
      <c r="F2635" s="167" t="s">
        <v>1921</v>
      </c>
      <c r="G2635" s="167" t="s">
        <v>116</v>
      </c>
      <c r="H2635" s="167" t="s">
        <v>13</v>
      </c>
      <c r="I2635" s="167" t="s">
        <v>13036</v>
      </c>
      <c r="J2635" s="167" t="s">
        <v>12505</v>
      </c>
      <c r="K2635" s="167">
        <v>27833821</v>
      </c>
      <c r="L2635" s="167">
        <v>27833821</v>
      </c>
    </row>
    <row r="2636" spans="1:12" x14ac:dyDescent="0.2">
      <c r="A2636" s="167" t="s">
        <v>9469</v>
      </c>
      <c r="B2636" s="167" t="s">
        <v>7505</v>
      </c>
      <c r="D2636" s="167" t="s">
        <v>5259</v>
      </c>
      <c r="E2636" s="167" t="s">
        <v>5381</v>
      </c>
      <c r="F2636" s="167" t="s">
        <v>5382</v>
      </c>
      <c r="G2636" s="167" t="s">
        <v>11656</v>
      </c>
      <c r="H2636" s="167" t="s">
        <v>5</v>
      </c>
      <c r="I2636" s="167" t="s">
        <v>13036</v>
      </c>
      <c r="J2636" s="167" t="s">
        <v>11550</v>
      </c>
      <c r="K2636" s="167">
        <v>27510145</v>
      </c>
      <c r="L2636" s="167">
        <v>0</v>
      </c>
    </row>
    <row r="2637" spans="1:12" x14ac:dyDescent="0.2">
      <c r="A2637" s="167" t="s">
        <v>9470</v>
      </c>
      <c r="B2637" s="167" t="s">
        <v>7690</v>
      </c>
      <c r="D2637" s="167" t="s">
        <v>5186</v>
      </c>
      <c r="E2637" s="167" t="s">
        <v>5383</v>
      </c>
      <c r="F2637" s="167" t="s">
        <v>127</v>
      </c>
      <c r="G2637" s="167" t="s">
        <v>116</v>
      </c>
      <c r="H2637" s="167" t="s">
        <v>13</v>
      </c>
      <c r="I2637" s="167" t="s">
        <v>13036</v>
      </c>
      <c r="J2637" s="167" t="s">
        <v>12110</v>
      </c>
      <c r="K2637" s="167">
        <v>27835233</v>
      </c>
      <c r="L2637" s="167">
        <v>27835233</v>
      </c>
    </row>
    <row r="2638" spans="1:12" x14ac:dyDescent="0.2">
      <c r="A2638" s="167" t="s">
        <v>9471</v>
      </c>
      <c r="B2638" s="167" t="s">
        <v>5108</v>
      </c>
      <c r="D2638" s="167" t="s">
        <v>8375</v>
      </c>
      <c r="E2638" s="167" t="s">
        <v>9524</v>
      </c>
      <c r="F2638" s="167" t="s">
        <v>11749</v>
      </c>
      <c r="G2638" s="167" t="s">
        <v>116</v>
      </c>
      <c r="H2638" s="167" t="s">
        <v>13</v>
      </c>
      <c r="I2638" s="167" t="s">
        <v>13036</v>
      </c>
      <c r="J2638" s="167" t="s">
        <v>12117</v>
      </c>
      <c r="K2638" s="167">
        <v>27831203</v>
      </c>
      <c r="L2638" s="167">
        <v>0</v>
      </c>
    </row>
    <row r="2639" spans="1:12" x14ac:dyDescent="0.2">
      <c r="A2639" s="167" t="s">
        <v>5239</v>
      </c>
      <c r="B2639" s="167" t="s">
        <v>2120</v>
      </c>
      <c r="D2639" s="167" t="s">
        <v>6757</v>
      </c>
      <c r="E2639" s="167" t="s">
        <v>5384</v>
      </c>
      <c r="F2639" s="167" t="s">
        <v>5385</v>
      </c>
      <c r="G2639" s="167" t="s">
        <v>116</v>
      </c>
      <c r="H2639" s="167" t="s">
        <v>13</v>
      </c>
      <c r="I2639" s="167" t="s">
        <v>13036</v>
      </c>
      <c r="J2639" s="167" t="s">
        <v>7702</v>
      </c>
      <c r="K2639" s="167">
        <v>27811023</v>
      </c>
      <c r="L2639" s="167">
        <v>0</v>
      </c>
    </row>
    <row r="2640" spans="1:12" x14ac:dyDescent="0.2">
      <c r="A2640" s="167" t="s">
        <v>5280</v>
      </c>
      <c r="B2640" s="167" t="s">
        <v>4073</v>
      </c>
      <c r="D2640" s="167" t="s">
        <v>5386</v>
      </c>
      <c r="E2640" s="167" t="s">
        <v>9506</v>
      </c>
      <c r="F2640" s="167" t="s">
        <v>11018</v>
      </c>
      <c r="G2640" s="167" t="s">
        <v>116</v>
      </c>
      <c r="H2640" s="167" t="s">
        <v>13</v>
      </c>
      <c r="I2640" s="167" t="s">
        <v>13036</v>
      </c>
      <c r="J2640" s="167" t="s">
        <v>13597</v>
      </c>
      <c r="K2640" s="167">
        <v>0</v>
      </c>
      <c r="L2640" s="167">
        <v>0</v>
      </c>
    </row>
    <row r="2641" spans="1:12" x14ac:dyDescent="0.2">
      <c r="A2641" s="167" t="s">
        <v>9472</v>
      </c>
      <c r="B2641" s="167" t="s">
        <v>10010</v>
      </c>
      <c r="D2641" s="167" t="s">
        <v>5271</v>
      </c>
      <c r="E2641" s="167" t="s">
        <v>5387</v>
      </c>
      <c r="F2641" s="167" t="s">
        <v>5388</v>
      </c>
      <c r="G2641" s="167" t="s">
        <v>116</v>
      </c>
      <c r="H2641" s="167" t="s">
        <v>13</v>
      </c>
      <c r="I2641" s="167" t="s">
        <v>13036</v>
      </c>
      <c r="J2641" s="167" t="s">
        <v>5389</v>
      </c>
      <c r="K2641" s="167">
        <v>22001201</v>
      </c>
      <c r="L2641" s="167">
        <v>0</v>
      </c>
    </row>
    <row r="2642" spans="1:12" x14ac:dyDescent="0.2">
      <c r="A2642" s="167" t="s">
        <v>5397</v>
      </c>
      <c r="B2642" s="167" t="s">
        <v>5396</v>
      </c>
      <c r="D2642" s="167" t="s">
        <v>5314</v>
      </c>
      <c r="E2642" s="167" t="s">
        <v>5390</v>
      </c>
      <c r="F2642" s="167" t="s">
        <v>837</v>
      </c>
      <c r="G2642" s="167" t="s">
        <v>116</v>
      </c>
      <c r="H2642" s="167" t="s">
        <v>14</v>
      </c>
      <c r="I2642" s="167" t="s">
        <v>13036</v>
      </c>
      <c r="J2642" s="167" t="s">
        <v>13598</v>
      </c>
      <c r="K2642" s="167">
        <v>27321489</v>
      </c>
      <c r="L2642" s="167">
        <v>27321489</v>
      </c>
    </row>
    <row r="2643" spans="1:12" x14ac:dyDescent="0.2">
      <c r="A2643" s="167" t="s">
        <v>5155</v>
      </c>
      <c r="B2643" s="167" t="s">
        <v>5154</v>
      </c>
      <c r="D2643" s="167" t="s">
        <v>5350</v>
      </c>
      <c r="E2643" s="167" t="s">
        <v>5392</v>
      </c>
      <c r="F2643" s="167" t="s">
        <v>11750</v>
      </c>
      <c r="G2643" s="167" t="s">
        <v>116</v>
      </c>
      <c r="H2643" s="167" t="s">
        <v>19</v>
      </c>
      <c r="I2643" s="167" t="s">
        <v>13036</v>
      </c>
      <c r="J2643" s="167" t="s">
        <v>8191</v>
      </c>
      <c r="K2643" s="167">
        <v>86243683</v>
      </c>
      <c r="L2643" s="167">
        <v>0</v>
      </c>
    </row>
    <row r="2644" spans="1:12" x14ac:dyDescent="0.2">
      <c r="A2644" s="167" t="s">
        <v>5060</v>
      </c>
      <c r="B2644" s="167" t="s">
        <v>2935</v>
      </c>
      <c r="D2644" s="167" t="s">
        <v>6758</v>
      </c>
      <c r="E2644" s="167" t="s">
        <v>5393</v>
      </c>
      <c r="F2644" s="167" t="s">
        <v>5394</v>
      </c>
      <c r="G2644" s="167" t="s">
        <v>11656</v>
      </c>
      <c r="H2644" s="167" t="s">
        <v>3</v>
      </c>
      <c r="I2644" s="167" t="s">
        <v>13036</v>
      </c>
      <c r="J2644" s="167" t="s">
        <v>8192</v>
      </c>
      <c r="K2644" s="167">
        <v>88460856</v>
      </c>
      <c r="L2644" s="167">
        <v>0</v>
      </c>
    </row>
    <row r="2645" spans="1:12" x14ac:dyDescent="0.2">
      <c r="A2645" s="167" t="s">
        <v>9473</v>
      </c>
      <c r="B2645" s="167" t="s">
        <v>4691</v>
      </c>
      <c r="D2645" s="167" t="s">
        <v>5396</v>
      </c>
      <c r="E2645" s="167" t="s">
        <v>5397</v>
      </c>
      <c r="F2645" s="167" t="s">
        <v>11751</v>
      </c>
      <c r="G2645" s="167" t="s">
        <v>116</v>
      </c>
      <c r="H2645" s="167" t="s">
        <v>14</v>
      </c>
      <c r="I2645" s="167" t="s">
        <v>13036</v>
      </c>
      <c r="J2645" s="167" t="s">
        <v>12488</v>
      </c>
      <c r="K2645" s="167">
        <v>27836161</v>
      </c>
      <c r="L2645" s="167">
        <v>0</v>
      </c>
    </row>
    <row r="2646" spans="1:12" x14ac:dyDescent="0.2">
      <c r="A2646" s="167" t="s">
        <v>9474</v>
      </c>
      <c r="B2646" s="167" t="s">
        <v>10011</v>
      </c>
      <c r="D2646" s="167" t="s">
        <v>7346</v>
      </c>
      <c r="E2646" s="167" t="s">
        <v>5398</v>
      </c>
      <c r="F2646" s="167" t="s">
        <v>5399</v>
      </c>
      <c r="G2646" s="167" t="s">
        <v>116</v>
      </c>
      <c r="H2646" s="167" t="s">
        <v>14</v>
      </c>
      <c r="I2646" s="167" t="s">
        <v>13036</v>
      </c>
      <c r="J2646" s="167" t="s">
        <v>12118</v>
      </c>
      <c r="K2646" s="167">
        <v>22005262</v>
      </c>
      <c r="L2646" s="167">
        <v>0</v>
      </c>
    </row>
    <row r="2647" spans="1:12" x14ac:dyDescent="0.2">
      <c r="A2647" s="167" t="s">
        <v>5311</v>
      </c>
      <c r="B2647" s="167" t="s">
        <v>5310</v>
      </c>
      <c r="D2647" s="167" t="s">
        <v>5400</v>
      </c>
      <c r="E2647" s="167" t="s">
        <v>5401</v>
      </c>
      <c r="F2647" s="167" t="s">
        <v>1081</v>
      </c>
      <c r="G2647" s="167" t="s">
        <v>116</v>
      </c>
      <c r="H2647" s="167" t="s">
        <v>19</v>
      </c>
      <c r="I2647" s="167" t="s">
        <v>13036</v>
      </c>
      <c r="J2647" s="167" t="s">
        <v>12119</v>
      </c>
      <c r="K2647" s="167">
        <v>27322287</v>
      </c>
      <c r="L2647" s="167">
        <v>27322287</v>
      </c>
    </row>
    <row r="2648" spans="1:12" x14ac:dyDescent="0.2">
      <c r="A2648" s="167" t="s">
        <v>7696</v>
      </c>
      <c r="B2648" s="167" t="s">
        <v>7697</v>
      </c>
      <c r="D2648" s="167" t="s">
        <v>5081</v>
      </c>
      <c r="E2648" s="167" t="s">
        <v>9513</v>
      </c>
      <c r="F2648" s="167" t="s">
        <v>211</v>
      </c>
      <c r="G2648" s="167" t="s">
        <v>116</v>
      </c>
      <c r="H2648" s="167" t="s">
        <v>14</v>
      </c>
      <c r="I2648" s="167" t="s">
        <v>13036</v>
      </c>
      <c r="J2648" s="167" t="s">
        <v>12120</v>
      </c>
      <c r="K2648" s="167">
        <v>61250057</v>
      </c>
      <c r="L2648" s="167">
        <v>0</v>
      </c>
    </row>
    <row r="2649" spans="1:12" x14ac:dyDescent="0.2">
      <c r="A2649" s="167" t="s">
        <v>5241</v>
      </c>
      <c r="B2649" s="167" t="s">
        <v>5240</v>
      </c>
      <c r="D2649" s="167" t="s">
        <v>4649</v>
      </c>
      <c r="E2649" s="167" t="s">
        <v>5403</v>
      </c>
      <c r="F2649" s="167" t="s">
        <v>5404</v>
      </c>
      <c r="G2649" s="167" t="s">
        <v>116</v>
      </c>
      <c r="H2649" s="167" t="s">
        <v>14</v>
      </c>
      <c r="I2649" s="167" t="s">
        <v>13036</v>
      </c>
      <c r="J2649" s="167" t="s">
        <v>5251</v>
      </c>
      <c r="K2649" s="167">
        <v>27321126</v>
      </c>
      <c r="L2649" s="167">
        <v>27321126</v>
      </c>
    </row>
    <row r="2650" spans="1:12" x14ac:dyDescent="0.2">
      <c r="A2650" s="167" t="s">
        <v>9475</v>
      </c>
      <c r="B2650" s="167" t="s">
        <v>10012</v>
      </c>
      <c r="D2650" s="167" t="s">
        <v>7164</v>
      </c>
      <c r="E2650" s="167" t="s">
        <v>5405</v>
      </c>
      <c r="F2650" s="167" t="s">
        <v>5406</v>
      </c>
      <c r="G2650" s="167" t="s">
        <v>116</v>
      </c>
      <c r="H2650" s="167" t="s">
        <v>14</v>
      </c>
      <c r="I2650" s="167" t="s">
        <v>13036</v>
      </c>
      <c r="J2650" s="167" t="s">
        <v>12121</v>
      </c>
      <c r="K2650" s="167">
        <v>27832833</v>
      </c>
      <c r="L2650" s="167">
        <v>0</v>
      </c>
    </row>
    <row r="2651" spans="1:12" x14ac:dyDescent="0.2">
      <c r="A2651" s="167" t="s">
        <v>5274</v>
      </c>
      <c r="B2651" s="167" t="s">
        <v>7366</v>
      </c>
      <c r="D2651" s="167" t="s">
        <v>4662</v>
      </c>
      <c r="E2651" s="167" t="s">
        <v>5407</v>
      </c>
      <c r="F2651" s="167" t="s">
        <v>5408</v>
      </c>
      <c r="G2651" s="167" t="s">
        <v>116</v>
      </c>
      <c r="H2651" s="167" t="s">
        <v>14</v>
      </c>
      <c r="I2651" s="167" t="s">
        <v>13036</v>
      </c>
      <c r="J2651" s="167" t="s">
        <v>13599</v>
      </c>
      <c r="K2651" s="167">
        <v>27321279</v>
      </c>
      <c r="L2651" s="167">
        <v>27321279</v>
      </c>
    </row>
    <row r="2652" spans="1:12" x14ac:dyDescent="0.2">
      <c r="A2652" s="167" t="s">
        <v>5035</v>
      </c>
      <c r="B2652" s="167" t="s">
        <v>5034</v>
      </c>
      <c r="D2652" s="167" t="s">
        <v>10022</v>
      </c>
      <c r="E2652" s="167" t="s">
        <v>9520</v>
      </c>
      <c r="F2652" s="167" t="s">
        <v>4217</v>
      </c>
      <c r="G2652" s="167" t="s">
        <v>116</v>
      </c>
      <c r="H2652" s="167" t="s">
        <v>14</v>
      </c>
      <c r="I2652" s="167" t="s">
        <v>13036</v>
      </c>
      <c r="J2652" s="167" t="s">
        <v>11028</v>
      </c>
      <c r="K2652" s="167">
        <v>88120419</v>
      </c>
      <c r="L2652" s="167">
        <v>0</v>
      </c>
    </row>
    <row r="2653" spans="1:12" x14ac:dyDescent="0.2">
      <c r="A2653" s="167" t="s">
        <v>5407</v>
      </c>
      <c r="B2653" s="167" t="s">
        <v>4662</v>
      </c>
      <c r="D2653" s="167" t="s">
        <v>4685</v>
      </c>
      <c r="E2653" s="167" t="s">
        <v>5409</v>
      </c>
      <c r="F2653" s="167" t="s">
        <v>1531</v>
      </c>
      <c r="G2653" s="167" t="s">
        <v>116</v>
      </c>
      <c r="H2653" s="167" t="s">
        <v>14</v>
      </c>
      <c r="I2653" s="167" t="s">
        <v>13036</v>
      </c>
      <c r="J2653" s="167" t="s">
        <v>12122</v>
      </c>
      <c r="K2653" s="167">
        <v>27831086</v>
      </c>
      <c r="L2653" s="167">
        <v>0</v>
      </c>
    </row>
    <row r="2654" spans="1:12" x14ac:dyDescent="0.2">
      <c r="A2654" s="167" t="s">
        <v>9476</v>
      </c>
      <c r="B2654" s="167" t="s">
        <v>10013</v>
      </c>
      <c r="D2654" s="167" t="s">
        <v>1606</v>
      </c>
      <c r="E2654" s="167" t="s">
        <v>9440</v>
      </c>
      <c r="F2654" s="167" t="s">
        <v>10960</v>
      </c>
      <c r="G2654" s="167" t="s">
        <v>116</v>
      </c>
      <c r="H2654" s="167" t="s">
        <v>10</v>
      </c>
      <c r="I2654" s="167" t="s">
        <v>13036</v>
      </c>
      <c r="J2654" s="167" t="s">
        <v>12123</v>
      </c>
      <c r="K2654" s="167">
        <v>0</v>
      </c>
      <c r="L2654" s="167">
        <v>0</v>
      </c>
    </row>
    <row r="2655" spans="1:12" x14ac:dyDescent="0.2">
      <c r="A2655" s="167" t="s">
        <v>5063</v>
      </c>
      <c r="B2655" s="167" t="s">
        <v>2845</v>
      </c>
      <c r="D2655" s="167" t="s">
        <v>10025</v>
      </c>
      <c r="E2655" s="167" t="s">
        <v>9530</v>
      </c>
      <c r="F2655" s="167" t="s">
        <v>11034</v>
      </c>
      <c r="G2655" s="167" t="s">
        <v>116</v>
      </c>
      <c r="H2655" s="167" t="s">
        <v>14</v>
      </c>
      <c r="I2655" s="167" t="s">
        <v>13036</v>
      </c>
      <c r="J2655" s="167" t="s">
        <v>12124</v>
      </c>
      <c r="K2655" s="167">
        <v>86677394</v>
      </c>
      <c r="L2655" s="167">
        <v>0</v>
      </c>
    </row>
    <row r="2656" spans="1:12" x14ac:dyDescent="0.2">
      <c r="A2656" s="167" t="s">
        <v>6017</v>
      </c>
      <c r="B2656" s="167" t="s">
        <v>7342</v>
      </c>
      <c r="D2656" s="167" t="s">
        <v>1145</v>
      </c>
      <c r="E2656" s="167" t="s">
        <v>9444</v>
      </c>
      <c r="F2656" s="167" t="s">
        <v>10966</v>
      </c>
      <c r="G2656" s="167" t="s">
        <v>116</v>
      </c>
      <c r="H2656" s="167" t="s">
        <v>14</v>
      </c>
      <c r="I2656" s="167" t="s">
        <v>13036</v>
      </c>
      <c r="J2656" s="167" t="s">
        <v>12125</v>
      </c>
      <c r="K2656" s="167">
        <v>86992826</v>
      </c>
      <c r="L2656" s="167">
        <v>0</v>
      </c>
    </row>
    <row r="2657" spans="1:12" x14ac:dyDescent="0.2">
      <c r="A2657" s="167" t="s">
        <v>9477</v>
      </c>
      <c r="B2657" s="167" t="s">
        <v>4931</v>
      </c>
      <c r="D2657" s="167" t="s">
        <v>5410</v>
      </c>
      <c r="E2657" s="167" t="s">
        <v>9531</v>
      </c>
      <c r="F2657" s="167" t="s">
        <v>45</v>
      </c>
      <c r="G2657" s="167" t="s">
        <v>116</v>
      </c>
      <c r="H2657" s="167" t="s">
        <v>14</v>
      </c>
      <c r="I2657" s="167" t="s">
        <v>13036</v>
      </c>
      <c r="J2657" s="167" t="s">
        <v>13600</v>
      </c>
      <c r="K2657" s="167">
        <v>0</v>
      </c>
      <c r="L2657" s="167">
        <v>0</v>
      </c>
    </row>
    <row r="2658" spans="1:12" x14ac:dyDescent="0.2">
      <c r="A2658" s="167" t="s">
        <v>5412</v>
      </c>
      <c r="B2658" s="167" t="s">
        <v>1436</v>
      </c>
      <c r="D2658" s="167" t="s">
        <v>6760</v>
      </c>
      <c r="E2658" s="167" t="s">
        <v>5411</v>
      </c>
      <c r="F2658" s="167" t="s">
        <v>134</v>
      </c>
      <c r="G2658" s="167" t="s">
        <v>116</v>
      </c>
      <c r="H2658" s="167" t="s">
        <v>14</v>
      </c>
      <c r="I2658" s="167" t="s">
        <v>13036</v>
      </c>
      <c r="J2658" s="167" t="s">
        <v>13601</v>
      </c>
      <c r="K2658" s="167">
        <v>27831383</v>
      </c>
      <c r="L2658" s="167">
        <v>27831383</v>
      </c>
    </row>
    <row r="2659" spans="1:12" x14ac:dyDescent="0.2">
      <c r="A2659" s="167" t="s">
        <v>9478</v>
      </c>
      <c r="B2659" s="167" t="s">
        <v>4203</v>
      </c>
      <c r="D2659" s="167" t="s">
        <v>1235</v>
      </c>
      <c r="E2659" s="167" t="s">
        <v>7523</v>
      </c>
      <c r="F2659" s="167" t="s">
        <v>7706</v>
      </c>
      <c r="G2659" s="167" t="s">
        <v>116</v>
      </c>
      <c r="H2659" s="167" t="s">
        <v>19</v>
      </c>
      <c r="I2659" s="167" t="s">
        <v>13036</v>
      </c>
      <c r="J2659" s="167" t="s">
        <v>13602</v>
      </c>
      <c r="K2659" s="167">
        <v>0</v>
      </c>
      <c r="L2659" s="167">
        <v>0</v>
      </c>
    </row>
    <row r="2660" spans="1:12" x14ac:dyDescent="0.2">
      <c r="A2660" s="167" t="s">
        <v>9479</v>
      </c>
      <c r="B2660" s="167" t="s">
        <v>2148</v>
      </c>
      <c r="D2660" s="167" t="s">
        <v>1360</v>
      </c>
      <c r="E2660" s="167" t="s">
        <v>9403</v>
      </c>
      <c r="F2660" s="167" t="s">
        <v>10927</v>
      </c>
      <c r="G2660" s="167" t="s">
        <v>116</v>
      </c>
      <c r="H2660" s="167" t="s">
        <v>14</v>
      </c>
      <c r="I2660" s="167" t="s">
        <v>13036</v>
      </c>
      <c r="J2660" s="167" t="s">
        <v>12126</v>
      </c>
      <c r="K2660" s="167">
        <v>89704930</v>
      </c>
      <c r="L2660" s="167">
        <v>0</v>
      </c>
    </row>
    <row r="2661" spans="1:12" x14ac:dyDescent="0.2">
      <c r="A2661" s="167" t="s">
        <v>9480</v>
      </c>
      <c r="B2661" s="167" t="s">
        <v>342</v>
      </c>
      <c r="D2661" s="167" t="s">
        <v>9999</v>
      </c>
      <c r="E2661" s="167" t="s">
        <v>9442</v>
      </c>
      <c r="F2661" s="167" t="s">
        <v>10963</v>
      </c>
      <c r="G2661" s="167" t="s">
        <v>116</v>
      </c>
      <c r="H2661" s="167" t="s">
        <v>13</v>
      </c>
      <c r="I2661" s="167" t="s">
        <v>13036</v>
      </c>
      <c r="J2661" s="167" t="s">
        <v>10964</v>
      </c>
      <c r="K2661" s="167">
        <v>0</v>
      </c>
      <c r="L2661" s="167">
        <v>0</v>
      </c>
    </row>
    <row r="2662" spans="1:12" x14ac:dyDescent="0.2">
      <c r="A2662" s="167" t="s">
        <v>5159</v>
      </c>
      <c r="B2662" s="167" t="s">
        <v>5158</v>
      </c>
      <c r="D2662" s="167" t="s">
        <v>1436</v>
      </c>
      <c r="E2662" s="167" t="s">
        <v>5412</v>
      </c>
      <c r="F2662" s="167" t="s">
        <v>5413</v>
      </c>
      <c r="G2662" s="167" t="s">
        <v>116</v>
      </c>
      <c r="H2662" s="167" t="s">
        <v>14</v>
      </c>
      <c r="I2662" s="167" t="s">
        <v>13036</v>
      </c>
      <c r="J2662" s="167" t="s">
        <v>12127</v>
      </c>
      <c r="K2662" s="167">
        <v>27321214</v>
      </c>
      <c r="L2662" s="167">
        <v>27321214</v>
      </c>
    </row>
    <row r="2663" spans="1:12" x14ac:dyDescent="0.2">
      <c r="A2663" s="167" t="s">
        <v>9481</v>
      </c>
      <c r="B2663" s="167" t="s">
        <v>4138</v>
      </c>
      <c r="D2663" s="167" t="s">
        <v>1576</v>
      </c>
      <c r="E2663" s="167" t="s">
        <v>5414</v>
      </c>
      <c r="F2663" s="167" t="s">
        <v>104</v>
      </c>
      <c r="G2663" s="167" t="s">
        <v>116</v>
      </c>
      <c r="H2663" s="167" t="s">
        <v>14</v>
      </c>
      <c r="I2663" s="167" t="s">
        <v>13036</v>
      </c>
      <c r="J2663" s="167" t="s">
        <v>12907</v>
      </c>
      <c r="K2663" s="167">
        <v>27836127</v>
      </c>
      <c r="L2663" s="167">
        <v>27836127</v>
      </c>
    </row>
    <row r="2664" spans="1:12" x14ac:dyDescent="0.2">
      <c r="A2664" s="167" t="s">
        <v>5122</v>
      </c>
      <c r="B2664" s="167" t="s">
        <v>5103</v>
      </c>
      <c r="D2664" s="167" t="s">
        <v>1617</v>
      </c>
      <c r="E2664" s="167" t="s">
        <v>9412</v>
      </c>
      <c r="F2664" s="167" t="s">
        <v>228</v>
      </c>
      <c r="G2664" s="167" t="s">
        <v>116</v>
      </c>
      <c r="H2664" s="167" t="s">
        <v>14</v>
      </c>
      <c r="I2664" s="167" t="s">
        <v>13036</v>
      </c>
      <c r="J2664" s="167" t="s">
        <v>12128</v>
      </c>
      <c r="K2664" s="167">
        <v>0</v>
      </c>
      <c r="L2664" s="167">
        <v>0</v>
      </c>
    </row>
    <row r="2665" spans="1:12" x14ac:dyDescent="0.2">
      <c r="A2665" s="167" t="s">
        <v>5177</v>
      </c>
      <c r="B2665" s="167" t="s">
        <v>4621</v>
      </c>
      <c r="D2665" s="167" t="s">
        <v>1746</v>
      </c>
      <c r="E2665" s="167" t="s">
        <v>5415</v>
      </c>
      <c r="F2665" s="167" t="s">
        <v>5416</v>
      </c>
      <c r="G2665" s="167" t="s">
        <v>116</v>
      </c>
      <c r="H2665" s="167" t="s">
        <v>17</v>
      </c>
      <c r="I2665" s="167" t="s">
        <v>13036</v>
      </c>
      <c r="J2665" s="167" t="s">
        <v>13603</v>
      </c>
      <c r="K2665" s="167">
        <v>27766591</v>
      </c>
      <c r="L2665" s="167">
        <v>27966591</v>
      </c>
    </row>
    <row r="2666" spans="1:12" x14ac:dyDescent="0.2">
      <c r="A2666" s="167" t="s">
        <v>7518</v>
      </c>
      <c r="B2666" s="167" t="s">
        <v>1607</v>
      </c>
      <c r="D2666" s="167" t="s">
        <v>5417</v>
      </c>
      <c r="E2666" s="167" t="s">
        <v>5418</v>
      </c>
      <c r="F2666" s="167" t="s">
        <v>5419</v>
      </c>
      <c r="G2666" s="167" t="s">
        <v>116</v>
      </c>
      <c r="H2666" s="167" t="s">
        <v>17</v>
      </c>
      <c r="I2666" s="167" t="s">
        <v>13036</v>
      </c>
      <c r="J2666" s="167" t="s">
        <v>12130</v>
      </c>
      <c r="K2666" s="167">
        <v>88758070</v>
      </c>
      <c r="L2666" s="167">
        <v>27322143</v>
      </c>
    </row>
    <row r="2667" spans="1:12" x14ac:dyDescent="0.2">
      <c r="A2667" s="167" t="s">
        <v>5130</v>
      </c>
      <c r="B2667" s="167" t="s">
        <v>5129</v>
      </c>
      <c r="D2667" s="167" t="s">
        <v>5420</v>
      </c>
      <c r="E2667" s="167" t="s">
        <v>5421</v>
      </c>
      <c r="F2667" s="167" t="s">
        <v>5357</v>
      </c>
      <c r="G2667" s="167" t="s">
        <v>116</v>
      </c>
      <c r="H2667" s="167" t="s">
        <v>17</v>
      </c>
      <c r="I2667" s="167" t="s">
        <v>13036</v>
      </c>
      <c r="J2667" s="167" t="s">
        <v>12908</v>
      </c>
      <c r="K2667" s="167">
        <v>27801220</v>
      </c>
      <c r="L2667" s="167">
        <v>27800240</v>
      </c>
    </row>
    <row r="2668" spans="1:12" x14ac:dyDescent="0.2">
      <c r="A2668" s="167" t="s">
        <v>9482</v>
      </c>
      <c r="B2668" s="167" t="s">
        <v>10014</v>
      </c>
      <c r="D2668" s="167" t="s">
        <v>6763</v>
      </c>
      <c r="E2668" s="167" t="s">
        <v>5422</v>
      </c>
      <c r="F2668" s="167" t="s">
        <v>5423</v>
      </c>
      <c r="G2668" s="167" t="s">
        <v>116</v>
      </c>
      <c r="H2668" s="167" t="s">
        <v>17</v>
      </c>
      <c r="I2668" s="167" t="s">
        <v>13036</v>
      </c>
      <c r="J2668" s="167" t="s">
        <v>12131</v>
      </c>
      <c r="K2668" s="167">
        <v>27800062</v>
      </c>
      <c r="L2668" s="167">
        <v>0</v>
      </c>
    </row>
    <row r="2669" spans="1:12" x14ac:dyDescent="0.2">
      <c r="A2669" s="167" t="s">
        <v>9483</v>
      </c>
      <c r="B2669" s="167" t="s">
        <v>7698</v>
      </c>
      <c r="D2669" s="167" t="s">
        <v>7008</v>
      </c>
      <c r="E2669" s="167" t="s">
        <v>5424</v>
      </c>
      <c r="F2669" s="167" t="s">
        <v>5425</v>
      </c>
      <c r="G2669" s="167" t="s">
        <v>116</v>
      </c>
      <c r="H2669" s="167" t="s">
        <v>17</v>
      </c>
      <c r="I2669" s="167" t="s">
        <v>13036</v>
      </c>
      <c r="J2669" s="167" t="s">
        <v>12132</v>
      </c>
      <c r="K2669" s="167">
        <v>27801189</v>
      </c>
      <c r="L2669" s="167">
        <v>27801189</v>
      </c>
    </row>
    <row r="2670" spans="1:12" x14ac:dyDescent="0.2">
      <c r="A2670" s="167" t="s">
        <v>9484</v>
      </c>
      <c r="B2670" s="167" t="s">
        <v>6750</v>
      </c>
      <c r="D2670" s="167" t="s">
        <v>5426</v>
      </c>
      <c r="E2670" s="167" t="s">
        <v>5427</v>
      </c>
      <c r="F2670" s="167" t="s">
        <v>5428</v>
      </c>
      <c r="G2670" s="167" t="s">
        <v>116</v>
      </c>
      <c r="H2670" s="167" t="s">
        <v>17</v>
      </c>
      <c r="I2670" s="167" t="s">
        <v>13036</v>
      </c>
      <c r="J2670" s="167" t="s">
        <v>5429</v>
      </c>
      <c r="K2670" s="167">
        <v>22001424</v>
      </c>
      <c r="L2670" s="167">
        <v>0</v>
      </c>
    </row>
    <row r="2671" spans="1:12" x14ac:dyDescent="0.2">
      <c r="A2671" s="167" t="s">
        <v>5215</v>
      </c>
      <c r="B2671" s="167" t="s">
        <v>3951</v>
      </c>
      <c r="D2671" s="167" t="s">
        <v>8366</v>
      </c>
      <c r="E2671" s="167" t="s">
        <v>9424</v>
      </c>
      <c r="F2671" s="167" t="s">
        <v>12507</v>
      </c>
      <c r="G2671" s="167" t="s">
        <v>116</v>
      </c>
      <c r="H2671" s="167" t="s">
        <v>189</v>
      </c>
      <c r="I2671" s="167" t="s">
        <v>13036</v>
      </c>
      <c r="J2671" s="167" t="s">
        <v>12180</v>
      </c>
      <c r="K2671" s="167">
        <v>89532132</v>
      </c>
      <c r="L2671" s="167">
        <v>0</v>
      </c>
    </row>
    <row r="2672" spans="1:12" x14ac:dyDescent="0.2">
      <c r="A2672" s="167" t="s">
        <v>6116</v>
      </c>
      <c r="B2672" s="167" t="s">
        <v>7083</v>
      </c>
      <c r="D2672" s="167" t="s">
        <v>2984</v>
      </c>
      <c r="E2672" s="167" t="s">
        <v>5430</v>
      </c>
      <c r="F2672" s="167" t="s">
        <v>5431</v>
      </c>
      <c r="G2672" s="167" t="s">
        <v>116</v>
      </c>
      <c r="H2672" s="167" t="s">
        <v>17</v>
      </c>
      <c r="I2672" s="167" t="s">
        <v>13036</v>
      </c>
      <c r="J2672" s="167" t="s">
        <v>12133</v>
      </c>
      <c r="K2672" s="167">
        <v>27766484</v>
      </c>
      <c r="L2672" s="167">
        <v>27766484</v>
      </c>
    </row>
    <row r="2673" spans="1:12" x14ac:dyDescent="0.2">
      <c r="A2673" s="167" t="s">
        <v>9485</v>
      </c>
      <c r="B2673" s="167" t="s">
        <v>10015</v>
      </c>
      <c r="D2673" s="167" t="s">
        <v>2607</v>
      </c>
      <c r="E2673" s="167" t="s">
        <v>9428</v>
      </c>
      <c r="F2673" s="167" t="s">
        <v>10947</v>
      </c>
      <c r="G2673" s="167" t="s">
        <v>116</v>
      </c>
      <c r="H2673" s="167" t="s">
        <v>17</v>
      </c>
      <c r="I2673" s="167" t="s">
        <v>13036</v>
      </c>
      <c r="J2673" s="167" t="s">
        <v>10675</v>
      </c>
      <c r="K2673" s="167">
        <v>0</v>
      </c>
      <c r="L2673" s="167">
        <v>0</v>
      </c>
    </row>
    <row r="2674" spans="1:12" x14ac:dyDescent="0.2">
      <c r="A2674" s="167" t="s">
        <v>11726</v>
      </c>
      <c r="B2674" s="167" t="s">
        <v>11725</v>
      </c>
      <c r="D2674" s="167" t="s">
        <v>2658</v>
      </c>
      <c r="E2674" s="167" t="s">
        <v>5432</v>
      </c>
      <c r="F2674" s="167" t="s">
        <v>5433</v>
      </c>
      <c r="G2674" s="167" t="s">
        <v>116</v>
      </c>
      <c r="H2674" s="167" t="s">
        <v>17</v>
      </c>
      <c r="I2674" s="167" t="s">
        <v>13036</v>
      </c>
      <c r="J2674" s="167" t="s">
        <v>12508</v>
      </c>
      <c r="K2674" s="167">
        <v>27766219</v>
      </c>
      <c r="L2674" s="167">
        <v>0</v>
      </c>
    </row>
    <row r="2675" spans="1:12" x14ac:dyDescent="0.2">
      <c r="A2675" s="167" t="s">
        <v>9486</v>
      </c>
      <c r="B2675" s="167" t="s">
        <v>8344</v>
      </c>
      <c r="D2675" s="167" t="s">
        <v>2640</v>
      </c>
      <c r="E2675" s="167" t="s">
        <v>9436</v>
      </c>
      <c r="F2675" s="167" t="s">
        <v>10956</v>
      </c>
      <c r="G2675" s="167" t="s">
        <v>116</v>
      </c>
      <c r="H2675" s="167" t="s">
        <v>17</v>
      </c>
      <c r="I2675" s="167" t="s">
        <v>13036</v>
      </c>
      <c r="J2675" s="167" t="s">
        <v>10957</v>
      </c>
      <c r="K2675" s="167">
        <v>27322143</v>
      </c>
      <c r="L2675" s="167">
        <v>27322143</v>
      </c>
    </row>
    <row r="2676" spans="1:12" x14ac:dyDescent="0.2">
      <c r="A2676" s="167" t="s">
        <v>9487</v>
      </c>
      <c r="B2676" s="167" t="s">
        <v>5065</v>
      </c>
      <c r="D2676" s="167" t="s">
        <v>2671</v>
      </c>
      <c r="E2676" s="167" t="s">
        <v>5434</v>
      </c>
      <c r="F2676" s="167" t="s">
        <v>11752</v>
      </c>
      <c r="G2676" s="167" t="s">
        <v>116</v>
      </c>
      <c r="H2676" s="167" t="s">
        <v>17</v>
      </c>
      <c r="I2676" s="167" t="s">
        <v>13036</v>
      </c>
      <c r="J2676" s="167" t="s">
        <v>12134</v>
      </c>
      <c r="K2676" s="167">
        <v>27766219</v>
      </c>
      <c r="L2676" s="167">
        <v>27766219</v>
      </c>
    </row>
    <row r="2677" spans="1:12" x14ac:dyDescent="0.2">
      <c r="A2677" s="167" t="s">
        <v>9488</v>
      </c>
      <c r="B2677" s="167" t="s">
        <v>10016</v>
      </c>
      <c r="D2677" s="167" t="s">
        <v>221</v>
      </c>
      <c r="E2677" s="167" t="s">
        <v>5435</v>
      </c>
      <c r="F2677" s="167" t="s">
        <v>5436</v>
      </c>
      <c r="G2677" s="167" t="s">
        <v>116</v>
      </c>
      <c r="H2677" s="167" t="s">
        <v>17</v>
      </c>
      <c r="I2677" s="167" t="s">
        <v>13036</v>
      </c>
      <c r="J2677" s="167" t="s">
        <v>12509</v>
      </c>
      <c r="K2677" s="167">
        <v>27321115</v>
      </c>
      <c r="L2677" s="167">
        <v>0</v>
      </c>
    </row>
    <row r="2678" spans="1:12" x14ac:dyDescent="0.2">
      <c r="A2678" s="167" t="s">
        <v>5453</v>
      </c>
      <c r="B2678" s="167" t="s">
        <v>2287</v>
      </c>
      <c r="D2678" s="167" t="s">
        <v>10016</v>
      </c>
      <c r="E2678" s="167" t="s">
        <v>9488</v>
      </c>
      <c r="F2678" s="167" t="s">
        <v>11001</v>
      </c>
      <c r="G2678" s="167" t="s">
        <v>116</v>
      </c>
      <c r="H2678" s="167" t="s">
        <v>17</v>
      </c>
      <c r="I2678" s="167" t="s">
        <v>13036</v>
      </c>
      <c r="J2678" s="167" t="s">
        <v>11002</v>
      </c>
      <c r="K2678" s="167">
        <v>27322143</v>
      </c>
      <c r="L2678" s="167">
        <v>27322143</v>
      </c>
    </row>
    <row r="2679" spans="1:12" x14ac:dyDescent="0.2">
      <c r="A2679" s="167" t="s">
        <v>9489</v>
      </c>
      <c r="B2679" s="167" t="s">
        <v>5368</v>
      </c>
      <c r="D2679" s="167" t="s">
        <v>2655</v>
      </c>
      <c r="E2679" s="167" t="s">
        <v>9445</v>
      </c>
      <c r="F2679" s="167" t="s">
        <v>10967</v>
      </c>
      <c r="G2679" s="167" t="s">
        <v>116</v>
      </c>
      <c r="H2679" s="167" t="s">
        <v>17</v>
      </c>
      <c r="I2679" s="167" t="s">
        <v>13036</v>
      </c>
      <c r="J2679" s="167" t="s">
        <v>12135</v>
      </c>
      <c r="K2679" s="167">
        <v>27766219</v>
      </c>
      <c r="L2679" s="167">
        <v>27766219</v>
      </c>
    </row>
    <row r="2680" spans="1:12" x14ac:dyDescent="0.2">
      <c r="A2680" s="167" t="s">
        <v>9490</v>
      </c>
      <c r="B2680" s="167" t="s">
        <v>2783</v>
      </c>
      <c r="D2680" s="167" t="s">
        <v>2818</v>
      </c>
      <c r="E2680" s="167" t="s">
        <v>5437</v>
      </c>
      <c r="F2680" s="167" t="s">
        <v>5438</v>
      </c>
      <c r="G2680" s="167" t="s">
        <v>116</v>
      </c>
      <c r="H2680" s="167" t="s">
        <v>17</v>
      </c>
      <c r="I2680" s="167" t="s">
        <v>13036</v>
      </c>
      <c r="J2680" s="167" t="s">
        <v>11543</v>
      </c>
      <c r="K2680" s="167">
        <v>27838085</v>
      </c>
      <c r="L2680" s="167">
        <v>0</v>
      </c>
    </row>
    <row r="2681" spans="1:12" x14ac:dyDescent="0.2">
      <c r="A2681" s="167" t="s">
        <v>9491</v>
      </c>
      <c r="B2681" s="167" t="s">
        <v>2294</v>
      </c>
      <c r="D2681" s="167" t="s">
        <v>2888</v>
      </c>
      <c r="E2681" s="167" t="s">
        <v>5439</v>
      </c>
      <c r="F2681" s="167" t="s">
        <v>2156</v>
      </c>
      <c r="G2681" s="167" t="s">
        <v>116</v>
      </c>
      <c r="H2681" s="167" t="s">
        <v>17</v>
      </c>
      <c r="I2681" s="167" t="s">
        <v>13036</v>
      </c>
      <c r="J2681" s="167" t="s">
        <v>12136</v>
      </c>
      <c r="K2681" s="167">
        <v>27800732</v>
      </c>
      <c r="L2681" s="167">
        <v>27800732</v>
      </c>
    </row>
    <row r="2682" spans="1:12" x14ac:dyDescent="0.2">
      <c r="A2682" s="167" t="s">
        <v>9492</v>
      </c>
      <c r="B2682" s="167" t="s">
        <v>1494</v>
      </c>
      <c r="D2682" s="167" t="s">
        <v>2950</v>
      </c>
      <c r="E2682" s="167" t="s">
        <v>5440</v>
      </c>
      <c r="F2682" s="167" t="s">
        <v>5441</v>
      </c>
      <c r="G2682" s="167" t="s">
        <v>116</v>
      </c>
      <c r="H2682" s="167" t="s">
        <v>17</v>
      </c>
      <c r="I2682" s="167" t="s">
        <v>13036</v>
      </c>
      <c r="J2682" s="167" t="s">
        <v>12510</v>
      </c>
      <c r="K2682" s="167">
        <v>27321041</v>
      </c>
      <c r="L2682" s="167">
        <v>0</v>
      </c>
    </row>
    <row r="2683" spans="1:12" x14ac:dyDescent="0.2">
      <c r="A2683" s="167" t="s">
        <v>9493</v>
      </c>
      <c r="B2683" s="167" t="s">
        <v>5370</v>
      </c>
      <c r="D2683" s="167" t="s">
        <v>2108</v>
      </c>
      <c r="E2683" s="167" t="s">
        <v>9419</v>
      </c>
      <c r="F2683" s="167" t="s">
        <v>10941</v>
      </c>
      <c r="G2683" s="167" t="s">
        <v>116</v>
      </c>
      <c r="H2683" s="167" t="s">
        <v>17</v>
      </c>
      <c r="I2683" s="167" t="s">
        <v>13036</v>
      </c>
      <c r="J2683" s="167" t="s">
        <v>12909</v>
      </c>
      <c r="K2683" s="167">
        <v>0</v>
      </c>
      <c r="L2683" s="167">
        <v>0</v>
      </c>
    </row>
    <row r="2684" spans="1:12" x14ac:dyDescent="0.2">
      <c r="A2684" s="167" t="s">
        <v>9494</v>
      </c>
      <c r="B2684" s="167" t="s">
        <v>1456</v>
      </c>
      <c r="D2684" s="167" t="s">
        <v>2168</v>
      </c>
      <c r="E2684" s="167" t="s">
        <v>5442</v>
      </c>
      <c r="F2684" s="167" t="s">
        <v>3358</v>
      </c>
      <c r="G2684" s="167" t="s">
        <v>116</v>
      </c>
      <c r="H2684" s="167" t="s">
        <v>4</v>
      </c>
      <c r="I2684" s="167" t="s">
        <v>13036</v>
      </c>
      <c r="J2684" s="167" t="s">
        <v>12137</v>
      </c>
      <c r="K2684" s="167">
        <v>27766561</v>
      </c>
      <c r="L2684" s="167">
        <v>0</v>
      </c>
    </row>
    <row r="2685" spans="1:12" x14ac:dyDescent="0.2">
      <c r="A2685" s="167" t="s">
        <v>9495</v>
      </c>
      <c r="B2685" s="167" t="s">
        <v>7625</v>
      </c>
      <c r="D2685" s="167" t="s">
        <v>7248</v>
      </c>
      <c r="E2685" s="167" t="s">
        <v>5443</v>
      </c>
      <c r="F2685" s="167" t="s">
        <v>1759</v>
      </c>
      <c r="G2685" s="167" t="s">
        <v>116</v>
      </c>
      <c r="H2685" s="167" t="s">
        <v>17</v>
      </c>
      <c r="I2685" s="167" t="s">
        <v>13036</v>
      </c>
      <c r="J2685" s="167" t="s">
        <v>12138</v>
      </c>
      <c r="K2685" s="167">
        <v>22005112</v>
      </c>
      <c r="L2685" s="167">
        <v>0</v>
      </c>
    </row>
    <row r="2686" spans="1:12" x14ac:dyDescent="0.2">
      <c r="A2686" s="167" t="s">
        <v>6674</v>
      </c>
      <c r="B2686" s="167" t="s">
        <v>7059</v>
      </c>
      <c r="D2686" s="167" t="s">
        <v>4055</v>
      </c>
      <c r="E2686" s="167" t="s">
        <v>5444</v>
      </c>
      <c r="F2686" s="167" t="s">
        <v>3052</v>
      </c>
      <c r="G2686" s="167" t="s">
        <v>116</v>
      </c>
      <c r="H2686" s="167" t="s">
        <v>17</v>
      </c>
      <c r="I2686" s="167" t="s">
        <v>13036</v>
      </c>
      <c r="J2686" s="167" t="s">
        <v>12506</v>
      </c>
      <c r="K2686" s="167">
        <v>27766593</v>
      </c>
      <c r="L2686" s="167">
        <v>0</v>
      </c>
    </row>
    <row r="2687" spans="1:12" x14ac:dyDescent="0.2">
      <c r="A2687" s="167" t="s">
        <v>9496</v>
      </c>
      <c r="B2687" s="167" t="s">
        <v>10017</v>
      </c>
      <c r="D2687" s="167" t="s">
        <v>5445</v>
      </c>
      <c r="E2687" s="167" t="s">
        <v>9528</v>
      </c>
      <c r="F2687" s="167" t="s">
        <v>3067</v>
      </c>
      <c r="G2687" s="167" t="s">
        <v>116</v>
      </c>
      <c r="H2687" s="167" t="s">
        <v>17</v>
      </c>
      <c r="I2687" s="167" t="s">
        <v>13036</v>
      </c>
      <c r="J2687" s="167" t="s">
        <v>12139</v>
      </c>
      <c r="K2687" s="167">
        <v>27766219</v>
      </c>
      <c r="L2687" s="167">
        <v>27766219</v>
      </c>
    </row>
    <row r="2688" spans="1:12" x14ac:dyDescent="0.2">
      <c r="A2688" s="167" t="s">
        <v>6012</v>
      </c>
      <c r="B2688" s="167" t="s">
        <v>7407</v>
      </c>
      <c r="D2688" s="167" t="s">
        <v>7671</v>
      </c>
      <c r="E2688" s="167" t="s">
        <v>9408</v>
      </c>
      <c r="F2688" s="167" t="s">
        <v>1104</v>
      </c>
      <c r="G2688" s="167" t="s">
        <v>116</v>
      </c>
      <c r="H2688" s="167" t="s">
        <v>17</v>
      </c>
      <c r="I2688" s="167" t="s">
        <v>13036</v>
      </c>
      <c r="J2688" s="167" t="s">
        <v>12511</v>
      </c>
      <c r="K2688" s="167">
        <v>87633590</v>
      </c>
      <c r="L2688" s="167">
        <v>0</v>
      </c>
    </row>
    <row r="2689" spans="1:13" x14ac:dyDescent="0.2">
      <c r="A2689" s="167" t="s">
        <v>5330</v>
      </c>
      <c r="B2689" s="167" t="s">
        <v>7219</v>
      </c>
      <c r="D2689" s="167" t="s">
        <v>4049</v>
      </c>
      <c r="E2689" s="167" t="s">
        <v>5446</v>
      </c>
      <c r="F2689" s="167" t="s">
        <v>5447</v>
      </c>
      <c r="G2689" s="167" t="s">
        <v>116</v>
      </c>
      <c r="H2689" s="167" t="s">
        <v>17</v>
      </c>
      <c r="I2689" s="167" t="s">
        <v>13036</v>
      </c>
      <c r="J2689" s="167" t="s">
        <v>12140</v>
      </c>
      <c r="K2689" s="167">
        <v>27838044</v>
      </c>
      <c r="L2689" s="167">
        <v>0</v>
      </c>
    </row>
    <row r="2690" spans="1:13" x14ac:dyDescent="0.2">
      <c r="A2690" s="167" t="s">
        <v>5317</v>
      </c>
      <c r="B2690" s="167" t="s">
        <v>6754</v>
      </c>
      <c r="D2690" s="167" t="s">
        <v>5448</v>
      </c>
      <c r="E2690" s="167" t="s">
        <v>5449</v>
      </c>
      <c r="F2690" s="167" t="s">
        <v>713</v>
      </c>
      <c r="G2690" s="167" t="s">
        <v>116</v>
      </c>
      <c r="H2690" s="167" t="s">
        <v>17</v>
      </c>
      <c r="I2690" s="167" t="s">
        <v>13036</v>
      </c>
      <c r="J2690" s="167" t="s">
        <v>12052</v>
      </c>
      <c r="K2690" s="167">
        <v>22001459</v>
      </c>
      <c r="L2690" s="167">
        <v>22005236</v>
      </c>
    </row>
    <row r="2691" spans="1:13" x14ac:dyDescent="0.2">
      <c r="A2691" s="167" t="s">
        <v>5043</v>
      </c>
      <c r="B2691" s="167" t="s">
        <v>2117</v>
      </c>
      <c r="D2691" s="167" t="s">
        <v>3091</v>
      </c>
      <c r="E2691" s="167" t="s">
        <v>5450</v>
      </c>
      <c r="F2691" s="167" t="s">
        <v>5451</v>
      </c>
      <c r="G2691" s="167" t="s">
        <v>116</v>
      </c>
      <c r="H2691" s="167" t="s">
        <v>17</v>
      </c>
      <c r="I2691" s="167" t="s">
        <v>13036</v>
      </c>
      <c r="J2691" s="167" t="s">
        <v>11449</v>
      </c>
      <c r="K2691" s="167">
        <v>27322135</v>
      </c>
      <c r="L2691" s="167">
        <v>27322135</v>
      </c>
      <c r="M2691" s="43">
        <v>15</v>
      </c>
    </row>
    <row r="2692" spans="1:13" x14ac:dyDescent="0.2">
      <c r="A2692" s="167" t="s">
        <v>5101</v>
      </c>
      <c r="B2692" s="167" t="s">
        <v>6738</v>
      </c>
      <c r="D2692" s="167" t="s">
        <v>5452</v>
      </c>
      <c r="E2692" s="167" t="s">
        <v>7514</v>
      </c>
      <c r="F2692" s="167" t="s">
        <v>7693</v>
      </c>
      <c r="G2692" s="167" t="s">
        <v>116</v>
      </c>
      <c r="H2692" s="167" t="s">
        <v>17</v>
      </c>
      <c r="I2692" s="167" t="s">
        <v>13036</v>
      </c>
      <c r="J2692" s="167" t="s">
        <v>12910</v>
      </c>
      <c r="K2692" s="167">
        <v>27322143</v>
      </c>
      <c r="L2692" s="167">
        <v>27322143</v>
      </c>
    </row>
    <row r="2693" spans="1:13" x14ac:dyDescent="0.2">
      <c r="A2693" s="167" t="s">
        <v>9497</v>
      </c>
      <c r="B2693" s="167" t="s">
        <v>3833</v>
      </c>
      <c r="D2693" s="167" t="s">
        <v>10008</v>
      </c>
      <c r="E2693" s="167" t="s">
        <v>9467</v>
      </c>
      <c r="F2693" s="167" t="s">
        <v>10987</v>
      </c>
      <c r="G2693" s="167" t="s">
        <v>116</v>
      </c>
      <c r="H2693" s="167" t="s">
        <v>17</v>
      </c>
      <c r="I2693" s="167" t="s">
        <v>13036</v>
      </c>
      <c r="J2693" s="167" t="s">
        <v>12141</v>
      </c>
      <c r="K2693" s="167">
        <v>0</v>
      </c>
      <c r="L2693" s="167">
        <v>0</v>
      </c>
    </row>
    <row r="2694" spans="1:13" x14ac:dyDescent="0.2">
      <c r="A2694" s="167" t="s">
        <v>5312</v>
      </c>
      <c r="B2694" s="167" t="s">
        <v>6926</v>
      </c>
      <c r="D2694" s="167" t="s">
        <v>2287</v>
      </c>
      <c r="E2694" s="167" t="s">
        <v>5453</v>
      </c>
      <c r="F2694" s="167" t="s">
        <v>5454</v>
      </c>
      <c r="G2694" s="167" t="s">
        <v>116</v>
      </c>
      <c r="H2694" s="167" t="s">
        <v>17</v>
      </c>
      <c r="I2694" s="167" t="s">
        <v>13036</v>
      </c>
      <c r="J2694" s="167" t="s">
        <v>5455</v>
      </c>
      <c r="K2694" s="167">
        <v>27766219</v>
      </c>
      <c r="L2694" s="167">
        <v>27766219</v>
      </c>
    </row>
    <row r="2695" spans="1:13" x14ac:dyDescent="0.2">
      <c r="A2695" s="167" t="s">
        <v>5331</v>
      </c>
      <c r="B2695" s="167" t="s">
        <v>488</v>
      </c>
      <c r="D2695" s="167" t="s">
        <v>2294</v>
      </c>
      <c r="E2695" s="167" t="s">
        <v>9491</v>
      </c>
      <c r="F2695" s="167" t="s">
        <v>11005</v>
      </c>
      <c r="G2695" s="167" t="s">
        <v>116</v>
      </c>
      <c r="H2695" s="167" t="s">
        <v>4</v>
      </c>
      <c r="I2695" s="167" t="s">
        <v>13036</v>
      </c>
      <c r="J2695" s="167" t="s">
        <v>12142</v>
      </c>
      <c r="K2695" s="167">
        <v>27766129</v>
      </c>
      <c r="L2695" s="167">
        <v>0</v>
      </c>
    </row>
    <row r="2696" spans="1:13" x14ac:dyDescent="0.2">
      <c r="A2696" s="167" t="s">
        <v>9498</v>
      </c>
      <c r="B2696" s="167" t="s">
        <v>8383</v>
      </c>
      <c r="D2696" s="167" t="s">
        <v>7625</v>
      </c>
      <c r="E2696" s="167" t="s">
        <v>9495</v>
      </c>
      <c r="F2696" s="167" t="s">
        <v>4436</v>
      </c>
      <c r="G2696" s="167" t="s">
        <v>116</v>
      </c>
      <c r="H2696" s="167" t="s">
        <v>17</v>
      </c>
      <c r="I2696" s="167" t="s">
        <v>13036</v>
      </c>
      <c r="J2696" s="167" t="s">
        <v>12143</v>
      </c>
      <c r="K2696" s="167">
        <v>22001441</v>
      </c>
      <c r="L2696" s="167">
        <v>0</v>
      </c>
    </row>
    <row r="2697" spans="1:13" x14ac:dyDescent="0.2">
      <c r="A2697" s="167" t="s">
        <v>5243</v>
      </c>
      <c r="B2697" s="167" t="s">
        <v>5242</v>
      </c>
      <c r="D2697" s="167" t="s">
        <v>5456</v>
      </c>
      <c r="E2697" s="167" t="s">
        <v>9535</v>
      </c>
      <c r="F2697" s="167" t="s">
        <v>11036</v>
      </c>
      <c r="G2697" s="167" t="s">
        <v>116</v>
      </c>
      <c r="H2697" s="167" t="s">
        <v>17</v>
      </c>
      <c r="I2697" s="167" t="s">
        <v>13036</v>
      </c>
      <c r="J2697" s="167" t="s">
        <v>12144</v>
      </c>
      <c r="K2697" s="167">
        <v>0</v>
      </c>
      <c r="L2697" s="167">
        <v>0</v>
      </c>
    </row>
    <row r="2698" spans="1:13" x14ac:dyDescent="0.2">
      <c r="A2698" s="167" t="s">
        <v>9499</v>
      </c>
      <c r="B2698" s="167" t="s">
        <v>4456</v>
      </c>
      <c r="D2698" s="167" t="s">
        <v>7897</v>
      </c>
      <c r="E2698" s="167" t="s">
        <v>9569</v>
      </c>
      <c r="F2698" s="167" t="s">
        <v>11080</v>
      </c>
      <c r="G2698" s="167" t="s">
        <v>11635</v>
      </c>
      <c r="H2698" s="167" t="s">
        <v>10</v>
      </c>
      <c r="I2698" s="167" t="s">
        <v>13036</v>
      </c>
      <c r="J2698" s="167" t="s">
        <v>13604</v>
      </c>
      <c r="K2698" s="167">
        <v>87769677</v>
      </c>
      <c r="L2698" s="167">
        <v>0</v>
      </c>
    </row>
    <row r="2699" spans="1:13" x14ac:dyDescent="0.2">
      <c r="A2699" s="167" t="s">
        <v>5266</v>
      </c>
      <c r="B2699" s="167" t="s">
        <v>2849</v>
      </c>
      <c r="D2699" s="167" t="s">
        <v>4926</v>
      </c>
      <c r="E2699" s="167" t="s">
        <v>5457</v>
      </c>
      <c r="F2699" s="167" t="s">
        <v>5458</v>
      </c>
      <c r="G2699" s="167" t="s">
        <v>5785</v>
      </c>
      <c r="H2699" s="167" t="s">
        <v>9</v>
      </c>
      <c r="I2699" s="167" t="s">
        <v>13036</v>
      </c>
      <c r="J2699" s="167" t="s">
        <v>12512</v>
      </c>
      <c r="K2699" s="167">
        <v>83528257</v>
      </c>
      <c r="L2699" s="167">
        <v>0</v>
      </c>
    </row>
    <row r="2700" spans="1:13" x14ac:dyDescent="0.2">
      <c r="A2700" s="167" t="s">
        <v>9500</v>
      </c>
      <c r="B2700" s="167" t="s">
        <v>7711</v>
      </c>
      <c r="D2700" s="167" t="s">
        <v>4910</v>
      </c>
      <c r="E2700" s="167" t="s">
        <v>5459</v>
      </c>
      <c r="F2700" s="167" t="s">
        <v>1999</v>
      </c>
      <c r="G2700" s="167" t="s">
        <v>11635</v>
      </c>
      <c r="H2700" s="167" t="s">
        <v>10</v>
      </c>
      <c r="I2700" s="167" t="s">
        <v>13036</v>
      </c>
      <c r="J2700" s="167" t="s">
        <v>8441</v>
      </c>
      <c r="K2700" s="167">
        <v>27971097</v>
      </c>
      <c r="L2700" s="167">
        <v>0</v>
      </c>
    </row>
    <row r="2701" spans="1:13" x14ac:dyDescent="0.2">
      <c r="A2701" s="167" t="s">
        <v>5268</v>
      </c>
      <c r="B2701" s="167" t="s">
        <v>2981</v>
      </c>
      <c r="D2701" s="167" t="s">
        <v>7062</v>
      </c>
      <c r="E2701" s="167" t="s">
        <v>5460</v>
      </c>
      <c r="F2701" s="167" t="s">
        <v>5461</v>
      </c>
      <c r="G2701" s="167" t="s">
        <v>11635</v>
      </c>
      <c r="H2701" s="167" t="s">
        <v>7</v>
      </c>
      <c r="I2701" s="167" t="s">
        <v>13036</v>
      </c>
      <c r="J2701" s="167" t="s">
        <v>12513</v>
      </c>
      <c r="K2701" s="167">
        <v>27989337</v>
      </c>
      <c r="L2701" s="167">
        <v>0</v>
      </c>
    </row>
    <row r="2702" spans="1:13" x14ac:dyDescent="0.2">
      <c r="A2702" s="167" t="s">
        <v>9501</v>
      </c>
      <c r="B2702" s="167" t="s">
        <v>5091</v>
      </c>
      <c r="D2702" s="167" t="s">
        <v>5463</v>
      </c>
      <c r="E2702" s="167" t="s">
        <v>5464</v>
      </c>
      <c r="F2702" s="167" t="s">
        <v>5465</v>
      </c>
      <c r="G2702" s="167" t="s">
        <v>11635</v>
      </c>
      <c r="H2702" s="167" t="s">
        <v>4</v>
      </c>
      <c r="I2702" s="167" t="s">
        <v>13036</v>
      </c>
      <c r="J2702" s="167" t="s">
        <v>6650</v>
      </c>
      <c r="K2702" s="167">
        <v>27972941</v>
      </c>
      <c r="L2702" s="167">
        <v>0</v>
      </c>
    </row>
    <row r="2703" spans="1:13" x14ac:dyDescent="0.2">
      <c r="A2703" s="167" t="s">
        <v>9502</v>
      </c>
      <c r="B2703" s="167" t="s">
        <v>3102</v>
      </c>
      <c r="D2703" s="167" t="s">
        <v>6948</v>
      </c>
      <c r="E2703" s="167" t="s">
        <v>5467</v>
      </c>
      <c r="F2703" s="167" t="s">
        <v>5468</v>
      </c>
      <c r="G2703" s="167" t="s">
        <v>11635</v>
      </c>
      <c r="H2703" s="167" t="s">
        <v>10</v>
      </c>
      <c r="I2703" s="167" t="s">
        <v>13036</v>
      </c>
      <c r="J2703" s="167" t="s">
        <v>8436</v>
      </c>
      <c r="K2703" s="167">
        <v>27971326</v>
      </c>
      <c r="L2703" s="167">
        <v>0</v>
      </c>
    </row>
    <row r="2704" spans="1:13" x14ac:dyDescent="0.2">
      <c r="A2704" s="167" t="s">
        <v>5092</v>
      </c>
      <c r="B2704" s="167" t="s">
        <v>7218</v>
      </c>
      <c r="D2704" s="167" t="s">
        <v>1006</v>
      </c>
      <c r="E2704" s="167" t="s">
        <v>9577</v>
      </c>
      <c r="F2704" s="167" t="s">
        <v>1104</v>
      </c>
      <c r="G2704" s="167" t="s">
        <v>11635</v>
      </c>
      <c r="H2704" s="167" t="s">
        <v>4</v>
      </c>
      <c r="I2704" s="167" t="s">
        <v>13036</v>
      </c>
      <c r="J2704" s="167" t="s">
        <v>11090</v>
      </c>
      <c r="K2704" s="167">
        <v>88587497</v>
      </c>
      <c r="L2704" s="167">
        <v>0</v>
      </c>
    </row>
    <row r="2705" spans="1:12" x14ac:dyDescent="0.2">
      <c r="A2705" s="167" t="s">
        <v>5096</v>
      </c>
      <c r="B2705" s="167" t="s">
        <v>6736</v>
      </c>
      <c r="D2705" s="167" t="s">
        <v>4969</v>
      </c>
      <c r="E2705" s="167" t="s">
        <v>5469</v>
      </c>
      <c r="F2705" s="167" t="s">
        <v>7442</v>
      </c>
      <c r="G2705" s="167" t="s">
        <v>11667</v>
      </c>
      <c r="H2705" s="167" t="s">
        <v>4</v>
      </c>
      <c r="I2705" s="167" t="s">
        <v>13036</v>
      </c>
      <c r="J2705" s="167" t="s">
        <v>8194</v>
      </c>
      <c r="K2705" s="167">
        <v>27300654</v>
      </c>
      <c r="L2705" s="167">
        <v>27300654</v>
      </c>
    </row>
    <row r="2706" spans="1:12" x14ac:dyDescent="0.2">
      <c r="A2706" s="167" t="s">
        <v>5087</v>
      </c>
      <c r="B2706" s="167" t="s">
        <v>4536</v>
      </c>
      <c r="D2706" s="167" t="s">
        <v>5000</v>
      </c>
      <c r="E2706" s="167" t="s">
        <v>8381</v>
      </c>
      <c r="F2706" s="167" t="s">
        <v>1064</v>
      </c>
      <c r="G2706" s="167" t="s">
        <v>11635</v>
      </c>
      <c r="H2706" s="167" t="s">
        <v>10</v>
      </c>
      <c r="I2706" s="167" t="s">
        <v>13036</v>
      </c>
      <c r="J2706" s="167" t="s">
        <v>13605</v>
      </c>
      <c r="K2706" s="167">
        <v>27971103</v>
      </c>
      <c r="L2706" s="167">
        <v>27971103</v>
      </c>
    </row>
    <row r="2707" spans="1:12" x14ac:dyDescent="0.2">
      <c r="A2707" s="167" t="s">
        <v>5192</v>
      </c>
      <c r="B2707" s="167" t="s">
        <v>7094</v>
      </c>
      <c r="D2707" s="167" t="s">
        <v>6946</v>
      </c>
      <c r="E2707" s="167" t="s">
        <v>5471</v>
      </c>
      <c r="F2707" s="167" t="s">
        <v>5472</v>
      </c>
      <c r="G2707" s="167" t="s">
        <v>11635</v>
      </c>
      <c r="H2707" s="167" t="s">
        <v>3</v>
      </c>
      <c r="I2707" s="167" t="s">
        <v>13036</v>
      </c>
      <c r="J2707" s="167" t="s">
        <v>5473</v>
      </c>
      <c r="K2707" s="167">
        <v>27953860</v>
      </c>
      <c r="L2707" s="167">
        <v>27953860</v>
      </c>
    </row>
    <row r="2708" spans="1:12" x14ac:dyDescent="0.2">
      <c r="A2708" s="167" t="s">
        <v>5095</v>
      </c>
      <c r="B2708" s="167" t="s">
        <v>5084</v>
      </c>
      <c r="D2708" s="167" t="s">
        <v>3219</v>
      </c>
      <c r="E2708" s="167" t="s">
        <v>5474</v>
      </c>
      <c r="F2708" s="167" t="s">
        <v>5475</v>
      </c>
      <c r="G2708" s="167" t="s">
        <v>11635</v>
      </c>
      <c r="H2708" s="167" t="s">
        <v>3</v>
      </c>
      <c r="I2708" s="167" t="s">
        <v>13036</v>
      </c>
      <c r="J2708" s="167" t="s">
        <v>5476</v>
      </c>
      <c r="K2708" s="167">
        <v>27953324</v>
      </c>
      <c r="L2708" s="167">
        <v>0</v>
      </c>
    </row>
    <row r="2709" spans="1:12" x14ac:dyDescent="0.2">
      <c r="A2709" s="167" t="s">
        <v>9503</v>
      </c>
      <c r="B2709" s="167" t="s">
        <v>4408</v>
      </c>
      <c r="D2709" s="167" t="s">
        <v>6890</v>
      </c>
      <c r="E2709" s="167" t="s">
        <v>5477</v>
      </c>
      <c r="F2709" s="167" t="s">
        <v>8419</v>
      </c>
      <c r="G2709" s="167" t="s">
        <v>11635</v>
      </c>
      <c r="H2709" s="167" t="s">
        <v>3</v>
      </c>
      <c r="I2709" s="167" t="s">
        <v>13036</v>
      </c>
      <c r="J2709" s="167" t="s">
        <v>8582</v>
      </c>
      <c r="K2709" s="167">
        <v>27580171</v>
      </c>
      <c r="L2709" s="167">
        <v>27580171</v>
      </c>
    </row>
    <row r="2710" spans="1:12" x14ac:dyDescent="0.2">
      <c r="A2710" s="167" t="s">
        <v>5343</v>
      </c>
      <c r="B2710" s="167" t="s">
        <v>5342</v>
      </c>
      <c r="D2710" s="167" t="s">
        <v>10030</v>
      </c>
      <c r="E2710" s="167" t="s">
        <v>9543</v>
      </c>
      <c r="F2710" s="167" t="s">
        <v>11045</v>
      </c>
      <c r="G2710" s="167" t="s">
        <v>11635</v>
      </c>
      <c r="H2710" s="167" t="s">
        <v>6</v>
      </c>
      <c r="I2710" s="167" t="s">
        <v>13036</v>
      </c>
      <c r="J2710" s="167" t="s">
        <v>11046</v>
      </c>
      <c r="K2710" s="167">
        <v>86662621</v>
      </c>
      <c r="L2710" s="167">
        <v>0</v>
      </c>
    </row>
    <row r="2711" spans="1:12" x14ac:dyDescent="0.2">
      <c r="A2711" s="167" t="s">
        <v>9504</v>
      </c>
      <c r="B2711" s="167" t="s">
        <v>4393</v>
      </c>
      <c r="D2711" s="167" t="s">
        <v>6764</v>
      </c>
      <c r="E2711" s="167" t="s">
        <v>5478</v>
      </c>
      <c r="F2711" s="167" t="s">
        <v>1164</v>
      </c>
      <c r="G2711" s="167" t="s">
        <v>11635</v>
      </c>
      <c r="H2711" s="167" t="s">
        <v>3</v>
      </c>
      <c r="I2711" s="167" t="s">
        <v>13036</v>
      </c>
      <c r="J2711" s="167" t="s">
        <v>11081</v>
      </c>
      <c r="K2711" s="167">
        <v>27580184</v>
      </c>
      <c r="L2711" s="167">
        <v>27580184</v>
      </c>
    </row>
    <row r="2712" spans="1:12" x14ac:dyDescent="0.2">
      <c r="A2712" s="167" t="s">
        <v>5085</v>
      </c>
      <c r="B2712" s="167" t="s">
        <v>4521</v>
      </c>
      <c r="D2712" s="167" t="s">
        <v>3424</v>
      </c>
      <c r="E2712" s="167" t="s">
        <v>5479</v>
      </c>
      <c r="F2712" s="167" t="s">
        <v>8481</v>
      </c>
      <c r="G2712" s="167" t="s">
        <v>11635</v>
      </c>
      <c r="H2712" s="167" t="s">
        <v>10</v>
      </c>
      <c r="I2712" s="167" t="s">
        <v>13036</v>
      </c>
      <c r="J2712" s="167" t="s">
        <v>11073</v>
      </c>
      <c r="K2712" s="167">
        <v>27972733</v>
      </c>
      <c r="L2712" s="167">
        <v>27972733</v>
      </c>
    </row>
    <row r="2713" spans="1:12" x14ac:dyDescent="0.2">
      <c r="A2713" s="167" t="s">
        <v>5121</v>
      </c>
      <c r="B2713" s="167" t="s">
        <v>6886</v>
      </c>
      <c r="D2713" s="167" t="s">
        <v>5480</v>
      </c>
      <c r="E2713" s="167" t="s">
        <v>5481</v>
      </c>
      <c r="F2713" s="167" t="s">
        <v>6533</v>
      </c>
      <c r="G2713" s="167" t="s">
        <v>11635</v>
      </c>
      <c r="H2713" s="167" t="s">
        <v>3</v>
      </c>
      <c r="I2713" s="167" t="s">
        <v>13036</v>
      </c>
      <c r="J2713" s="167" t="s">
        <v>8420</v>
      </c>
      <c r="K2713" s="167">
        <v>27580537</v>
      </c>
      <c r="L2713" s="167">
        <v>27580537</v>
      </c>
    </row>
    <row r="2714" spans="1:12" x14ac:dyDescent="0.2">
      <c r="A2714" s="167" t="s">
        <v>5125</v>
      </c>
      <c r="B2714" s="167" t="s">
        <v>5124</v>
      </c>
      <c r="D2714" s="167" t="s">
        <v>5482</v>
      </c>
      <c r="E2714" s="167" t="s">
        <v>5483</v>
      </c>
      <c r="F2714" s="167" t="s">
        <v>5484</v>
      </c>
      <c r="G2714" s="167" t="s">
        <v>5785</v>
      </c>
      <c r="H2714" s="167" t="s">
        <v>9</v>
      </c>
      <c r="I2714" s="167" t="s">
        <v>13036</v>
      </c>
      <c r="J2714" s="167" t="s">
        <v>13606</v>
      </c>
      <c r="K2714" s="167">
        <v>27940156</v>
      </c>
      <c r="L2714" s="167">
        <v>27940156</v>
      </c>
    </row>
    <row r="2715" spans="1:12" x14ac:dyDescent="0.2">
      <c r="A2715" s="167" t="s">
        <v>5376</v>
      </c>
      <c r="B2715" s="167" t="s">
        <v>5375</v>
      </c>
      <c r="D2715" s="167" t="s">
        <v>6765</v>
      </c>
      <c r="E2715" s="167" t="s">
        <v>5485</v>
      </c>
      <c r="F2715" s="167" t="s">
        <v>5486</v>
      </c>
      <c r="G2715" s="167" t="s">
        <v>5785</v>
      </c>
      <c r="H2715" s="167" t="s">
        <v>9</v>
      </c>
      <c r="I2715" s="167" t="s">
        <v>13036</v>
      </c>
      <c r="J2715" s="167" t="s">
        <v>13607</v>
      </c>
      <c r="K2715" s="167">
        <v>27670194</v>
      </c>
      <c r="L2715" s="167">
        <v>0</v>
      </c>
    </row>
    <row r="2716" spans="1:12" x14ac:dyDescent="0.2">
      <c r="A2716" s="167" t="s">
        <v>5360</v>
      </c>
      <c r="B2716" s="167" t="s">
        <v>5359</v>
      </c>
      <c r="D2716" s="167" t="s">
        <v>676</v>
      </c>
      <c r="E2716" s="167" t="s">
        <v>5487</v>
      </c>
      <c r="F2716" s="167" t="s">
        <v>5488</v>
      </c>
      <c r="G2716" s="167" t="s">
        <v>11635</v>
      </c>
      <c r="H2716" s="167" t="s">
        <v>3</v>
      </c>
      <c r="I2716" s="167" t="s">
        <v>13036</v>
      </c>
      <c r="J2716" s="167" t="s">
        <v>5489</v>
      </c>
      <c r="K2716" s="167">
        <v>27951022</v>
      </c>
      <c r="L2716" s="167">
        <v>27951022</v>
      </c>
    </row>
    <row r="2717" spans="1:12" x14ac:dyDescent="0.2">
      <c r="A2717" s="167" t="s">
        <v>5196</v>
      </c>
      <c r="B2717" s="167" t="s">
        <v>2342</v>
      </c>
      <c r="D2717" s="167" t="s">
        <v>651</v>
      </c>
      <c r="E2717" s="167" t="s">
        <v>9558</v>
      </c>
      <c r="F2717" s="167" t="s">
        <v>661</v>
      </c>
      <c r="G2717" s="167" t="s">
        <v>11635</v>
      </c>
      <c r="H2717" s="167" t="s">
        <v>7</v>
      </c>
      <c r="I2717" s="167" t="s">
        <v>13036</v>
      </c>
      <c r="J2717" s="167" t="s">
        <v>12145</v>
      </c>
      <c r="K2717" s="167">
        <v>0</v>
      </c>
      <c r="L2717" s="167">
        <v>0</v>
      </c>
    </row>
    <row r="2718" spans="1:12" x14ac:dyDescent="0.2">
      <c r="A2718" s="167" t="s">
        <v>9505</v>
      </c>
      <c r="B2718" s="167" t="s">
        <v>5204</v>
      </c>
      <c r="D2718" s="167" t="s">
        <v>947</v>
      </c>
      <c r="E2718" s="167" t="s">
        <v>5490</v>
      </c>
      <c r="F2718" s="167" t="s">
        <v>8129</v>
      </c>
      <c r="G2718" s="167" t="s">
        <v>11635</v>
      </c>
      <c r="H2718" s="167" t="s">
        <v>3</v>
      </c>
      <c r="I2718" s="167" t="s">
        <v>13036</v>
      </c>
      <c r="J2718" s="167" t="s">
        <v>8417</v>
      </c>
      <c r="K2718" s="167">
        <v>27580807</v>
      </c>
      <c r="L2718" s="167">
        <v>27580807</v>
      </c>
    </row>
    <row r="2719" spans="1:12" x14ac:dyDescent="0.2">
      <c r="A2719" s="167" t="s">
        <v>5384</v>
      </c>
      <c r="B2719" s="167" t="s">
        <v>6757</v>
      </c>
      <c r="D2719" s="167" t="s">
        <v>6768</v>
      </c>
      <c r="E2719" s="167" t="s">
        <v>5491</v>
      </c>
      <c r="F2719" s="167" t="s">
        <v>8418</v>
      </c>
      <c r="G2719" s="167" t="s">
        <v>11635</v>
      </c>
      <c r="H2719" s="167" t="s">
        <v>3</v>
      </c>
      <c r="I2719" s="167" t="s">
        <v>13036</v>
      </c>
      <c r="J2719" s="167" t="s">
        <v>5492</v>
      </c>
      <c r="K2719" s="167">
        <v>27580131</v>
      </c>
      <c r="L2719" s="167">
        <v>0</v>
      </c>
    </row>
    <row r="2720" spans="1:12" x14ac:dyDescent="0.2">
      <c r="A2720" s="167" t="s">
        <v>5205</v>
      </c>
      <c r="B2720" s="167" t="s">
        <v>7003</v>
      </c>
      <c r="D2720" s="167" t="s">
        <v>1129</v>
      </c>
      <c r="E2720" s="167" t="s">
        <v>5493</v>
      </c>
      <c r="F2720" s="167" t="s">
        <v>8476</v>
      </c>
      <c r="G2720" s="167" t="s">
        <v>11635</v>
      </c>
      <c r="H2720" s="167" t="s">
        <v>10</v>
      </c>
      <c r="I2720" s="167" t="s">
        <v>13036</v>
      </c>
      <c r="J2720" s="167" t="s">
        <v>8477</v>
      </c>
      <c r="K2720" s="167">
        <v>27971633</v>
      </c>
      <c r="L2720" s="167">
        <v>27971660</v>
      </c>
    </row>
    <row r="2721" spans="1:13" x14ac:dyDescent="0.2">
      <c r="A2721" s="167" t="s">
        <v>9506</v>
      </c>
      <c r="B2721" s="167" t="s">
        <v>5386</v>
      </c>
      <c r="D2721" s="167" t="s">
        <v>1162</v>
      </c>
      <c r="E2721" s="167" t="s">
        <v>5494</v>
      </c>
      <c r="F2721" s="167" t="s">
        <v>8437</v>
      </c>
      <c r="G2721" s="167" t="s">
        <v>11635</v>
      </c>
      <c r="H2721" s="167" t="s">
        <v>3</v>
      </c>
      <c r="I2721" s="167" t="s">
        <v>13036</v>
      </c>
      <c r="J2721" s="167" t="s">
        <v>6627</v>
      </c>
      <c r="K2721" s="167">
        <v>27950737</v>
      </c>
      <c r="L2721" s="167">
        <v>27950737</v>
      </c>
    </row>
    <row r="2722" spans="1:13" x14ac:dyDescent="0.2">
      <c r="A2722" s="167" t="s">
        <v>5292</v>
      </c>
      <c r="B2722" s="167" t="s">
        <v>5291</v>
      </c>
      <c r="D2722" s="167" t="s">
        <v>6770</v>
      </c>
      <c r="E2722" s="167" t="s">
        <v>5495</v>
      </c>
      <c r="F2722" s="167" t="s">
        <v>5496</v>
      </c>
      <c r="G2722" s="167" t="s">
        <v>11635</v>
      </c>
      <c r="H2722" s="167" t="s">
        <v>3</v>
      </c>
      <c r="I2722" s="167" t="s">
        <v>13036</v>
      </c>
      <c r="J2722" s="167" t="s">
        <v>5497</v>
      </c>
      <c r="K2722" s="167">
        <v>27983310</v>
      </c>
      <c r="L2722" s="167">
        <v>27983310</v>
      </c>
    </row>
    <row r="2723" spans="1:13" x14ac:dyDescent="0.2">
      <c r="A2723" s="167" t="s">
        <v>5378</v>
      </c>
      <c r="B2723" s="167" t="s">
        <v>7163</v>
      </c>
      <c r="D2723" s="167" t="s">
        <v>5498</v>
      </c>
      <c r="E2723" s="167" t="s">
        <v>9573</v>
      </c>
      <c r="F2723" s="167" t="s">
        <v>1455</v>
      </c>
      <c r="G2723" s="167" t="s">
        <v>11635</v>
      </c>
      <c r="H2723" s="167" t="s">
        <v>10</v>
      </c>
      <c r="I2723" s="167" t="s">
        <v>13036</v>
      </c>
      <c r="J2723" s="167" t="s">
        <v>12911</v>
      </c>
      <c r="K2723" s="167">
        <v>27971903</v>
      </c>
      <c r="L2723" s="167">
        <v>27971903</v>
      </c>
    </row>
    <row r="2724" spans="1:13" x14ac:dyDescent="0.2">
      <c r="A2724" s="167" t="s">
        <v>5366</v>
      </c>
      <c r="B2724" s="167" t="s">
        <v>5365</v>
      </c>
      <c r="D2724" s="167" t="s">
        <v>5499</v>
      </c>
      <c r="E2724" s="167" t="s">
        <v>5500</v>
      </c>
      <c r="F2724" s="167" t="s">
        <v>77</v>
      </c>
      <c r="G2724" s="167" t="s">
        <v>11635</v>
      </c>
      <c r="H2724" s="167" t="s">
        <v>10</v>
      </c>
      <c r="I2724" s="167" t="s">
        <v>13036</v>
      </c>
      <c r="J2724" s="167" t="s">
        <v>6677</v>
      </c>
      <c r="K2724" s="167">
        <v>27971551</v>
      </c>
      <c r="L2724" s="167">
        <v>27971551</v>
      </c>
    </row>
    <row r="2725" spans="1:13" x14ac:dyDescent="0.2">
      <c r="A2725" s="167" t="s">
        <v>5207</v>
      </c>
      <c r="B2725" s="167" t="s">
        <v>7194</v>
      </c>
      <c r="D2725" s="167" t="s">
        <v>4874</v>
      </c>
      <c r="E2725" s="167" t="s">
        <v>5501</v>
      </c>
      <c r="F2725" s="167" t="s">
        <v>5502</v>
      </c>
      <c r="G2725" s="167" t="s">
        <v>11635</v>
      </c>
      <c r="H2725" s="167" t="s">
        <v>4</v>
      </c>
      <c r="I2725" s="167" t="s">
        <v>13036</v>
      </c>
      <c r="J2725" s="167" t="s">
        <v>12522</v>
      </c>
      <c r="K2725" s="167">
        <v>27566057</v>
      </c>
      <c r="L2725" s="167">
        <v>27566057</v>
      </c>
    </row>
    <row r="2726" spans="1:13" x14ac:dyDescent="0.2">
      <c r="A2726" s="167" t="s">
        <v>5045</v>
      </c>
      <c r="B2726" s="167" t="s">
        <v>3533</v>
      </c>
      <c r="D2726" s="167" t="s">
        <v>3727</v>
      </c>
      <c r="E2726" s="167" t="s">
        <v>5503</v>
      </c>
      <c r="F2726" s="167" t="s">
        <v>5504</v>
      </c>
      <c r="G2726" s="167" t="s">
        <v>11635</v>
      </c>
      <c r="H2726" s="167" t="s">
        <v>4</v>
      </c>
      <c r="I2726" s="167" t="s">
        <v>13036</v>
      </c>
      <c r="J2726" s="167" t="s">
        <v>8421</v>
      </c>
      <c r="K2726" s="167">
        <v>27987416</v>
      </c>
      <c r="L2726" s="167">
        <v>27987416</v>
      </c>
      <c r="M2726" s="43">
        <v>30</v>
      </c>
    </row>
    <row r="2727" spans="1:13" x14ac:dyDescent="0.2">
      <c r="A2727" s="167" t="s">
        <v>7519</v>
      </c>
      <c r="B2727" s="167" t="s">
        <v>5252</v>
      </c>
      <c r="D2727" s="167" t="s">
        <v>6772</v>
      </c>
      <c r="E2727" s="167" t="s">
        <v>6848</v>
      </c>
      <c r="F2727" s="167" t="s">
        <v>6850</v>
      </c>
      <c r="G2727" s="167" t="s">
        <v>11635</v>
      </c>
      <c r="H2727" s="167" t="s">
        <v>4</v>
      </c>
      <c r="I2727" s="167" t="s">
        <v>13036</v>
      </c>
      <c r="J2727" s="167" t="s">
        <v>13608</v>
      </c>
      <c r="K2727" s="167">
        <v>27561501</v>
      </c>
      <c r="L2727" s="167">
        <v>0</v>
      </c>
    </row>
    <row r="2728" spans="1:13" x14ac:dyDescent="0.2">
      <c r="A2728" s="167" t="s">
        <v>6731</v>
      </c>
      <c r="B2728" s="167" t="s">
        <v>6744</v>
      </c>
      <c r="D2728" s="167" t="s">
        <v>6773</v>
      </c>
      <c r="E2728" s="167" t="s">
        <v>5505</v>
      </c>
      <c r="F2728" s="167" t="s">
        <v>5506</v>
      </c>
      <c r="G2728" s="167" t="s">
        <v>11635</v>
      </c>
      <c r="H2728" s="167" t="s">
        <v>4</v>
      </c>
      <c r="I2728" s="167" t="s">
        <v>13036</v>
      </c>
      <c r="J2728" s="167" t="s">
        <v>7720</v>
      </c>
      <c r="K2728" s="167">
        <v>27586873</v>
      </c>
      <c r="L2728" s="167">
        <v>27586873</v>
      </c>
      <c r="M2728" s="43">
        <v>14</v>
      </c>
    </row>
    <row r="2729" spans="1:13" x14ac:dyDescent="0.2">
      <c r="A2729" s="167" t="s">
        <v>5306</v>
      </c>
      <c r="B2729" s="167" t="s">
        <v>7161</v>
      </c>
      <c r="D2729" s="167" t="s">
        <v>6774</v>
      </c>
      <c r="E2729" s="167" t="s">
        <v>5507</v>
      </c>
      <c r="F2729" s="167" t="s">
        <v>8478</v>
      </c>
      <c r="G2729" s="167" t="s">
        <v>11635</v>
      </c>
      <c r="H2729" s="167" t="s">
        <v>4</v>
      </c>
      <c r="I2729" s="167" t="s">
        <v>13036</v>
      </c>
      <c r="J2729" s="167" t="s">
        <v>12159</v>
      </c>
      <c r="K2729" s="167">
        <v>27561610</v>
      </c>
      <c r="L2729" s="167">
        <v>27561610</v>
      </c>
    </row>
    <row r="2730" spans="1:13" x14ac:dyDescent="0.2">
      <c r="A2730" s="167" t="s">
        <v>5246</v>
      </c>
      <c r="B2730" s="167" t="s">
        <v>5245</v>
      </c>
      <c r="D2730" s="167" t="s">
        <v>5276</v>
      </c>
      <c r="E2730" s="167" t="s">
        <v>5508</v>
      </c>
      <c r="F2730" s="167" t="s">
        <v>5509</v>
      </c>
      <c r="G2730" s="167" t="s">
        <v>11635</v>
      </c>
      <c r="H2730" s="167" t="s">
        <v>4</v>
      </c>
      <c r="I2730" s="167" t="s">
        <v>13036</v>
      </c>
      <c r="J2730" s="167" t="s">
        <v>8422</v>
      </c>
      <c r="K2730" s="167">
        <v>27580685</v>
      </c>
      <c r="L2730" s="167">
        <v>27580685</v>
      </c>
    </row>
    <row r="2731" spans="1:13" x14ac:dyDescent="0.2">
      <c r="A2731" s="167" t="s">
        <v>5098</v>
      </c>
      <c r="B2731" s="167" t="s">
        <v>6737</v>
      </c>
      <c r="D2731" s="167" t="s">
        <v>4892</v>
      </c>
      <c r="E2731" s="167" t="s">
        <v>5510</v>
      </c>
      <c r="F2731" s="167" t="s">
        <v>5511</v>
      </c>
      <c r="G2731" s="167" t="s">
        <v>11635</v>
      </c>
      <c r="H2731" s="167" t="s">
        <v>4</v>
      </c>
      <c r="I2731" s="167" t="s">
        <v>13036</v>
      </c>
      <c r="J2731" s="167" t="s">
        <v>8502</v>
      </c>
      <c r="K2731" s="167">
        <v>27561415</v>
      </c>
      <c r="L2731" s="167">
        <v>27561415</v>
      </c>
    </row>
    <row r="2732" spans="1:13" x14ac:dyDescent="0.2">
      <c r="A2732" s="167" t="s">
        <v>5414</v>
      </c>
      <c r="B2732" s="167" t="s">
        <v>1576</v>
      </c>
      <c r="D2732" s="167" t="s">
        <v>5512</v>
      </c>
      <c r="E2732" s="167" t="s">
        <v>5513</v>
      </c>
      <c r="F2732" s="167" t="s">
        <v>5514</v>
      </c>
      <c r="G2732" s="167" t="s">
        <v>11635</v>
      </c>
      <c r="H2732" s="167" t="s">
        <v>4</v>
      </c>
      <c r="I2732" s="167" t="s">
        <v>13036</v>
      </c>
      <c r="J2732" s="167" t="s">
        <v>5515</v>
      </c>
      <c r="K2732" s="167">
        <v>27581456</v>
      </c>
      <c r="L2732" s="167">
        <v>24581456</v>
      </c>
    </row>
    <row r="2733" spans="1:13" x14ac:dyDescent="0.2">
      <c r="A2733" s="167" t="s">
        <v>5295</v>
      </c>
      <c r="B2733" s="167" t="s">
        <v>5294</v>
      </c>
      <c r="D2733" s="167" t="s">
        <v>6775</v>
      </c>
      <c r="E2733" s="167" t="s">
        <v>5516</v>
      </c>
      <c r="F2733" s="167" t="s">
        <v>2882</v>
      </c>
      <c r="G2733" s="167" t="s">
        <v>11635</v>
      </c>
      <c r="H2733" s="167" t="s">
        <v>5</v>
      </c>
      <c r="I2733" s="167" t="s">
        <v>13036</v>
      </c>
      <c r="J2733" s="167" t="s">
        <v>11364</v>
      </c>
      <c r="K2733" s="167">
        <v>27566065</v>
      </c>
      <c r="L2733" s="167">
        <v>27566065</v>
      </c>
    </row>
    <row r="2734" spans="1:13" x14ac:dyDescent="0.2">
      <c r="A2734" s="167" t="s">
        <v>5387</v>
      </c>
      <c r="B2734" s="167" t="s">
        <v>5271</v>
      </c>
      <c r="D2734" s="167" t="s">
        <v>7338</v>
      </c>
      <c r="E2734" s="167" t="s">
        <v>5517</v>
      </c>
      <c r="F2734" s="167" t="s">
        <v>5518</v>
      </c>
      <c r="G2734" s="167" t="s">
        <v>11635</v>
      </c>
      <c r="H2734" s="167" t="s">
        <v>4</v>
      </c>
      <c r="I2734" s="167" t="s">
        <v>13036</v>
      </c>
      <c r="J2734" s="167" t="s">
        <v>8521</v>
      </c>
      <c r="K2734" s="167">
        <v>27566257</v>
      </c>
      <c r="L2734" s="167">
        <v>27566257</v>
      </c>
    </row>
    <row r="2735" spans="1:13" x14ac:dyDescent="0.2">
      <c r="A2735" s="167" t="s">
        <v>5076</v>
      </c>
      <c r="B2735" s="167" t="s">
        <v>6733</v>
      </c>
      <c r="D2735" s="167" t="s">
        <v>6776</v>
      </c>
      <c r="E2735" s="167" t="s">
        <v>5520</v>
      </c>
      <c r="F2735" s="167" t="s">
        <v>5521</v>
      </c>
      <c r="G2735" s="167" t="s">
        <v>11635</v>
      </c>
      <c r="H2735" s="167" t="s">
        <v>4</v>
      </c>
      <c r="I2735" s="167" t="s">
        <v>13036</v>
      </c>
      <c r="J2735" s="167" t="s">
        <v>8461</v>
      </c>
      <c r="K2735" s="167">
        <v>27561150</v>
      </c>
      <c r="L2735" s="167">
        <v>27561117</v>
      </c>
    </row>
    <row r="2736" spans="1:13" x14ac:dyDescent="0.2">
      <c r="A2736" s="167" t="s">
        <v>5181</v>
      </c>
      <c r="B2736" s="167" t="s">
        <v>3156</v>
      </c>
      <c r="D2736" s="167" t="s">
        <v>5402</v>
      </c>
      <c r="E2736" s="167" t="s">
        <v>5522</v>
      </c>
      <c r="F2736" s="167" t="s">
        <v>5523</v>
      </c>
      <c r="G2736" s="167" t="s">
        <v>11635</v>
      </c>
      <c r="H2736" s="167" t="s">
        <v>5</v>
      </c>
      <c r="I2736" s="167" t="s">
        <v>13036</v>
      </c>
      <c r="J2736" s="167" t="s">
        <v>8501</v>
      </c>
      <c r="K2736" s="167">
        <v>27500830</v>
      </c>
      <c r="L2736" s="167">
        <v>27500830</v>
      </c>
    </row>
    <row r="2737" spans="1:12" x14ac:dyDescent="0.2">
      <c r="A2737" s="167" t="s">
        <v>5078</v>
      </c>
      <c r="B2737" s="167" t="s">
        <v>5077</v>
      </c>
      <c r="D2737" s="167" t="s">
        <v>5332</v>
      </c>
      <c r="E2737" s="167" t="s">
        <v>5524</v>
      </c>
      <c r="F2737" s="167" t="s">
        <v>8526</v>
      </c>
      <c r="G2737" s="167" t="s">
        <v>11635</v>
      </c>
      <c r="H2737" s="167" t="s">
        <v>4</v>
      </c>
      <c r="I2737" s="167" t="s">
        <v>13036</v>
      </c>
      <c r="J2737" s="167" t="s">
        <v>12514</v>
      </c>
      <c r="K2737" s="167">
        <v>85489653</v>
      </c>
      <c r="L2737" s="167">
        <v>0</v>
      </c>
    </row>
    <row r="2738" spans="1:12" x14ac:dyDescent="0.2">
      <c r="A2738" s="167" t="s">
        <v>9507</v>
      </c>
      <c r="B2738" s="167" t="s">
        <v>5066</v>
      </c>
      <c r="D2738" s="167" t="s">
        <v>5140</v>
      </c>
      <c r="E2738" s="167" t="s">
        <v>5525</v>
      </c>
      <c r="F2738" s="167" t="s">
        <v>2678</v>
      </c>
      <c r="G2738" s="167" t="s">
        <v>11635</v>
      </c>
      <c r="H2738" s="167" t="s">
        <v>4</v>
      </c>
      <c r="I2738" s="167" t="s">
        <v>13036</v>
      </c>
      <c r="J2738" s="167" t="s">
        <v>12913</v>
      </c>
      <c r="K2738" s="167">
        <v>22064243</v>
      </c>
      <c r="L2738" s="167">
        <v>22064366</v>
      </c>
    </row>
    <row r="2739" spans="1:12" x14ac:dyDescent="0.2">
      <c r="A2739" s="167" t="s">
        <v>5272</v>
      </c>
      <c r="B2739" s="167" t="s">
        <v>7217</v>
      </c>
      <c r="D2739" s="167" t="s">
        <v>5527</v>
      </c>
      <c r="E2739" s="167" t="s">
        <v>5528</v>
      </c>
      <c r="F2739" s="167" t="s">
        <v>5529</v>
      </c>
      <c r="G2739" s="167" t="s">
        <v>11635</v>
      </c>
      <c r="H2739" s="167" t="s">
        <v>5</v>
      </c>
      <c r="I2739" s="167" t="s">
        <v>13036</v>
      </c>
      <c r="J2739" s="167" t="s">
        <v>13609</v>
      </c>
      <c r="K2739" s="167">
        <v>27568270</v>
      </c>
      <c r="L2739" s="167">
        <v>27568270</v>
      </c>
    </row>
    <row r="2740" spans="1:12" x14ac:dyDescent="0.2">
      <c r="A2740" s="167" t="s">
        <v>9508</v>
      </c>
      <c r="B2740" s="167" t="s">
        <v>10018</v>
      </c>
      <c r="D2740" s="167" t="s">
        <v>10033</v>
      </c>
      <c r="E2740" s="167" t="s">
        <v>9549</v>
      </c>
      <c r="F2740" s="167" t="s">
        <v>1354</v>
      </c>
      <c r="G2740" s="167" t="s">
        <v>11635</v>
      </c>
      <c r="H2740" s="167" t="s">
        <v>5</v>
      </c>
      <c r="I2740" s="167" t="s">
        <v>13036</v>
      </c>
      <c r="J2740" s="167" t="s">
        <v>13609</v>
      </c>
      <c r="K2740" s="167">
        <v>22001661</v>
      </c>
      <c r="L2740" s="167">
        <v>0</v>
      </c>
    </row>
    <row r="2741" spans="1:12" x14ac:dyDescent="0.2">
      <c r="A2741" s="167" t="s">
        <v>9509</v>
      </c>
      <c r="B2741" s="167" t="s">
        <v>7891</v>
      </c>
      <c r="D2741" s="167" t="s">
        <v>7064</v>
      </c>
      <c r="E2741" s="167" t="s">
        <v>5530</v>
      </c>
      <c r="F2741" s="167" t="s">
        <v>5531</v>
      </c>
      <c r="G2741" s="167" t="s">
        <v>11635</v>
      </c>
      <c r="H2741" s="167" t="s">
        <v>5</v>
      </c>
      <c r="I2741" s="167" t="s">
        <v>13036</v>
      </c>
      <c r="J2741" s="167" t="s">
        <v>5682</v>
      </c>
      <c r="K2741" s="167">
        <v>88426284</v>
      </c>
      <c r="L2741" s="167">
        <v>27590149</v>
      </c>
    </row>
    <row r="2742" spans="1:12" x14ac:dyDescent="0.2">
      <c r="A2742" s="167" t="s">
        <v>9510</v>
      </c>
      <c r="B2742" s="167" t="s">
        <v>10019</v>
      </c>
      <c r="D2742" s="167" t="s">
        <v>6777</v>
      </c>
      <c r="E2742" s="167" t="s">
        <v>5532</v>
      </c>
      <c r="F2742" s="167" t="s">
        <v>5533</v>
      </c>
      <c r="G2742" s="167" t="s">
        <v>11635</v>
      </c>
      <c r="H2742" s="167" t="s">
        <v>4</v>
      </c>
      <c r="I2742" s="167" t="s">
        <v>13036</v>
      </c>
      <c r="J2742" s="167" t="s">
        <v>12914</v>
      </c>
      <c r="K2742" s="167">
        <v>27561698</v>
      </c>
      <c r="L2742" s="167">
        <v>27561698</v>
      </c>
    </row>
    <row r="2743" spans="1:12" x14ac:dyDescent="0.2">
      <c r="A2743" s="167" t="s">
        <v>9511</v>
      </c>
      <c r="B2743" s="167" t="s">
        <v>10020</v>
      </c>
      <c r="D2743" s="167" t="s">
        <v>7719</v>
      </c>
      <c r="E2743" s="167" t="s">
        <v>7717</v>
      </c>
      <c r="F2743" s="167" t="s">
        <v>7718</v>
      </c>
      <c r="G2743" s="167" t="s">
        <v>11635</v>
      </c>
      <c r="H2743" s="167" t="s">
        <v>4</v>
      </c>
      <c r="I2743" s="167" t="s">
        <v>13036</v>
      </c>
      <c r="J2743" s="167" t="s">
        <v>12148</v>
      </c>
      <c r="K2743" s="167">
        <v>27561494</v>
      </c>
      <c r="L2743" s="167">
        <v>0</v>
      </c>
    </row>
    <row r="2744" spans="1:12" x14ac:dyDescent="0.2">
      <c r="A2744" s="167" t="s">
        <v>5319</v>
      </c>
      <c r="B2744" s="167" t="s">
        <v>1684</v>
      </c>
      <c r="D2744" s="167" t="s">
        <v>7898</v>
      </c>
      <c r="E2744" s="167" t="s">
        <v>9570</v>
      </c>
      <c r="F2744" s="167" t="s">
        <v>11082</v>
      </c>
      <c r="G2744" s="167" t="s">
        <v>11635</v>
      </c>
      <c r="H2744" s="167" t="s">
        <v>4</v>
      </c>
      <c r="I2744" s="167" t="s">
        <v>13036</v>
      </c>
      <c r="J2744" s="167" t="s">
        <v>11083</v>
      </c>
      <c r="K2744" s="167">
        <v>85864453</v>
      </c>
      <c r="L2744" s="167">
        <v>0</v>
      </c>
    </row>
    <row r="2745" spans="1:12" x14ac:dyDescent="0.2">
      <c r="A2745" s="167" t="s">
        <v>5282</v>
      </c>
      <c r="B2745" s="167" t="s">
        <v>7110</v>
      </c>
      <c r="D2745" s="167" t="s">
        <v>4679</v>
      </c>
      <c r="E2745" s="167" t="s">
        <v>9578</v>
      </c>
      <c r="F2745" s="167" t="s">
        <v>11091</v>
      </c>
      <c r="G2745" s="167" t="s">
        <v>11635</v>
      </c>
      <c r="H2745" s="167" t="s">
        <v>4</v>
      </c>
      <c r="I2745" s="167" t="s">
        <v>13036</v>
      </c>
      <c r="J2745" s="167" t="s">
        <v>13610</v>
      </c>
      <c r="K2745" s="167">
        <v>27561198</v>
      </c>
      <c r="L2745" s="167">
        <v>27561198</v>
      </c>
    </row>
    <row r="2746" spans="1:12" x14ac:dyDescent="0.2">
      <c r="A2746" s="167" t="s">
        <v>5048</v>
      </c>
      <c r="B2746" s="167" t="s">
        <v>5047</v>
      </c>
      <c r="D2746" s="167" t="s">
        <v>6954</v>
      </c>
      <c r="E2746" s="167" t="s">
        <v>5534</v>
      </c>
      <c r="F2746" s="167" t="s">
        <v>1262</v>
      </c>
      <c r="G2746" s="167" t="s">
        <v>11635</v>
      </c>
      <c r="H2746" s="167" t="s">
        <v>5</v>
      </c>
      <c r="I2746" s="167" t="s">
        <v>13036</v>
      </c>
      <c r="J2746" s="167" t="s">
        <v>5535</v>
      </c>
      <c r="K2746" s="167">
        <v>27590080</v>
      </c>
      <c r="L2746" s="167">
        <v>0</v>
      </c>
    </row>
    <row r="2747" spans="1:12" x14ac:dyDescent="0.2">
      <c r="A2747" s="167" t="s">
        <v>5052</v>
      </c>
      <c r="B2747" s="167" t="s">
        <v>4654</v>
      </c>
      <c r="D2747" s="167" t="s">
        <v>4527</v>
      </c>
      <c r="E2747" s="167" t="s">
        <v>9109</v>
      </c>
      <c r="F2747" s="167" t="s">
        <v>10651</v>
      </c>
      <c r="G2747" s="167" t="s">
        <v>3524</v>
      </c>
      <c r="H2747" s="167" t="s">
        <v>7</v>
      </c>
      <c r="I2747" s="167" t="s">
        <v>13036</v>
      </c>
      <c r="J2747" s="167" t="s">
        <v>10652</v>
      </c>
      <c r="K2747" s="167">
        <v>25311080</v>
      </c>
      <c r="L2747" s="167">
        <v>0</v>
      </c>
    </row>
    <row r="2748" spans="1:12" x14ac:dyDescent="0.2">
      <c r="A2748" s="167" t="s">
        <v>9512</v>
      </c>
      <c r="B2748" s="167" t="s">
        <v>7896</v>
      </c>
      <c r="D2748" s="167" t="s">
        <v>4084</v>
      </c>
      <c r="E2748" s="167" t="s">
        <v>9550</v>
      </c>
      <c r="F2748" s="167" t="s">
        <v>2972</v>
      </c>
      <c r="G2748" s="167" t="s">
        <v>11635</v>
      </c>
      <c r="H2748" s="167" t="s">
        <v>5</v>
      </c>
      <c r="I2748" s="167" t="s">
        <v>13036</v>
      </c>
      <c r="J2748" s="167" t="s">
        <v>12964</v>
      </c>
      <c r="K2748" s="167">
        <v>0</v>
      </c>
      <c r="L2748" s="167">
        <v>0</v>
      </c>
    </row>
    <row r="2749" spans="1:12" x14ac:dyDescent="0.2">
      <c r="A2749" s="167" t="s">
        <v>5351</v>
      </c>
      <c r="B2749" s="167" t="s">
        <v>2875</v>
      </c>
      <c r="D2749" s="167" t="s">
        <v>4125</v>
      </c>
      <c r="E2749" s="167" t="s">
        <v>5536</v>
      </c>
      <c r="F2749" s="167" t="s">
        <v>206</v>
      </c>
      <c r="G2749" s="167" t="s">
        <v>11635</v>
      </c>
      <c r="H2749" s="167" t="s">
        <v>5</v>
      </c>
      <c r="I2749" s="167" t="s">
        <v>13036</v>
      </c>
      <c r="J2749" s="167" t="s">
        <v>8457</v>
      </c>
      <c r="K2749" s="167">
        <v>85969565</v>
      </c>
      <c r="L2749" s="167">
        <v>0</v>
      </c>
    </row>
    <row r="2750" spans="1:12" x14ac:dyDescent="0.2">
      <c r="A2750" s="167" t="s">
        <v>9513</v>
      </c>
      <c r="B2750" s="167" t="s">
        <v>5081</v>
      </c>
      <c r="D2750" s="167" t="s">
        <v>7315</v>
      </c>
      <c r="E2750" s="167" t="s">
        <v>5537</v>
      </c>
      <c r="F2750" s="167" t="s">
        <v>8554</v>
      </c>
      <c r="G2750" s="167" t="s">
        <v>11635</v>
      </c>
      <c r="H2750" s="167" t="s">
        <v>5</v>
      </c>
      <c r="I2750" s="167" t="s">
        <v>13036</v>
      </c>
      <c r="J2750" s="167" t="s">
        <v>12149</v>
      </c>
      <c r="K2750" s="167">
        <v>0</v>
      </c>
      <c r="L2750" s="167">
        <v>0</v>
      </c>
    </row>
    <row r="2751" spans="1:12" x14ac:dyDescent="0.2">
      <c r="A2751" s="167" t="s">
        <v>5405</v>
      </c>
      <c r="B2751" s="167" t="s">
        <v>7164</v>
      </c>
      <c r="D2751" s="167" t="s">
        <v>3641</v>
      </c>
      <c r="E2751" s="167" t="s">
        <v>5538</v>
      </c>
      <c r="F2751" s="167" t="s">
        <v>5539</v>
      </c>
      <c r="G2751" s="167" t="s">
        <v>11656</v>
      </c>
      <c r="H2751" s="167" t="s">
        <v>7</v>
      </c>
      <c r="I2751" s="167" t="s">
        <v>13036</v>
      </c>
      <c r="J2751" s="167" t="s">
        <v>8195</v>
      </c>
      <c r="K2751" s="167">
        <v>0</v>
      </c>
      <c r="L2751" s="167">
        <v>0</v>
      </c>
    </row>
    <row r="2752" spans="1:12" x14ac:dyDescent="0.2">
      <c r="A2752" s="167" t="s">
        <v>9514</v>
      </c>
      <c r="B2752" s="167" t="s">
        <v>5067</v>
      </c>
      <c r="D2752" s="167" t="s">
        <v>7066</v>
      </c>
      <c r="E2752" s="167" t="s">
        <v>5540</v>
      </c>
      <c r="F2752" s="167" t="s">
        <v>1739</v>
      </c>
      <c r="G2752" s="167" t="s">
        <v>11635</v>
      </c>
      <c r="H2752" s="167" t="s">
        <v>5</v>
      </c>
      <c r="I2752" s="167" t="s">
        <v>13036</v>
      </c>
      <c r="J2752" s="167" t="s">
        <v>13611</v>
      </c>
      <c r="K2752" s="167">
        <v>85342715</v>
      </c>
      <c r="L2752" s="167">
        <v>0</v>
      </c>
    </row>
    <row r="2753" spans="1:12" x14ac:dyDescent="0.2">
      <c r="A2753" s="167" t="s">
        <v>5069</v>
      </c>
      <c r="B2753" s="167" t="s">
        <v>5068</v>
      </c>
      <c r="D2753" s="167" t="s">
        <v>3564</v>
      </c>
      <c r="E2753" s="167" t="s">
        <v>9572</v>
      </c>
      <c r="F2753" s="167" t="s">
        <v>45</v>
      </c>
      <c r="G2753" s="167" t="s">
        <v>11656</v>
      </c>
      <c r="H2753" s="167" t="s">
        <v>6</v>
      </c>
      <c r="I2753" s="167" t="s">
        <v>13036</v>
      </c>
      <c r="J2753" s="167" t="s">
        <v>11062</v>
      </c>
      <c r="K2753" s="167">
        <v>0</v>
      </c>
      <c r="L2753" s="167">
        <v>0</v>
      </c>
    </row>
    <row r="2754" spans="1:12" x14ac:dyDescent="0.2">
      <c r="A2754" s="167" t="s">
        <v>9515</v>
      </c>
      <c r="B2754" s="167" t="s">
        <v>5167</v>
      </c>
      <c r="D2754" s="167" t="s">
        <v>7067</v>
      </c>
      <c r="E2754" s="167" t="s">
        <v>5541</v>
      </c>
      <c r="F2754" s="167" t="s">
        <v>5542</v>
      </c>
      <c r="G2754" s="167" t="s">
        <v>11656</v>
      </c>
      <c r="H2754" s="167" t="s">
        <v>7</v>
      </c>
      <c r="I2754" s="167" t="s">
        <v>13036</v>
      </c>
      <c r="J2754" s="167" t="s">
        <v>13612</v>
      </c>
      <c r="K2754" s="167">
        <v>83280277</v>
      </c>
      <c r="L2754" s="167">
        <v>0</v>
      </c>
    </row>
    <row r="2755" spans="1:12" x14ac:dyDescent="0.2">
      <c r="A2755" s="167" t="s">
        <v>9516</v>
      </c>
      <c r="B2755" s="167" t="s">
        <v>10021</v>
      </c>
      <c r="D2755" s="167" t="s">
        <v>7244</v>
      </c>
      <c r="E2755" s="167" t="s">
        <v>5543</v>
      </c>
      <c r="F2755" s="167" t="s">
        <v>5544</v>
      </c>
      <c r="G2755" s="167" t="s">
        <v>11656</v>
      </c>
      <c r="H2755" s="167" t="s">
        <v>7</v>
      </c>
      <c r="I2755" s="167" t="s">
        <v>13036</v>
      </c>
      <c r="J2755" s="167" t="s">
        <v>13613</v>
      </c>
      <c r="K2755" s="167">
        <v>64370092</v>
      </c>
      <c r="L2755" s="167">
        <v>0</v>
      </c>
    </row>
    <row r="2756" spans="1:12" x14ac:dyDescent="0.2">
      <c r="A2756" s="167" t="s">
        <v>8376</v>
      </c>
      <c r="B2756" s="167" t="s">
        <v>5244</v>
      </c>
      <c r="D2756" s="167" t="s">
        <v>2509</v>
      </c>
      <c r="E2756" s="167" t="s">
        <v>5545</v>
      </c>
      <c r="F2756" s="167" t="s">
        <v>5546</v>
      </c>
      <c r="G2756" s="167" t="s">
        <v>11635</v>
      </c>
      <c r="H2756" s="167" t="s">
        <v>5</v>
      </c>
      <c r="I2756" s="167" t="s">
        <v>13036</v>
      </c>
      <c r="J2756" s="167" t="s">
        <v>12915</v>
      </c>
      <c r="K2756" s="167">
        <v>27590220</v>
      </c>
      <c r="L2756" s="167">
        <v>27590320</v>
      </c>
    </row>
    <row r="2757" spans="1:12" x14ac:dyDescent="0.2">
      <c r="A2757" s="167" t="s">
        <v>9517</v>
      </c>
      <c r="B2757" s="167" t="s">
        <v>5144</v>
      </c>
      <c r="D2757" s="167" t="s">
        <v>2281</v>
      </c>
      <c r="E2757" s="167" t="s">
        <v>5547</v>
      </c>
      <c r="F2757" s="167" t="s">
        <v>5548</v>
      </c>
      <c r="G2757" s="167" t="s">
        <v>11635</v>
      </c>
      <c r="H2757" s="167" t="s">
        <v>5</v>
      </c>
      <c r="I2757" s="167" t="s">
        <v>13036</v>
      </c>
      <c r="J2757" s="167" t="s">
        <v>13609</v>
      </c>
      <c r="K2757" s="167">
        <v>0</v>
      </c>
      <c r="L2757" s="167">
        <v>27590142</v>
      </c>
    </row>
    <row r="2758" spans="1:12" x14ac:dyDescent="0.2">
      <c r="A2758" s="167" t="s">
        <v>9518</v>
      </c>
      <c r="B2758" s="167" t="s">
        <v>3247</v>
      </c>
      <c r="D2758" s="167" t="s">
        <v>2320</v>
      </c>
      <c r="E2758" s="167" t="s">
        <v>5550</v>
      </c>
      <c r="F2758" s="167" t="s">
        <v>134</v>
      </c>
      <c r="G2758" s="167" t="s">
        <v>11635</v>
      </c>
      <c r="H2758" s="167" t="s">
        <v>5</v>
      </c>
      <c r="I2758" s="167" t="s">
        <v>13036</v>
      </c>
      <c r="J2758" s="167" t="s">
        <v>11552</v>
      </c>
      <c r="K2758" s="167">
        <v>27591422</v>
      </c>
      <c r="L2758" s="167">
        <v>27591422</v>
      </c>
    </row>
    <row r="2759" spans="1:12" x14ac:dyDescent="0.2">
      <c r="A2759" s="167" t="s">
        <v>5333</v>
      </c>
      <c r="B2759" s="167" t="s">
        <v>7114</v>
      </c>
      <c r="D2759" s="167" t="s">
        <v>6778</v>
      </c>
      <c r="E2759" s="167" t="s">
        <v>5551</v>
      </c>
      <c r="F2759" s="167" t="s">
        <v>3932</v>
      </c>
      <c r="G2759" s="167" t="s">
        <v>11635</v>
      </c>
      <c r="H2759" s="167" t="s">
        <v>5</v>
      </c>
      <c r="I2759" s="167" t="s">
        <v>13036</v>
      </c>
      <c r="J2759" s="167" t="s">
        <v>12515</v>
      </c>
      <c r="K2759" s="167">
        <v>27591255</v>
      </c>
      <c r="L2759" s="167">
        <v>0</v>
      </c>
    </row>
    <row r="2760" spans="1:12" x14ac:dyDescent="0.2">
      <c r="A2760" s="167" t="s">
        <v>7704</v>
      </c>
      <c r="B2760" s="167" t="s">
        <v>5248</v>
      </c>
      <c r="D2760" s="167" t="s">
        <v>7177</v>
      </c>
      <c r="E2760" s="167" t="s">
        <v>5552</v>
      </c>
      <c r="F2760" s="167" t="s">
        <v>5553</v>
      </c>
      <c r="G2760" s="167" t="s">
        <v>11635</v>
      </c>
      <c r="H2760" s="167" t="s">
        <v>5</v>
      </c>
      <c r="I2760" s="167" t="s">
        <v>13036</v>
      </c>
      <c r="J2760" s="167" t="s">
        <v>12203</v>
      </c>
      <c r="K2760" s="167">
        <v>27590203</v>
      </c>
      <c r="L2760" s="167">
        <v>27590203</v>
      </c>
    </row>
    <row r="2761" spans="1:12" x14ac:dyDescent="0.2">
      <c r="A2761" s="167" t="s">
        <v>9519</v>
      </c>
      <c r="B2761" s="167" t="s">
        <v>7520</v>
      </c>
      <c r="D2761" s="167" t="s">
        <v>4381</v>
      </c>
      <c r="E2761" s="167" t="s">
        <v>6691</v>
      </c>
      <c r="F2761" s="167" t="s">
        <v>6693</v>
      </c>
      <c r="G2761" s="167" t="s">
        <v>11635</v>
      </c>
      <c r="H2761" s="167" t="s">
        <v>5</v>
      </c>
      <c r="I2761" s="167" t="s">
        <v>13036</v>
      </c>
      <c r="J2761" s="167" t="s">
        <v>8505</v>
      </c>
      <c r="K2761" s="167">
        <v>88100467</v>
      </c>
      <c r="L2761" s="167">
        <v>0</v>
      </c>
    </row>
    <row r="2762" spans="1:12" x14ac:dyDescent="0.2">
      <c r="A2762" s="167" t="s">
        <v>9520</v>
      </c>
      <c r="B2762" s="167" t="s">
        <v>10022</v>
      </c>
      <c r="D2762" s="167" t="s">
        <v>4388</v>
      </c>
      <c r="E2762" s="167" t="s">
        <v>9581</v>
      </c>
      <c r="F2762" s="167" t="s">
        <v>188</v>
      </c>
      <c r="G2762" s="167" t="s">
        <v>11635</v>
      </c>
      <c r="H2762" s="167" t="s">
        <v>5</v>
      </c>
      <c r="I2762" s="167" t="s">
        <v>13036</v>
      </c>
      <c r="J2762" s="167" t="s">
        <v>11095</v>
      </c>
      <c r="K2762" s="167">
        <v>27590016</v>
      </c>
      <c r="L2762" s="167">
        <v>27590170</v>
      </c>
    </row>
    <row r="2763" spans="1:12" x14ac:dyDescent="0.2">
      <c r="A2763" s="167" t="s">
        <v>5401</v>
      </c>
      <c r="B2763" s="167" t="s">
        <v>5400</v>
      </c>
      <c r="D2763" s="167" t="s">
        <v>5554</v>
      </c>
      <c r="E2763" s="167" t="s">
        <v>5555</v>
      </c>
      <c r="F2763" s="167" t="s">
        <v>5556</v>
      </c>
      <c r="G2763" s="167" t="s">
        <v>11635</v>
      </c>
      <c r="H2763" s="167" t="s">
        <v>7</v>
      </c>
      <c r="I2763" s="167" t="s">
        <v>13036</v>
      </c>
      <c r="J2763" s="167" t="s">
        <v>12916</v>
      </c>
      <c r="K2763" s="167">
        <v>84403913</v>
      </c>
      <c r="L2763" s="167">
        <v>27687141</v>
      </c>
    </row>
    <row r="2764" spans="1:12" x14ac:dyDescent="0.2">
      <c r="A2764" s="167" t="s">
        <v>9521</v>
      </c>
      <c r="B2764" s="167" t="s">
        <v>2960</v>
      </c>
      <c r="D2764" s="167" t="s">
        <v>7899</v>
      </c>
      <c r="E2764" s="167" t="s">
        <v>9548</v>
      </c>
      <c r="F2764" s="167" t="s">
        <v>11052</v>
      </c>
      <c r="G2764" s="167" t="s">
        <v>11635</v>
      </c>
      <c r="H2764" s="167" t="s">
        <v>9</v>
      </c>
      <c r="I2764" s="167" t="s">
        <v>13036</v>
      </c>
      <c r="J2764" s="167" t="s">
        <v>12516</v>
      </c>
      <c r="K2764" s="167">
        <v>88705615</v>
      </c>
      <c r="L2764" s="167">
        <v>0</v>
      </c>
    </row>
    <row r="2765" spans="1:12" x14ac:dyDescent="0.2">
      <c r="A2765" s="167" t="s">
        <v>9522</v>
      </c>
      <c r="B2765" s="167" t="s">
        <v>10023</v>
      </c>
      <c r="D2765" s="167" t="s">
        <v>7900</v>
      </c>
      <c r="E2765" s="167" t="s">
        <v>9560</v>
      </c>
      <c r="F2765" s="167" t="s">
        <v>2677</v>
      </c>
      <c r="G2765" s="167" t="s">
        <v>11635</v>
      </c>
      <c r="H2765" s="167" t="s">
        <v>7</v>
      </c>
      <c r="I2765" s="167" t="s">
        <v>13036</v>
      </c>
      <c r="J2765" s="167" t="s">
        <v>12917</v>
      </c>
      <c r="K2765" s="167">
        <v>22002916</v>
      </c>
      <c r="L2765" s="167">
        <v>0</v>
      </c>
    </row>
    <row r="2766" spans="1:12" x14ac:dyDescent="0.2">
      <c r="A2766" s="167" t="s">
        <v>5080</v>
      </c>
      <c r="B2766" s="167" t="s">
        <v>7347</v>
      </c>
      <c r="D2766" s="167" t="s">
        <v>6779</v>
      </c>
      <c r="E2766" s="167" t="s">
        <v>5557</v>
      </c>
      <c r="F2766" s="167" t="s">
        <v>392</v>
      </c>
      <c r="G2766" s="167" t="s">
        <v>11635</v>
      </c>
      <c r="H2766" s="167" t="s">
        <v>7</v>
      </c>
      <c r="I2766" s="167" t="s">
        <v>13036</v>
      </c>
      <c r="J2766" s="167" t="s">
        <v>12150</v>
      </c>
      <c r="K2766" s="167">
        <v>41051006</v>
      </c>
      <c r="L2766" s="167">
        <v>0</v>
      </c>
    </row>
    <row r="2767" spans="1:12" x14ac:dyDescent="0.2">
      <c r="A2767" s="167" t="s">
        <v>9523</v>
      </c>
      <c r="B2767" s="167" t="s">
        <v>4370</v>
      </c>
      <c r="D2767" s="167" t="s">
        <v>5558</v>
      </c>
      <c r="E2767" s="167" t="s">
        <v>8382</v>
      </c>
      <c r="F2767" s="167" t="s">
        <v>2865</v>
      </c>
      <c r="G2767" s="167" t="s">
        <v>11635</v>
      </c>
      <c r="H2767" s="167" t="s">
        <v>7</v>
      </c>
      <c r="I2767" s="167" t="s">
        <v>13036</v>
      </c>
      <c r="J2767" s="167" t="s">
        <v>13614</v>
      </c>
      <c r="K2767" s="167">
        <v>22002924</v>
      </c>
      <c r="L2767" s="167">
        <v>0</v>
      </c>
    </row>
    <row r="2768" spans="1:12" x14ac:dyDescent="0.2">
      <c r="A2768" s="167" t="s">
        <v>9524</v>
      </c>
      <c r="B2768" s="167" t="s">
        <v>8375</v>
      </c>
      <c r="D2768" s="167" t="s">
        <v>7069</v>
      </c>
      <c r="E2768" s="167" t="s">
        <v>5559</v>
      </c>
      <c r="F2768" s="167" t="s">
        <v>692</v>
      </c>
      <c r="G2768" s="167" t="s">
        <v>11635</v>
      </c>
      <c r="H2768" s="167" t="s">
        <v>7</v>
      </c>
      <c r="I2768" s="167" t="s">
        <v>13036</v>
      </c>
      <c r="J2768" s="167" t="s">
        <v>12517</v>
      </c>
      <c r="K2768" s="167">
        <v>22002898</v>
      </c>
      <c r="L2768" s="167">
        <v>0</v>
      </c>
    </row>
    <row r="2769" spans="1:12" x14ac:dyDescent="0.2">
      <c r="A2769" s="167" t="s">
        <v>5210</v>
      </c>
      <c r="B2769" s="167" t="s">
        <v>5209</v>
      </c>
      <c r="D2769" s="167" t="s">
        <v>10035</v>
      </c>
      <c r="E2769" s="167" t="s">
        <v>9552</v>
      </c>
      <c r="F2769" s="167" t="s">
        <v>11055</v>
      </c>
      <c r="G2769" s="167" t="s">
        <v>11635</v>
      </c>
      <c r="H2769" s="167" t="s">
        <v>7</v>
      </c>
      <c r="I2769" s="167" t="s">
        <v>13036</v>
      </c>
      <c r="J2769" s="167" t="s">
        <v>13615</v>
      </c>
      <c r="K2769" s="167">
        <v>22002896</v>
      </c>
      <c r="L2769" s="167">
        <v>0</v>
      </c>
    </row>
    <row r="2770" spans="1:12" x14ac:dyDescent="0.2">
      <c r="A2770" s="167" t="s">
        <v>5296</v>
      </c>
      <c r="B2770" s="167" t="s">
        <v>1668</v>
      </c>
      <c r="D2770" s="167" t="s">
        <v>10046</v>
      </c>
      <c r="E2770" s="167" t="s">
        <v>9597</v>
      </c>
      <c r="F2770" s="167" t="s">
        <v>11109</v>
      </c>
      <c r="G2770" s="167" t="s">
        <v>5785</v>
      </c>
      <c r="H2770" s="167" t="s">
        <v>10</v>
      </c>
      <c r="I2770" s="167" t="s">
        <v>13036</v>
      </c>
      <c r="J2770" s="167" t="s">
        <v>13616</v>
      </c>
      <c r="K2770" s="167">
        <v>83064806</v>
      </c>
      <c r="L2770" s="167">
        <v>0</v>
      </c>
    </row>
    <row r="2771" spans="1:12" x14ac:dyDescent="0.2">
      <c r="A2771" s="167" t="s">
        <v>9525</v>
      </c>
      <c r="B2771" s="167" t="s">
        <v>4635</v>
      </c>
      <c r="D2771" s="167" t="s">
        <v>6780</v>
      </c>
      <c r="E2771" s="167" t="s">
        <v>5560</v>
      </c>
      <c r="F2771" s="167" t="s">
        <v>5561</v>
      </c>
      <c r="G2771" s="167" t="s">
        <v>11635</v>
      </c>
      <c r="H2771" s="167" t="s">
        <v>7</v>
      </c>
      <c r="I2771" s="167" t="s">
        <v>13036</v>
      </c>
      <c r="J2771" s="167" t="s">
        <v>8469</v>
      </c>
      <c r="K2771" s="167">
        <v>22002895</v>
      </c>
      <c r="L2771" s="167">
        <v>0</v>
      </c>
    </row>
    <row r="2772" spans="1:12" x14ac:dyDescent="0.2">
      <c r="A2772" s="167" t="s">
        <v>9526</v>
      </c>
      <c r="B2772" s="167" t="s">
        <v>2659</v>
      </c>
      <c r="D2772" s="167" t="s">
        <v>5562</v>
      </c>
      <c r="E2772" s="167" t="s">
        <v>5563</v>
      </c>
      <c r="F2772" s="167" t="s">
        <v>5564</v>
      </c>
      <c r="G2772" s="167" t="s">
        <v>11635</v>
      </c>
      <c r="H2772" s="167" t="s">
        <v>7</v>
      </c>
      <c r="I2772" s="167" t="s">
        <v>13036</v>
      </c>
      <c r="J2772" s="167" t="s">
        <v>5565</v>
      </c>
      <c r="K2772" s="167">
        <v>27689503</v>
      </c>
      <c r="L2772" s="167">
        <v>27689503</v>
      </c>
    </row>
    <row r="2773" spans="1:12" x14ac:dyDescent="0.2">
      <c r="A2773" s="167" t="s">
        <v>5254</v>
      </c>
      <c r="B2773" s="167" t="s">
        <v>5253</v>
      </c>
      <c r="D2773" s="167" t="s">
        <v>5566</v>
      </c>
      <c r="E2773" s="167" t="s">
        <v>5567</v>
      </c>
      <c r="F2773" s="167" t="s">
        <v>1455</v>
      </c>
      <c r="G2773" s="167" t="s">
        <v>11635</v>
      </c>
      <c r="H2773" s="167" t="s">
        <v>6</v>
      </c>
      <c r="I2773" s="167" t="s">
        <v>13036</v>
      </c>
      <c r="J2773" s="167" t="s">
        <v>13617</v>
      </c>
      <c r="K2773" s="167">
        <v>22001774</v>
      </c>
      <c r="L2773" s="167">
        <v>0</v>
      </c>
    </row>
    <row r="2774" spans="1:12" x14ac:dyDescent="0.2">
      <c r="A2774" s="167" t="s">
        <v>5411</v>
      </c>
      <c r="B2774" s="167" t="s">
        <v>6760</v>
      </c>
      <c r="D2774" s="167" t="s">
        <v>7044</v>
      </c>
      <c r="E2774" s="167" t="s">
        <v>5568</v>
      </c>
      <c r="F2774" s="167" t="s">
        <v>1925</v>
      </c>
      <c r="G2774" s="167" t="s">
        <v>11635</v>
      </c>
      <c r="H2774" s="167" t="s">
        <v>7</v>
      </c>
      <c r="I2774" s="167" t="s">
        <v>13036</v>
      </c>
      <c r="J2774" s="167" t="s">
        <v>8468</v>
      </c>
      <c r="K2774" s="167">
        <v>27683145</v>
      </c>
      <c r="L2774" s="167">
        <v>27683145</v>
      </c>
    </row>
    <row r="2775" spans="1:12" x14ac:dyDescent="0.2">
      <c r="A2775" s="167" t="s">
        <v>5083</v>
      </c>
      <c r="B2775" s="167" t="s">
        <v>5082</v>
      </c>
      <c r="D2775" s="167" t="s">
        <v>6781</v>
      </c>
      <c r="E2775" s="167" t="s">
        <v>5569</v>
      </c>
      <c r="F2775" s="167" t="s">
        <v>5570</v>
      </c>
      <c r="G2775" s="167" t="s">
        <v>11635</v>
      </c>
      <c r="H2775" s="167" t="s">
        <v>7</v>
      </c>
      <c r="I2775" s="167" t="s">
        <v>13036</v>
      </c>
      <c r="J2775" s="167" t="s">
        <v>5462</v>
      </c>
      <c r="K2775" s="167">
        <v>89972669</v>
      </c>
      <c r="L2775" s="167">
        <v>27687141</v>
      </c>
    </row>
    <row r="2776" spans="1:12" x14ac:dyDescent="0.2">
      <c r="A2776" s="167" t="s">
        <v>9527</v>
      </c>
      <c r="B2776" s="167" t="s">
        <v>2550</v>
      </c>
      <c r="D2776" s="167" t="s">
        <v>7241</v>
      </c>
      <c r="E2776" s="167" t="s">
        <v>5571</v>
      </c>
      <c r="F2776" s="167" t="s">
        <v>5416</v>
      </c>
      <c r="G2776" s="167" t="s">
        <v>11635</v>
      </c>
      <c r="H2776" s="167" t="s">
        <v>7</v>
      </c>
      <c r="I2776" s="167" t="s">
        <v>13036</v>
      </c>
      <c r="J2776" s="167" t="s">
        <v>13618</v>
      </c>
      <c r="K2776" s="167">
        <v>22002893</v>
      </c>
      <c r="L2776" s="167">
        <v>0</v>
      </c>
    </row>
    <row r="2777" spans="1:12" x14ac:dyDescent="0.2">
      <c r="A2777" s="167" t="s">
        <v>9528</v>
      </c>
      <c r="B2777" s="167" t="s">
        <v>5445</v>
      </c>
      <c r="D2777" s="167" t="s">
        <v>10040</v>
      </c>
      <c r="E2777" s="167" t="s">
        <v>9565</v>
      </c>
      <c r="F2777" s="167" t="s">
        <v>63</v>
      </c>
      <c r="G2777" s="167" t="s">
        <v>11635</v>
      </c>
      <c r="H2777" s="167" t="s">
        <v>7</v>
      </c>
      <c r="I2777" s="167" t="s">
        <v>13036</v>
      </c>
      <c r="J2777" s="167" t="s">
        <v>11076</v>
      </c>
      <c r="K2777" s="167">
        <v>87778998</v>
      </c>
      <c r="L2777" s="167">
        <v>0</v>
      </c>
    </row>
    <row r="2778" spans="1:12" x14ac:dyDescent="0.2">
      <c r="A2778" s="167" t="s">
        <v>9529</v>
      </c>
      <c r="B2778" s="167" t="s">
        <v>10024</v>
      </c>
      <c r="D2778" s="167" t="s">
        <v>7070</v>
      </c>
      <c r="E2778" s="167" t="s">
        <v>5572</v>
      </c>
      <c r="F2778" s="167" t="s">
        <v>104</v>
      </c>
      <c r="G2778" s="167" t="s">
        <v>11635</v>
      </c>
      <c r="H2778" s="167" t="s">
        <v>7</v>
      </c>
      <c r="I2778" s="167" t="s">
        <v>13036</v>
      </c>
      <c r="J2778" s="167" t="s">
        <v>12151</v>
      </c>
      <c r="K2778" s="167">
        <v>25541037</v>
      </c>
      <c r="L2778" s="167">
        <v>0</v>
      </c>
    </row>
    <row r="2779" spans="1:12" x14ac:dyDescent="0.2">
      <c r="A2779" s="167" t="s">
        <v>5258</v>
      </c>
      <c r="B2779" s="167" t="s">
        <v>7340</v>
      </c>
      <c r="D2779" s="167" t="s">
        <v>1788</v>
      </c>
      <c r="E2779" s="167" t="s">
        <v>5573</v>
      </c>
      <c r="F2779" s="167" t="s">
        <v>5574</v>
      </c>
      <c r="G2779" s="167" t="s">
        <v>11635</v>
      </c>
      <c r="H2779" s="167" t="s">
        <v>6</v>
      </c>
      <c r="I2779" s="167" t="s">
        <v>13036</v>
      </c>
      <c r="J2779" s="167" t="s">
        <v>5589</v>
      </c>
      <c r="K2779" s="167">
        <v>27686811</v>
      </c>
      <c r="L2779" s="167">
        <v>27686811</v>
      </c>
    </row>
    <row r="2780" spans="1:12" x14ac:dyDescent="0.2">
      <c r="A2780" s="167" t="s">
        <v>5437</v>
      </c>
      <c r="B2780" s="167" t="s">
        <v>2818</v>
      </c>
      <c r="D2780" s="167" t="s">
        <v>6955</v>
      </c>
      <c r="E2780" s="167" t="s">
        <v>5575</v>
      </c>
      <c r="F2780" s="167" t="s">
        <v>5576</v>
      </c>
      <c r="G2780" s="167" t="s">
        <v>11635</v>
      </c>
      <c r="H2780" s="167" t="s">
        <v>6</v>
      </c>
      <c r="I2780" s="167" t="s">
        <v>13036</v>
      </c>
      <c r="J2780" s="167" t="s">
        <v>8450</v>
      </c>
      <c r="K2780" s="167">
        <v>22001776</v>
      </c>
      <c r="L2780" s="167">
        <v>0</v>
      </c>
    </row>
    <row r="2781" spans="1:12" x14ac:dyDescent="0.2">
      <c r="A2781" s="167" t="s">
        <v>5307</v>
      </c>
      <c r="B2781" s="167" t="s">
        <v>785</v>
      </c>
      <c r="D2781" s="167" t="s">
        <v>6782</v>
      </c>
      <c r="E2781" s="167" t="s">
        <v>5577</v>
      </c>
      <c r="F2781" s="167" t="s">
        <v>1225</v>
      </c>
      <c r="G2781" s="167" t="s">
        <v>11635</v>
      </c>
      <c r="H2781" s="167" t="s">
        <v>6</v>
      </c>
      <c r="I2781" s="167" t="s">
        <v>13036</v>
      </c>
      <c r="J2781" s="167" t="s">
        <v>8197</v>
      </c>
      <c r="K2781" s="167">
        <v>22001771</v>
      </c>
      <c r="L2781" s="167">
        <v>0</v>
      </c>
    </row>
    <row r="2782" spans="1:12" x14ac:dyDescent="0.2">
      <c r="A2782" s="167" t="s">
        <v>5283</v>
      </c>
      <c r="B2782" s="167" t="s">
        <v>515</v>
      </c>
      <c r="D2782" s="167" t="s">
        <v>1222</v>
      </c>
      <c r="E2782" s="167" t="s">
        <v>5578</v>
      </c>
      <c r="F2782" s="167" t="s">
        <v>5133</v>
      </c>
      <c r="G2782" s="167" t="s">
        <v>11635</v>
      </c>
      <c r="H2782" s="167" t="s">
        <v>7</v>
      </c>
      <c r="I2782" s="167" t="s">
        <v>13036</v>
      </c>
      <c r="J2782" s="167" t="s">
        <v>8399</v>
      </c>
      <c r="K2782" s="167">
        <v>27691181</v>
      </c>
      <c r="L2782" s="167">
        <v>27691181</v>
      </c>
    </row>
    <row r="2783" spans="1:12" x14ac:dyDescent="0.2">
      <c r="A2783" s="167" t="s">
        <v>9530</v>
      </c>
      <c r="B2783" s="167" t="s">
        <v>10025</v>
      </c>
      <c r="D2783" s="167" t="s">
        <v>1463</v>
      </c>
      <c r="E2783" s="167" t="s">
        <v>5579</v>
      </c>
      <c r="F2783" s="167" t="s">
        <v>5580</v>
      </c>
      <c r="G2783" s="167" t="s">
        <v>11635</v>
      </c>
      <c r="H2783" s="167" t="s">
        <v>7</v>
      </c>
      <c r="I2783" s="167" t="s">
        <v>13036</v>
      </c>
      <c r="J2783" s="167" t="s">
        <v>11553</v>
      </c>
      <c r="K2783" s="167">
        <v>83681054</v>
      </c>
      <c r="L2783" s="167">
        <v>0</v>
      </c>
    </row>
    <row r="2784" spans="1:12" x14ac:dyDescent="0.2">
      <c r="A2784" s="167" t="s">
        <v>9531</v>
      </c>
      <c r="B2784" s="167" t="s">
        <v>5410</v>
      </c>
      <c r="D2784" s="167" t="s">
        <v>1165</v>
      </c>
      <c r="E2784" s="167" t="s">
        <v>5581</v>
      </c>
      <c r="F2784" s="167" t="s">
        <v>177</v>
      </c>
      <c r="G2784" s="167" t="s">
        <v>11635</v>
      </c>
      <c r="H2784" s="167" t="s">
        <v>6</v>
      </c>
      <c r="I2784" s="167" t="s">
        <v>13036</v>
      </c>
      <c r="J2784" s="167" t="s">
        <v>12918</v>
      </c>
      <c r="K2784" s="167">
        <v>0</v>
      </c>
      <c r="L2784" s="167">
        <v>0</v>
      </c>
    </row>
    <row r="2785" spans="1:12" x14ac:dyDescent="0.2">
      <c r="A2785" s="167" t="s">
        <v>9532</v>
      </c>
      <c r="B2785" s="167" t="s">
        <v>5218</v>
      </c>
      <c r="D2785" s="167" t="s">
        <v>1120</v>
      </c>
      <c r="E2785" s="167" t="s">
        <v>5582</v>
      </c>
      <c r="F2785" s="167" t="s">
        <v>162</v>
      </c>
      <c r="G2785" s="167" t="s">
        <v>11635</v>
      </c>
      <c r="H2785" s="167" t="s">
        <v>6</v>
      </c>
      <c r="I2785" s="167" t="s">
        <v>13036</v>
      </c>
      <c r="J2785" s="167" t="s">
        <v>8553</v>
      </c>
      <c r="K2785" s="167">
        <v>27689897</v>
      </c>
      <c r="L2785" s="167">
        <v>0</v>
      </c>
    </row>
    <row r="2786" spans="1:12" x14ac:dyDescent="0.2">
      <c r="A2786" s="167" t="s">
        <v>5213</v>
      </c>
      <c r="B2786" s="167" t="s">
        <v>5212</v>
      </c>
      <c r="D2786" s="167" t="s">
        <v>6986</v>
      </c>
      <c r="E2786" s="167" t="s">
        <v>5583</v>
      </c>
      <c r="F2786" s="167" t="s">
        <v>5584</v>
      </c>
      <c r="G2786" s="167" t="s">
        <v>11635</v>
      </c>
      <c r="H2786" s="167" t="s">
        <v>6</v>
      </c>
      <c r="I2786" s="167" t="s">
        <v>13036</v>
      </c>
      <c r="J2786" s="167" t="s">
        <v>8480</v>
      </c>
      <c r="K2786" s="167">
        <v>27685932</v>
      </c>
      <c r="L2786" s="167">
        <v>0</v>
      </c>
    </row>
    <row r="2787" spans="1:12" x14ac:dyDescent="0.2">
      <c r="A2787" s="167" t="s">
        <v>9533</v>
      </c>
      <c r="B2787" s="167" t="s">
        <v>5046</v>
      </c>
      <c r="D2787" s="167" t="s">
        <v>1539</v>
      </c>
      <c r="E2787" s="167" t="s">
        <v>5585</v>
      </c>
      <c r="F2787" s="167" t="s">
        <v>5586</v>
      </c>
      <c r="G2787" s="167" t="s">
        <v>11635</v>
      </c>
      <c r="H2787" s="167" t="s">
        <v>7</v>
      </c>
      <c r="I2787" s="167" t="s">
        <v>13036</v>
      </c>
      <c r="J2787" s="167" t="s">
        <v>8482</v>
      </c>
      <c r="K2787" s="167">
        <v>22064645</v>
      </c>
      <c r="L2787" s="167">
        <v>27687141</v>
      </c>
    </row>
    <row r="2788" spans="1:12" x14ac:dyDescent="0.2">
      <c r="A2788" s="167" t="s">
        <v>9534</v>
      </c>
      <c r="B2788" s="167" t="s">
        <v>3788</v>
      </c>
      <c r="D2788" s="167" t="s">
        <v>7043</v>
      </c>
      <c r="E2788" s="167" t="s">
        <v>5587</v>
      </c>
      <c r="F2788" s="167" t="s">
        <v>5588</v>
      </c>
      <c r="G2788" s="167" t="s">
        <v>11635</v>
      </c>
      <c r="H2788" s="167" t="s">
        <v>7</v>
      </c>
      <c r="I2788" s="167" t="s">
        <v>13036</v>
      </c>
      <c r="J2788" s="167" t="s">
        <v>12561</v>
      </c>
      <c r="K2788" s="167">
        <v>22001755</v>
      </c>
      <c r="L2788" s="167">
        <v>0</v>
      </c>
    </row>
    <row r="2789" spans="1:12" x14ac:dyDescent="0.2">
      <c r="A2789" s="167" t="s">
        <v>9535</v>
      </c>
      <c r="B2789" s="167" t="s">
        <v>5456</v>
      </c>
      <c r="D2789" s="167" t="s">
        <v>6891</v>
      </c>
      <c r="E2789" s="167" t="s">
        <v>5590</v>
      </c>
      <c r="F2789" s="167" t="s">
        <v>5591</v>
      </c>
      <c r="G2789" s="167" t="s">
        <v>11635</v>
      </c>
      <c r="H2789" s="167" t="s">
        <v>7</v>
      </c>
      <c r="I2789" s="167" t="s">
        <v>13036</v>
      </c>
      <c r="J2789" s="167" t="s">
        <v>8424</v>
      </c>
      <c r="K2789" s="167">
        <v>41051011</v>
      </c>
      <c r="L2789" s="167">
        <v>0</v>
      </c>
    </row>
    <row r="2790" spans="1:12" x14ac:dyDescent="0.2">
      <c r="A2790" s="167" t="s">
        <v>7523</v>
      </c>
      <c r="B2790" s="167" t="s">
        <v>1235</v>
      </c>
      <c r="D2790" s="167" t="s">
        <v>5592</v>
      </c>
      <c r="E2790" s="167" t="s">
        <v>5593</v>
      </c>
      <c r="F2790" s="167" t="s">
        <v>5594</v>
      </c>
      <c r="G2790" s="167" t="s">
        <v>11635</v>
      </c>
      <c r="H2790" s="167" t="s">
        <v>6</v>
      </c>
      <c r="I2790" s="167" t="s">
        <v>13036</v>
      </c>
      <c r="J2790" s="167" t="s">
        <v>8459</v>
      </c>
      <c r="K2790" s="167">
        <v>85647729</v>
      </c>
      <c r="L2790" s="167">
        <v>0</v>
      </c>
    </row>
    <row r="2791" spans="1:12" x14ac:dyDescent="0.2">
      <c r="A2791" s="167" t="s">
        <v>9536</v>
      </c>
      <c r="B2791" s="167" t="s">
        <v>5369</v>
      </c>
      <c r="D2791" s="167" t="s">
        <v>6783</v>
      </c>
      <c r="E2791" s="167" t="s">
        <v>5595</v>
      </c>
      <c r="F2791" s="167" t="s">
        <v>5596</v>
      </c>
      <c r="G2791" s="167" t="s">
        <v>11635</v>
      </c>
      <c r="H2791" s="167" t="s">
        <v>6</v>
      </c>
      <c r="I2791" s="167" t="s">
        <v>13036</v>
      </c>
      <c r="J2791" s="167" t="s">
        <v>7722</v>
      </c>
      <c r="K2791" s="167">
        <v>41051004</v>
      </c>
      <c r="L2791" s="167">
        <v>27685436</v>
      </c>
    </row>
    <row r="2792" spans="1:12" x14ac:dyDescent="0.2">
      <c r="A2792" s="167" t="s">
        <v>5039</v>
      </c>
      <c r="B2792" s="167" t="s">
        <v>3306</v>
      </c>
      <c r="D2792" s="167" t="s">
        <v>5597</v>
      </c>
      <c r="E2792" s="167" t="s">
        <v>5598</v>
      </c>
      <c r="F2792" s="167" t="s">
        <v>2801</v>
      </c>
      <c r="G2792" s="167" t="s">
        <v>11635</v>
      </c>
      <c r="H2792" s="167" t="s">
        <v>6</v>
      </c>
      <c r="I2792" s="167" t="s">
        <v>13036</v>
      </c>
      <c r="J2792" s="167" t="s">
        <v>12518</v>
      </c>
      <c r="K2792" s="167">
        <v>0</v>
      </c>
      <c r="L2792" s="167">
        <v>0</v>
      </c>
    </row>
    <row r="2793" spans="1:12" x14ac:dyDescent="0.2">
      <c r="A2793" s="167" t="s">
        <v>5654</v>
      </c>
      <c r="B2793" s="167" t="s">
        <v>4402</v>
      </c>
      <c r="D2793" s="167" t="s">
        <v>5599</v>
      </c>
      <c r="E2793" s="167" t="s">
        <v>5600</v>
      </c>
      <c r="F2793" s="167" t="s">
        <v>5601</v>
      </c>
      <c r="G2793" s="167" t="s">
        <v>11635</v>
      </c>
      <c r="H2793" s="167" t="s">
        <v>6</v>
      </c>
      <c r="I2793" s="167" t="s">
        <v>13036</v>
      </c>
      <c r="J2793" s="167" t="s">
        <v>13619</v>
      </c>
      <c r="K2793" s="167">
        <v>27658443</v>
      </c>
      <c r="L2793" s="167">
        <v>0</v>
      </c>
    </row>
    <row r="2794" spans="1:12" x14ac:dyDescent="0.2">
      <c r="A2794" s="167" t="s">
        <v>5550</v>
      </c>
      <c r="B2794" s="167" t="s">
        <v>2320</v>
      </c>
      <c r="D2794" s="167" t="s">
        <v>7723</v>
      </c>
      <c r="E2794" s="167" t="s">
        <v>5602</v>
      </c>
      <c r="F2794" s="167" t="s">
        <v>5603</v>
      </c>
      <c r="G2794" s="167" t="s">
        <v>11635</v>
      </c>
      <c r="H2794" s="167" t="s">
        <v>6</v>
      </c>
      <c r="I2794" s="167" t="s">
        <v>13036</v>
      </c>
      <c r="J2794" s="167" t="s">
        <v>7715</v>
      </c>
      <c r="K2794" s="167">
        <v>84453448</v>
      </c>
      <c r="L2794" s="167">
        <v>0</v>
      </c>
    </row>
    <row r="2795" spans="1:12" x14ac:dyDescent="0.2">
      <c r="A2795" s="167" t="s">
        <v>5710</v>
      </c>
      <c r="B2795" s="167" t="s">
        <v>5709</v>
      </c>
      <c r="D2795" s="167" t="s">
        <v>6956</v>
      </c>
      <c r="E2795" s="167" t="s">
        <v>5604</v>
      </c>
      <c r="F2795" s="167" t="s">
        <v>5605</v>
      </c>
      <c r="G2795" s="167" t="s">
        <v>11635</v>
      </c>
      <c r="H2795" s="167" t="s">
        <v>6</v>
      </c>
      <c r="I2795" s="167" t="s">
        <v>13036</v>
      </c>
      <c r="J2795" s="167" t="s">
        <v>13620</v>
      </c>
      <c r="K2795" s="167">
        <v>27689738</v>
      </c>
      <c r="L2795" s="167">
        <v>0</v>
      </c>
    </row>
    <row r="2796" spans="1:12" x14ac:dyDescent="0.2">
      <c r="A2796" s="167" t="s">
        <v>6351</v>
      </c>
      <c r="B2796" s="167" t="s">
        <v>7314</v>
      </c>
      <c r="D2796" s="167" t="s">
        <v>5606</v>
      </c>
      <c r="E2796" s="167" t="s">
        <v>5607</v>
      </c>
      <c r="F2796" s="167" t="s">
        <v>4936</v>
      </c>
      <c r="G2796" s="167" t="s">
        <v>11635</v>
      </c>
      <c r="H2796" s="167" t="s">
        <v>7</v>
      </c>
      <c r="I2796" s="167" t="s">
        <v>13036</v>
      </c>
      <c r="J2796" s="167" t="s">
        <v>13621</v>
      </c>
      <c r="K2796" s="167">
        <v>27688205</v>
      </c>
      <c r="L2796" s="167">
        <v>27688840</v>
      </c>
    </row>
    <row r="2797" spans="1:12" x14ac:dyDescent="0.2">
      <c r="A2797" s="167" t="s">
        <v>9537</v>
      </c>
      <c r="B2797" s="167" t="s">
        <v>10026</v>
      </c>
      <c r="D2797" s="167" t="s">
        <v>6785</v>
      </c>
      <c r="E2797" s="167" t="s">
        <v>9555</v>
      </c>
      <c r="F2797" s="167" t="s">
        <v>11059</v>
      </c>
      <c r="G2797" s="167" t="s">
        <v>11635</v>
      </c>
      <c r="H2797" s="167" t="s">
        <v>7</v>
      </c>
      <c r="I2797" s="167" t="s">
        <v>13036</v>
      </c>
      <c r="J2797" s="167" t="s">
        <v>12920</v>
      </c>
      <c r="K2797" s="167">
        <v>63658321</v>
      </c>
      <c r="L2797" s="167">
        <v>0</v>
      </c>
    </row>
    <row r="2798" spans="1:12" x14ac:dyDescent="0.2">
      <c r="A2798" s="167" t="s">
        <v>5713</v>
      </c>
      <c r="B2798" s="167" t="s">
        <v>5712</v>
      </c>
      <c r="D2798" s="167" t="s">
        <v>5608</v>
      </c>
      <c r="E2798" s="167" t="s">
        <v>5609</v>
      </c>
      <c r="F2798" s="167" t="s">
        <v>6639</v>
      </c>
      <c r="G2798" s="167" t="s">
        <v>11635</v>
      </c>
      <c r="H2798" s="167" t="s">
        <v>6</v>
      </c>
      <c r="I2798" s="167" t="s">
        <v>13036</v>
      </c>
      <c r="J2798" s="167" t="s">
        <v>8448</v>
      </c>
      <c r="K2798" s="167">
        <v>41051002</v>
      </c>
      <c r="L2798" s="167">
        <v>0</v>
      </c>
    </row>
    <row r="2799" spans="1:12" x14ac:dyDescent="0.2">
      <c r="A2799" s="167" t="s">
        <v>9538</v>
      </c>
      <c r="B2799" s="167" t="s">
        <v>5632</v>
      </c>
      <c r="D2799" s="167" t="s">
        <v>6787</v>
      </c>
      <c r="E2799" s="167" t="s">
        <v>5610</v>
      </c>
      <c r="F2799" s="167" t="s">
        <v>307</v>
      </c>
      <c r="G2799" s="167" t="s">
        <v>11635</v>
      </c>
      <c r="H2799" s="167" t="s">
        <v>7</v>
      </c>
      <c r="I2799" s="167" t="s">
        <v>13036</v>
      </c>
      <c r="J2799" s="167" t="s">
        <v>12008</v>
      </c>
      <c r="K2799" s="167">
        <v>27691179</v>
      </c>
      <c r="L2799" s="167">
        <v>27691179</v>
      </c>
    </row>
    <row r="2800" spans="1:12" x14ac:dyDescent="0.2">
      <c r="A2800" s="167" t="s">
        <v>9539</v>
      </c>
      <c r="B2800" s="167" t="s">
        <v>10027</v>
      </c>
      <c r="D2800" s="167" t="s">
        <v>7901</v>
      </c>
      <c r="E2800" s="167" t="s">
        <v>9115</v>
      </c>
      <c r="F2800" s="167" t="s">
        <v>7793</v>
      </c>
      <c r="G2800" s="167" t="s">
        <v>3524</v>
      </c>
      <c r="H2800" s="167" t="s">
        <v>13</v>
      </c>
      <c r="I2800" s="167" t="s">
        <v>13036</v>
      </c>
      <c r="J2800" s="167" t="s">
        <v>10658</v>
      </c>
      <c r="K2800" s="167">
        <v>87561661</v>
      </c>
      <c r="L2800" s="167">
        <v>0</v>
      </c>
    </row>
    <row r="2801" spans="1:13" x14ac:dyDescent="0.2">
      <c r="A2801" s="167" t="s">
        <v>5650</v>
      </c>
      <c r="B2801" s="167" t="s">
        <v>5391</v>
      </c>
      <c r="D2801" s="167" t="s">
        <v>2715</v>
      </c>
      <c r="E2801" s="167" t="s">
        <v>9564</v>
      </c>
      <c r="F2801" s="167" t="s">
        <v>11074</v>
      </c>
      <c r="G2801" s="167" t="s">
        <v>11635</v>
      </c>
      <c r="H2801" s="167" t="s">
        <v>7</v>
      </c>
      <c r="I2801" s="167" t="s">
        <v>13036</v>
      </c>
      <c r="J2801" s="167" t="s">
        <v>11075</v>
      </c>
      <c r="K2801" s="167">
        <v>88123004</v>
      </c>
      <c r="L2801" s="167">
        <v>0</v>
      </c>
    </row>
    <row r="2802" spans="1:13" x14ac:dyDescent="0.2">
      <c r="A2802" s="167" t="s">
        <v>6258</v>
      </c>
      <c r="B2802" s="167" t="s">
        <v>7140</v>
      </c>
      <c r="D2802" s="167" t="s">
        <v>2674</v>
      </c>
      <c r="E2802" s="167" t="s">
        <v>5611</v>
      </c>
      <c r="F2802" s="167" t="s">
        <v>11753</v>
      </c>
      <c r="G2802" s="167" t="s">
        <v>11635</v>
      </c>
      <c r="H2802" s="167" t="s">
        <v>6</v>
      </c>
      <c r="I2802" s="167" t="s">
        <v>13036</v>
      </c>
      <c r="J2802" s="167" t="s">
        <v>7716</v>
      </c>
      <c r="K2802" s="167">
        <v>27658228</v>
      </c>
      <c r="L2802" s="167">
        <v>0</v>
      </c>
    </row>
    <row r="2803" spans="1:13" x14ac:dyDescent="0.2">
      <c r="A2803" s="167" t="s">
        <v>7707</v>
      </c>
      <c r="B2803" s="167" t="s">
        <v>7708</v>
      </c>
      <c r="D2803" s="167" t="s">
        <v>3775</v>
      </c>
      <c r="E2803" s="167" t="s">
        <v>5612</v>
      </c>
      <c r="F2803" s="167" t="s">
        <v>2817</v>
      </c>
      <c r="G2803" s="167" t="s">
        <v>11635</v>
      </c>
      <c r="H2803" s="167" t="s">
        <v>6</v>
      </c>
      <c r="I2803" s="167" t="s">
        <v>13036</v>
      </c>
      <c r="J2803" s="167" t="s">
        <v>12153</v>
      </c>
      <c r="K2803" s="167">
        <v>88346954</v>
      </c>
      <c r="L2803" s="167">
        <v>0</v>
      </c>
    </row>
    <row r="2804" spans="1:13" x14ac:dyDescent="0.2">
      <c r="A2804" s="167" t="s">
        <v>6124</v>
      </c>
      <c r="B2804" s="167" t="s">
        <v>7061</v>
      </c>
      <c r="D2804" s="167" t="s">
        <v>6949</v>
      </c>
      <c r="E2804" s="167" t="s">
        <v>5613</v>
      </c>
      <c r="F2804" s="167" t="s">
        <v>2748</v>
      </c>
      <c r="G2804" s="167" t="s">
        <v>11635</v>
      </c>
      <c r="H2804" s="167" t="s">
        <v>6</v>
      </c>
      <c r="I2804" s="167" t="s">
        <v>13036</v>
      </c>
      <c r="J2804" s="167" t="s">
        <v>5614</v>
      </c>
      <c r="K2804" s="167">
        <v>22005313</v>
      </c>
      <c r="L2804" s="167">
        <v>0</v>
      </c>
    </row>
    <row r="2805" spans="1:13" x14ac:dyDescent="0.2">
      <c r="A2805" s="167" t="s">
        <v>6347</v>
      </c>
      <c r="B2805" s="167" t="s">
        <v>7316</v>
      </c>
      <c r="D2805" s="167" t="s">
        <v>3015</v>
      </c>
      <c r="E2805" s="167" t="s">
        <v>5615</v>
      </c>
      <c r="F2805" s="167" t="s">
        <v>5616</v>
      </c>
      <c r="G2805" s="167" t="s">
        <v>11635</v>
      </c>
      <c r="H2805" s="167" t="s">
        <v>6</v>
      </c>
      <c r="I2805" s="167" t="s">
        <v>13036</v>
      </c>
      <c r="J2805" s="167" t="s">
        <v>8423</v>
      </c>
      <c r="K2805" s="167">
        <v>27658380</v>
      </c>
      <c r="L2805" s="167">
        <v>27658380</v>
      </c>
    </row>
    <row r="2806" spans="1:13" x14ac:dyDescent="0.2">
      <c r="A2806" s="167" t="s">
        <v>6064</v>
      </c>
      <c r="B2806" s="167" t="s">
        <v>7068</v>
      </c>
      <c r="D2806" s="167" t="s">
        <v>3142</v>
      </c>
      <c r="E2806" s="167" t="s">
        <v>5617</v>
      </c>
      <c r="F2806" s="167" t="s">
        <v>5618</v>
      </c>
      <c r="G2806" s="167" t="s">
        <v>11635</v>
      </c>
      <c r="H2806" s="167" t="s">
        <v>9</v>
      </c>
      <c r="I2806" s="167" t="s">
        <v>13036</v>
      </c>
      <c r="J2806" s="167" t="s">
        <v>5619</v>
      </c>
      <c r="K2806" s="167">
        <v>27654053</v>
      </c>
      <c r="L2806" s="167">
        <v>27654053</v>
      </c>
      <c r="M2806" s="43">
        <v>15</v>
      </c>
    </row>
    <row r="2807" spans="1:13" x14ac:dyDescent="0.2">
      <c r="A2807" s="167" t="s">
        <v>9540</v>
      </c>
      <c r="B2807" s="167" t="s">
        <v>10028</v>
      </c>
      <c r="D2807" s="167" t="s">
        <v>2922</v>
      </c>
      <c r="E2807" s="167" t="s">
        <v>5620</v>
      </c>
      <c r="F2807" s="167" t="s">
        <v>1215</v>
      </c>
      <c r="G2807" s="167" t="s">
        <v>11635</v>
      </c>
      <c r="H2807" s="167" t="s">
        <v>9</v>
      </c>
      <c r="I2807" s="167" t="s">
        <v>13036</v>
      </c>
      <c r="J2807" s="167" t="s">
        <v>13622</v>
      </c>
      <c r="K2807" s="167">
        <v>0</v>
      </c>
      <c r="L2807" s="167">
        <v>0</v>
      </c>
    </row>
    <row r="2808" spans="1:13" x14ac:dyDescent="0.2">
      <c r="A2808" s="167" t="s">
        <v>6065</v>
      </c>
      <c r="B2808" s="167" t="s">
        <v>7020</v>
      </c>
      <c r="D2808" s="167" t="s">
        <v>2898</v>
      </c>
      <c r="E2808" s="167" t="s">
        <v>5622</v>
      </c>
      <c r="F2808" s="167" t="s">
        <v>6957</v>
      </c>
      <c r="G2808" s="167" t="s">
        <v>11635</v>
      </c>
      <c r="H2808" s="167" t="s">
        <v>9</v>
      </c>
      <c r="I2808" s="167" t="s">
        <v>13036</v>
      </c>
      <c r="J2808" s="167" t="s">
        <v>13623</v>
      </c>
      <c r="K2808" s="167">
        <v>27601531</v>
      </c>
      <c r="L2808" s="167">
        <v>27601531</v>
      </c>
    </row>
    <row r="2809" spans="1:13" x14ac:dyDescent="0.2">
      <c r="A2809" s="167" t="s">
        <v>5678</v>
      </c>
      <c r="B2809" s="167" t="s">
        <v>4546</v>
      </c>
      <c r="D2809" s="167" t="s">
        <v>2759</v>
      </c>
      <c r="E2809" s="167" t="s">
        <v>5624</v>
      </c>
      <c r="F2809" s="167" t="s">
        <v>8447</v>
      </c>
      <c r="G2809" s="167" t="s">
        <v>11635</v>
      </c>
      <c r="H2809" s="167" t="s">
        <v>9</v>
      </c>
      <c r="I2809" s="167" t="s">
        <v>13036</v>
      </c>
      <c r="J2809" s="167" t="s">
        <v>8507</v>
      </c>
      <c r="K2809" s="167">
        <v>27651101</v>
      </c>
      <c r="L2809" s="167">
        <v>27651101</v>
      </c>
    </row>
    <row r="2810" spans="1:13" x14ac:dyDescent="0.2">
      <c r="A2810" s="167" t="s">
        <v>9541</v>
      </c>
      <c r="B2810" s="167" t="s">
        <v>7904</v>
      </c>
      <c r="D2810" s="167" t="s">
        <v>6788</v>
      </c>
      <c r="E2810" s="167" t="s">
        <v>5625</v>
      </c>
      <c r="F2810" s="167" t="s">
        <v>5626</v>
      </c>
      <c r="G2810" s="167" t="s">
        <v>11635</v>
      </c>
      <c r="H2810" s="167" t="s">
        <v>9</v>
      </c>
      <c r="I2810" s="167" t="s">
        <v>13036</v>
      </c>
      <c r="J2810" s="167" t="s">
        <v>8435</v>
      </c>
      <c r="K2810" s="167">
        <v>0</v>
      </c>
      <c r="L2810" s="167">
        <v>0</v>
      </c>
    </row>
    <row r="2811" spans="1:13" x14ac:dyDescent="0.2">
      <c r="A2811" s="167" t="s">
        <v>5545</v>
      </c>
      <c r="B2811" s="167" t="s">
        <v>2509</v>
      </c>
      <c r="D2811" s="167" t="s">
        <v>7902</v>
      </c>
      <c r="E2811" s="167" t="s">
        <v>7957</v>
      </c>
      <c r="F2811" s="167" t="s">
        <v>767</v>
      </c>
      <c r="G2811" s="167" t="s">
        <v>11635</v>
      </c>
      <c r="H2811" s="167" t="s">
        <v>9</v>
      </c>
      <c r="I2811" s="167" t="s">
        <v>13036</v>
      </c>
      <c r="J2811" s="167" t="s">
        <v>11571</v>
      </c>
      <c r="K2811" s="167">
        <v>0</v>
      </c>
      <c r="L2811" s="167">
        <v>0</v>
      </c>
    </row>
    <row r="2812" spans="1:13" x14ac:dyDescent="0.2">
      <c r="A2812" s="167" t="s">
        <v>6348</v>
      </c>
      <c r="B2812" s="167" t="s">
        <v>7136</v>
      </c>
      <c r="D2812" s="167" t="s">
        <v>218</v>
      </c>
      <c r="E2812" s="167" t="s">
        <v>5627</v>
      </c>
      <c r="F2812" s="167" t="s">
        <v>5621</v>
      </c>
      <c r="G2812" s="167" t="s">
        <v>11635</v>
      </c>
      <c r="H2812" s="167" t="s">
        <v>9</v>
      </c>
      <c r="I2812" s="167" t="s">
        <v>13036</v>
      </c>
      <c r="J2812" s="167" t="s">
        <v>13624</v>
      </c>
      <c r="K2812" s="167">
        <v>88750764</v>
      </c>
      <c r="L2812" s="167">
        <v>0</v>
      </c>
    </row>
    <row r="2813" spans="1:13" x14ac:dyDescent="0.2">
      <c r="A2813" s="167" t="s">
        <v>5680</v>
      </c>
      <c r="B2813" s="167" t="s">
        <v>6795</v>
      </c>
      <c r="D2813" s="167" t="s">
        <v>7022</v>
      </c>
      <c r="E2813" s="167" t="s">
        <v>5628</v>
      </c>
      <c r="F2813" s="167" t="s">
        <v>4268</v>
      </c>
      <c r="G2813" s="167" t="s">
        <v>11635</v>
      </c>
      <c r="H2813" s="167" t="s">
        <v>9</v>
      </c>
      <c r="I2813" s="167" t="s">
        <v>13036</v>
      </c>
      <c r="J2813" s="167" t="s">
        <v>12152</v>
      </c>
      <c r="K2813" s="167">
        <v>22001760</v>
      </c>
      <c r="L2813" s="167">
        <v>0</v>
      </c>
    </row>
    <row r="2814" spans="1:13" x14ac:dyDescent="0.2">
      <c r="A2814" s="167" t="s">
        <v>6127</v>
      </c>
      <c r="B2814" s="167" t="s">
        <v>6915</v>
      </c>
      <c r="D2814" s="167" t="s">
        <v>1728</v>
      </c>
      <c r="E2814" s="167" t="s">
        <v>5629</v>
      </c>
      <c r="F2814" s="167" t="s">
        <v>228</v>
      </c>
      <c r="G2814" s="167" t="s">
        <v>11635</v>
      </c>
      <c r="H2814" s="167" t="s">
        <v>9</v>
      </c>
      <c r="I2814" s="167" t="s">
        <v>13036</v>
      </c>
      <c r="J2814" s="167" t="s">
        <v>8438</v>
      </c>
      <c r="K2814" s="167">
        <v>27652287</v>
      </c>
      <c r="L2814" s="167">
        <v>0</v>
      </c>
    </row>
    <row r="2815" spans="1:13" x14ac:dyDescent="0.2">
      <c r="A2815" s="167" t="s">
        <v>6129</v>
      </c>
      <c r="B2815" s="167" t="s">
        <v>7019</v>
      </c>
      <c r="D2815" s="167" t="s">
        <v>10042</v>
      </c>
      <c r="E2815" s="167" t="s">
        <v>9576</v>
      </c>
      <c r="F2815" s="167" t="s">
        <v>211</v>
      </c>
      <c r="G2815" s="167" t="s">
        <v>11635</v>
      </c>
      <c r="H2815" s="167" t="s">
        <v>9</v>
      </c>
      <c r="I2815" s="167" t="s">
        <v>13036</v>
      </c>
      <c r="J2815" s="167" t="s">
        <v>11089</v>
      </c>
      <c r="K2815" s="167">
        <v>0</v>
      </c>
      <c r="L2815" s="167">
        <v>0</v>
      </c>
    </row>
    <row r="2816" spans="1:13" x14ac:dyDescent="0.2">
      <c r="A2816" s="167" t="s">
        <v>6126</v>
      </c>
      <c r="B2816" s="167" t="s">
        <v>7133</v>
      </c>
      <c r="D2816" s="167" t="s">
        <v>5466</v>
      </c>
      <c r="E2816" s="167" t="s">
        <v>5630</v>
      </c>
      <c r="F2816" s="167" t="s">
        <v>5631</v>
      </c>
      <c r="G2816" s="167" t="s">
        <v>11635</v>
      </c>
      <c r="H2816" s="167" t="s">
        <v>9</v>
      </c>
      <c r="I2816" s="167" t="s">
        <v>13036</v>
      </c>
      <c r="J2816" s="167" t="s">
        <v>13625</v>
      </c>
      <c r="K2816" s="167">
        <v>27651825</v>
      </c>
      <c r="L2816" s="167">
        <v>27651825</v>
      </c>
    </row>
    <row r="2817" spans="1:12" x14ac:dyDescent="0.2">
      <c r="A2817" s="167" t="s">
        <v>6134</v>
      </c>
      <c r="B2817" s="167" t="s">
        <v>7137</v>
      </c>
      <c r="D2817" s="167" t="s">
        <v>5632</v>
      </c>
      <c r="E2817" s="167" t="s">
        <v>9538</v>
      </c>
      <c r="F2817" s="167" t="s">
        <v>11039</v>
      </c>
      <c r="G2817" s="167" t="s">
        <v>11635</v>
      </c>
      <c r="H2817" s="167" t="s">
        <v>9</v>
      </c>
      <c r="I2817" s="167" t="s">
        <v>13036</v>
      </c>
      <c r="J2817" s="167" t="s">
        <v>13626</v>
      </c>
      <c r="K2817" s="167">
        <v>27651295</v>
      </c>
      <c r="L2817" s="167">
        <v>0</v>
      </c>
    </row>
    <row r="2818" spans="1:12" x14ac:dyDescent="0.2">
      <c r="A2818" s="167" t="s">
        <v>6193</v>
      </c>
      <c r="B2818" s="167" t="s">
        <v>7331</v>
      </c>
      <c r="D2818" s="167" t="s">
        <v>10031</v>
      </c>
      <c r="E2818" s="167" t="s">
        <v>9545</v>
      </c>
      <c r="F2818" s="167" t="s">
        <v>5633</v>
      </c>
      <c r="G2818" s="167" t="s">
        <v>11635</v>
      </c>
      <c r="H2818" s="167" t="s">
        <v>9</v>
      </c>
      <c r="I2818" s="167" t="s">
        <v>13036</v>
      </c>
      <c r="J2818" s="167" t="s">
        <v>13627</v>
      </c>
      <c r="K2818" s="167">
        <v>22001763</v>
      </c>
      <c r="L2818" s="167">
        <v>27654219</v>
      </c>
    </row>
    <row r="2819" spans="1:12" x14ac:dyDescent="0.2">
      <c r="A2819" s="167" t="s">
        <v>6189</v>
      </c>
      <c r="B2819" s="167" t="s">
        <v>7222</v>
      </c>
      <c r="D2819" s="167" t="s">
        <v>5549</v>
      </c>
      <c r="E2819" s="167" t="s">
        <v>5634</v>
      </c>
      <c r="F2819" s="167" t="s">
        <v>5635</v>
      </c>
      <c r="G2819" s="167" t="s">
        <v>11635</v>
      </c>
      <c r="H2819" s="167" t="s">
        <v>9</v>
      </c>
      <c r="I2819" s="167" t="s">
        <v>13036</v>
      </c>
      <c r="J2819" s="167" t="s">
        <v>8449</v>
      </c>
      <c r="K2819" s="167">
        <v>27654065</v>
      </c>
      <c r="L2819" s="167">
        <v>0</v>
      </c>
    </row>
    <row r="2820" spans="1:12" x14ac:dyDescent="0.2">
      <c r="A2820" s="167" t="s">
        <v>6190</v>
      </c>
      <c r="B2820" s="167" t="s">
        <v>7332</v>
      </c>
      <c r="D2820" s="167" t="s">
        <v>5395</v>
      </c>
      <c r="E2820" s="167" t="s">
        <v>9566</v>
      </c>
      <c r="F2820" s="167" t="s">
        <v>3086</v>
      </c>
      <c r="G2820" s="167" t="s">
        <v>11635</v>
      </c>
      <c r="H2820" s="167" t="s">
        <v>9</v>
      </c>
      <c r="I2820" s="167" t="s">
        <v>13036</v>
      </c>
      <c r="J2820" s="167" t="s">
        <v>12154</v>
      </c>
      <c r="K2820" s="167">
        <v>89750183</v>
      </c>
      <c r="L2820" s="167">
        <v>0</v>
      </c>
    </row>
    <row r="2821" spans="1:12" x14ac:dyDescent="0.2">
      <c r="A2821" s="167" t="s">
        <v>9542</v>
      </c>
      <c r="B2821" s="167" t="s">
        <v>10029</v>
      </c>
      <c r="D2821" s="167" t="s">
        <v>5364</v>
      </c>
      <c r="E2821" s="167" t="s">
        <v>9574</v>
      </c>
      <c r="F2821" s="167" t="s">
        <v>11085</v>
      </c>
      <c r="G2821" s="167" t="s">
        <v>11635</v>
      </c>
      <c r="H2821" s="167" t="s">
        <v>9</v>
      </c>
      <c r="I2821" s="167" t="s">
        <v>13036</v>
      </c>
      <c r="J2821" s="167" t="s">
        <v>11086</v>
      </c>
      <c r="K2821" s="167">
        <v>22001754</v>
      </c>
      <c r="L2821" s="167">
        <v>0</v>
      </c>
    </row>
    <row r="2822" spans="1:12" x14ac:dyDescent="0.2">
      <c r="A2822" s="167" t="s">
        <v>6194</v>
      </c>
      <c r="B2822" s="167" t="s">
        <v>7063</v>
      </c>
      <c r="D2822" s="167" t="s">
        <v>5636</v>
      </c>
      <c r="E2822" s="167" t="s">
        <v>9575</v>
      </c>
      <c r="F2822" s="167" t="s">
        <v>11087</v>
      </c>
      <c r="G2822" s="167" t="s">
        <v>11635</v>
      </c>
      <c r="H2822" s="167" t="s">
        <v>9</v>
      </c>
      <c r="I2822" s="167" t="s">
        <v>13036</v>
      </c>
      <c r="J2822" s="167" t="s">
        <v>11088</v>
      </c>
      <c r="K2822" s="167">
        <v>22001768</v>
      </c>
      <c r="L2822" s="167">
        <v>0</v>
      </c>
    </row>
    <row r="2823" spans="1:12" x14ac:dyDescent="0.2">
      <c r="A2823" s="167" t="s">
        <v>6217</v>
      </c>
      <c r="B2823" s="167" t="s">
        <v>7017</v>
      </c>
      <c r="D2823" s="167" t="s">
        <v>5637</v>
      </c>
      <c r="E2823" s="167" t="s">
        <v>9579</v>
      </c>
      <c r="F2823" s="167" t="s">
        <v>11092</v>
      </c>
      <c r="G2823" s="167" t="s">
        <v>11635</v>
      </c>
      <c r="H2823" s="167" t="s">
        <v>9</v>
      </c>
      <c r="I2823" s="167" t="s">
        <v>13036</v>
      </c>
      <c r="J2823" s="167" t="s">
        <v>11093</v>
      </c>
      <c r="K2823" s="167">
        <v>27651214</v>
      </c>
      <c r="L2823" s="167">
        <v>0</v>
      </c>
    </row>
    <row r="2824" spans="1:12" x14ac:dyDescent="0.2">
      <c r="A2824" s="167" t="s">
        <v>6350</v>
      </c>
      <c r="B2824" s="167" t="s">
        <v>7134</v>
      </c>
      <c r="D2824" s="167" t="s">
        <v>5638</v>
      </c>
      <c r="E2824" s="167" t="s">
        <v>5639</v>
      </c>
      <c r="F2824" s="167" t="s">
        <v>5640</v>
      </c>
      <c r="G2824" s="167" t="s">
        <v>11656</v>
      </c>
      <c r="H2824" s="167" t="s">
        <v>4</v>
      </c>
      <c r="I2824" s="167" t="s">
        <v>13036</v>
      </c>
      <c r="J2824" s="167" t="s">
        <v>12155</v>
      </c>
      <c r="K2824" s="167">
        <v>0</v>
      </c>
      <c r="L2824" s="167">
        <v>0</v>
      </c>
    </row>
    <row r="2825" spans="1:12" x14ac:dyDescent="0.2">
      <c r="A2825" s="167" t="s">
        <v>6195</v>
      </c>
      <c r="B2825" s="167" t="s">
        <v>7065</v>
      </c>
      <c r="D2825" s="167" t="s">
        <v>5641</v>
      </c>
      <c r="E2825" s="167" t="s">
        <v>5642</v>
      </c>
      <c r="F2825" s="167" t="s">
        <v>5643</v>
      </c>
      <c r="G2825" s="167" t="s">
        <v>11656</v>
      </c>
      <c r="H2825" s="167" t="s">
        <v>3</v>
      </c>
      <c r="I2825" s="167" t="s">
        <v>13036</v>
      </c>
      <c r="J2825" s="167" t="s">
        <v>12921</v>
      </c>
      <c r="K2825" s="167">
        <v>83478598</v>
      </c>
      <c r="L2825" s="167">
        <v>0</v>
      </c>
    </row>
    <row r="2826" spans="1:12" x14ac:dyDescent="0.2">
      <c r="A2826" s="167" t="s">
        <v>9543</v>
      </c>
      <c r="B2826" s="167" t="s">
        <v>10030</v>
      </c>
      <c r="D2826" s="167" t="s">
        <v>3679</v>
      </c>
      <c r="E2826" s="167" t="s">
        <v>8378</v>
      </c>
      <c r="F2826" s="167" t="s">
        <v>8608</v>
      </c>
      <c r="G2826" s="167" t="s">
        <v>11656</v>
      </c>
      <c r="H2826" s="167" t="s">
        <v>4</v>
      </c>
      <c r="I2826" s="167" t="s">
        <v>13036</v>
      </c>
      <c r="J2826" s="167" t="s">
        <v>13628</v>
      </c>
      <c r="K2826" s="167">
        <v>86559727</v>
      </c>
      <c r="L2826" s="167">
        <v>0</v>
      </c>
    </row>
    <row r="2827" spans="1:12" x14ac:dyDescent="0.2">
      <c r="A2827" s="167" t="s">
        <v>9544</v>
      </c>
      <c r="B2827" s="167" t="s">
        <v>6849</v>
      </c>
      <c r="D2827" s="167" t="s">
        <v>1523</v>
      </c>
      <c r="E2827" s="167" t="s">
        <v>5644</v>
      </c>
      <c r="F2827" s="167" t="s">
        <v>5645</v>
      </c>
      <c r="G2827" s="167" t="s">
        <v>11656</v>
      </c>
      <c r="H2827" s="167" t="s">
        <v>5</v>
      </c>
      <c r="I2827" s="167" t="s">
        <v>13036</v>
      </c>
      <c r="J2827" s="167" t="s">
        <v>5646</v>
      </c>
      <c r="K2827" s="167">
        <v>85127225</v>
      </c>
      <c r="L2827" s="167">
        <v>0</v>
      </c>
    </row>
    <row r="2828" spans="1:12" x14ac:dyDescent="0.2">
      <c r="A2828" s="167" t="s">
        <v>5513</v>
      </c>
      <c r="B2828" s="167" t="s">
        <v>5512</v>
      </c>
      <c r="D2828" s="167" t="s">
        <v>6892</v>
      </c>
      <c r="E2828" s="167" t="s">
        <v>5647</v>
      </c>
      <c r="F2828" s="167" t="s">
        <v>5648</v>
      </c>
      <c r="G2828" s="167" t="s">
        <v>11656</v>
      </c>
      <c r="H2828" s="167" t="s">
        <v>3</v>
      </c>
      <c r="I2828" s="167" t="s">
        <v>13036</v>
      </c>
      <c r="J2828" s="167" t="s">
        <v>11555</v>
      </c>
      <c r="K2828" s="167">
        <v>85085196</v>
      </c>
      <c r="L2828" s="167">
        <v>0</v>
      </c>
    </row>
    <row r="2829" spans="1:12" x14ac:dyDescent="0.2">
      <c r="A2829" s="167" t="s">
        <v>5657</v>
      </c>
      <c r="B2829" s="167" t="s">
        <v>4069</v>
      </c>
      <c r="D2829" s="167" t="s">
        <v>7329</v>
      </c>
      <c r="E2829" s="167" t="s">
        <v>5649</v>
      </c>
      <c r="F2829" s="167" t="s">
        <v>7330</v>
      </c>
      <c r="G2829" s="167" t="s">
        <v>11656</v>
      </c>
      <c r="H2829" s="167" t="s">
        <v>3</v>
      </c>
      <c r="I2829" s="167" t="s">
        <v>13036</v>
      </c>
      <c r="J2829" s="167" t="s">
        <v>8198</v>
      </c>
      <c r="K2829" s="167">
        <v>27511908</v>
      </c>
      <c r="L2829" s="167">
        <v>27511908</v>
      </c>
    </row>
    <row r="2830" spans="1:12" x14ac:dyDescent="0.2">
      <c r="A2830" s="167" t="s">
        <v>5501</v>
      </c>
      <c r="B2830" s="167" t="s">
        <v>4874</v>
      </c>
      <c r="D2830" s="167" t="s">
        <v>5391</v>
      </c>
      <c r="E2830" s="167" t="s">
        <v>5650</v>
      </c>
      <c r="F2830" s="167" t="s">
        <v>5651</v>
      </c>
      <c r="G2830" s="167" t="s">
        <v>11656</v>
      </c>
      <c r="H2830" s="167" t="s">
        <v>4</v>
      </c>
      <c r="I2830" s="167" t="s">
        <v>13036</v>
      </c>
      <c r="J2830" s="167" t="s">
        <v>8199</v>
      </c>
      <c r="K2830" s="167">
        <v>27100492</v>
      </c>
      <c r="L2830" s="167">
        <v>27100492</v>
      </c>
    </row>
    <row r="2831" spans="1:12" x14ac:dyDescent="0.2">
      <c r="A2831" s="167" t="s">
        <v>5460</v>
      </c>
      <c r="B2831" s="167" t="s">
        <v>7062</v>
      </c>
      <c r="D2831" s="167" t="s">
        <v>4280</v>
      </c>
      <c r="E2831" s="167" t="s">
        <v>5652</v>
      </c>
      <c r="F2831" s="167" t="s">
        <v>5653</v>
      </c>
      <c r="G2831" s="167" t="s">
        <v>11656</v>
      </c>
      <c r="H2831" s="167" t="s">
        <v>3</v>
      </c>
      <c r="I2831" s="167" t="s">
        <v>13036</v>
      </c>
      <c r="J2831" s="167" t="s">
        <v>6254</v>
      </c>
      <c r="K2831" s="167">
        <v>27510334</v>
      </c>
      <c r="L2831" s="167">
        <v>27511907</v>
      </c>
    </row>
    <row r="2832" spans="1:12" x14ac:dyDescent="0.2">
      <c r="A2832" s="167" t="s">
        <v>5503</v>
      </c>
      <c r="B2832" s="167" t="s">
        <v>3727</v>
      </c>
      <c r="D2832" s="167" t="s">
        <v>4402</v>
      </c>
      <c r="E2832" s="167" t="s">
        <v>5654</v>
      </c>
      <c r="F2832" s="167" t="s">
        <v>5655</v>
      </c>
      <c r="G2832" s="167" t="s">
        <v>11656</v>
      </c>
      <c r="H2832" s="167" t="s">
        <v>6</v>
      </c>
      <c r="I2832" s="167" t="s">
        <v>13036</v>
      </c>
      <c r="J2832" s="167" t="s">
        <v>12922</v>
      </c>
      <c r="K2832" s="167">
        <v>0</v>
      </c>
      <c r="L2832" s="167">
        <v>0</v>
      </c>
    </row>
    <row r="2833" spans="1:12" x14ac:dyDescent="0.2">
      <c r="A2833" s="167" t="s">
        <v>5520</v>
      </c>
      <c r="B2833" s="167" t="s">
        <v>6776</v>
      </c>
      <c r="D2833" s="167" t="s">
        <v>5656</v>
      </c>
      <c r="E2833" s="167" t="s">
        <v>8301</v>
      </c>
      <c r="F2833" s="167" t="s">
        <v>8302</v>
      </c>
      <c r="G2833" s="167" t="s">
        <v>11656</v>
      </c>
      <c r="H2833" s="167" t="s">
        <v>4</v>
      </c>
      <c r="I2833" s="167" t="s">
        <v>13036</v>
      </c>
      <c r="J2833" s="167" t="s">
        <v>11065</v>
      </c>
      <c r="K2833" s="167">
        <v>86971241</v>
      </c>
      <c r="L2833" s="167">
        <v>0</v>
      </c>
    </row>
    <row r="2834" spans="1:12" x14ac:dyDescent="0.2">
      <c r="A2834" s="167" t="s">
        <v>5582</v>
      </c>
      <c r="B2834" s="167" t="s">
        <v>1120</v>
      </c>
      <c r="D2834" s="167" t="s">
        <v>4069</v>
      </c>
      <c r="E2834" s="167" t="s">
        <v>5657</v>
      </c>
      <c r="F2834" s="167" t="s">
        <v>5658</v>
      </c>
      <c r="G2834" s="167" t="s">
        <v>11656</v>
      </c>
      <c r="H2834" s="167" t="s">
        <v>3</v>
      </c>
      <c r="I2834" s="167" t="s">
        <v>13036</v>
      </c>
      <c r="J2834" s="167" t="s">
        <v>11618</v>
      </c>
      <c r="K2834" s="167">
        <v>84242199</v>
      </c>
      <c r="L2834" s="167">
        <v>0</v>
      </c>
    </row>
    <row r="2835" spans="1:12" x14ac:dyDescent="0.2">
      <c r="A2835" s="167" t="s">
        <v>5567</v>
      </c>
      <c r="B2835" s="167" t="s">
        <v>5566</v>
      </c>
      <c r="D2835" s="167" t="s">
        <v>729</v>
      </c>
      <c r="E2835" s="167" t="s">
        <v>5659</v>
      </c>
      <c r="F2835" s="167" t="s">
        <v>5660</v>
      </c>
      <c r="G2835" s="167" t="s">
        <v>11656</v>
      </c>
      <c r="H2835" s="167" t="s">
        <v>4</v>
      </c>
      <c r="I2835" s="167" t="s">
        <v>13036</v>
      </c>
      <c r="J2835" s="167" t="s">
        <v>5661</v>
      </c>
      <c r="K2835" s="167">
        <v>85271831</v>
      </c>
      <c r="L2835" s="167">
        <v>0</v>
      </c>
    </row>
    <row r="2836" spans="1:12" x14ac:dyDescent="0.2">
      <c r="A2836" s="167" t="s">
        <v>9545</v>
      </c>
      <c r="B2836" s="167" t="s">
        <v>10031</v>
      </c>
      <c r="D2836" s="167" t="s">
        <v>5662</v>
      </c>
      <c r="E2836" s="167" t="s">
        <v>9554</v>
      </c>
      <c r="F2836" s="167" t="s">
        <v>11057</v>
      </c>
      <c r="G2836" s="167" t="s">
        <v>11656</v>
      </c>
      <c r="H2836" s="167" t="s">
        <v>6</v>
      </c>
      <c r="I2836" s="167" t="s">
        <v>13036</v>
      </c>
      <c r="J2836" s="167" t="s">
        <v>11058</v>
      </c>
      <c r="K2836" s="167">
        <v>87052850</v>
      </c>
      <c r="L2836" s="167">
        <v>0</v>
      </c>
    </row>
    <row r="2837" spans="1:12" x14ac:dyDescent="0.2">
      <c r="A2837" s="167" t="s">
        <v>5715</v>
      </c>
      <c r="B2837" s="167" t="s">
        <v>6950</v>
      </c>
      <c r="D2837" s="167" t="s">
        <v>6790</v>
      </c>
      <c r="E2837" s="167" t="s">
        <v>5663</v>
      </c>
      <c r="F2837" s="167" t="s">
        <v>5664</v>
      </c>
      <c r="G2837" s="167" t="s">
        <v>11656</v>
      </c>
      <c r="H2837" s="167" t="s">
        <v>5</v>
      </c>
      <c r="I2837" s="167" t="s">
        <v>13036</v>
      </c>
      <c r="J2837" s="167" t="s">
        <v>8566</v>
      </c>
      <c r="K2837" s="167">
        <v>84390726</v>
      </c>
      <c r="L2837" s="167">
        <v>0</v>
      </c>
    </row>
    <row r="2838" spans="1:12" x14ac:dyDescent="0.2">
      <c r="A2838" s="167" t="s">
        <v>9546</v>
      </c>
      <c r="B2838" s="167" t="s">
        <v>1058</v>
      </c>
      <c r="D2838" s="167" t="s">
        <v>5665</v>
      </c>
      <c r="E2838" s="167" t="s">
        <v>5666</v>
      </c>
      <c r="F2838" s="167" t="s">
        <v>5667</v>
      </c>
      <c r="G2838" s="167" t="s">
        <v>11656</v>
      </c>
      <c r="H2838" s="167" t="s">
        <v>5</v>
      </c>
      <c r="I2838" s="167" t="s">
        <v>13036</v>
      </c>
      <c r="J2838" s="167" t="s">
        <v>8200</v>
      </c>
      <c r="K2838" s="167">
        <v>87585401</v>
      </c>
      <c r="L2838" s="167">
        <v>0</v>
      </c>
    </row>
    <row r="2839" spans="1:12" x14ac:dyDescent="0.2">
      <c r="A2839" s="167" t="s">
        <v>5686</v>
      </c>
      <c r="B2839" s="167" t="s">
        <v>5685</v>
      </c>
      <c r="D2839" s="167" t="s">
        <v>6792</v>
      </c>
      <c r="E2839" s="167" t="s">
        <v>5668</v>
      </c>
      <c r="F2839" s="167" t="s">
        <v>5669</v>
      </c>
      <c r="G2839" s="167" t="s">
        <v>11656</v>
      </c>
      <c r="H2839" s="167" t="s">
        <v>4</v>
      </c>
      <c r="I2839" s="167" t="s">
        <v>13036</v>
      </c>
      <c r="J2839" s="167" t="s">
        <v>12156</v>
      </c>
      <c r="K2839" s="167">
        <v>0</v>
      </c>
      <c r="L2839" s="167">
        <v>0</v>
      </c>
    </row>
    <row r="2840" spans="1:12" x14ac:dyDescent="0.2">
      <c r="A2840" s="167" t="s">
        <v>5718</v>
      </c>
      <c r="B2840" s="167" t="s">
        <v>4744</v>
      </c>
      <c r="D2840" s="167" t="s">
        <v>6793</v>
      </c>
      <c r="E2840" s="167" t="s">
        <v>5670</v>
      </c>
      <c r="F2840" s="167" t="s">
        <v>5671</v>
      </c>
      <c r="G2840" s="167" t="s">
        <v>11656</v>
      </c>
      <c r="H2840" s="167" t="s">
        <v>3</v>
      </c>
      <c r="I2840" s="167" t="s">
        <v>13036</v>
      </c>
      <c r="J2840" s="167" t="s">
        <v>8201</v>
      </c>
      <c r="K2840" s="167">
        <v>27511914</v>
      </c>
      <c r="L2840" s="167">
        <v>27511914</v>
      </c>
    </row>
    <row r="2841" spans="1:12" x14ac:dyDescent="0.2">
      <c r="A2841" s="167" t="s">
        <v>5668</v>
      </c>
      <c r="B2841" s="167" t="s">
        <v>6792</v>
      </c>
      <c r="D2841" s="167" t="s">
        <v>5672</v>
      </c>
      <c r="E2841" s="167" t="s">
        <v>9438</v>
      </c>
      <c r="F2841" s="167" t="s">
        <v>10959</v>
      </c>
      <c r="G2841" s="167" t="s">
        <v>116</v>
      </c>
      <c r="H2841" s="167" t="s">
        <v>5</v>
      </c>
      <c r="I2841" s="167" t="s">
        <v>13036</v>
      </c>
      <c r="J2841" s="167" t="s">
        <v>12157</v>
      </c>
      <c r="K2841" s="167">
        <v>27355041</v>
      </c>
      <c r="L2841" s="167">
        <v>27355041</v>
      </c>
    </row>
    <row r="2842" spans="1:12" x14ac:dyDescent="0.2">
      <c r="A2842" s="167" t="s">
        <v>5563</v>
      </c>
      <c r="B2842" s="167" t="s">
        <v>5562</v>
      </c>
      <c r="D2842" s="167" t="s">
        <v>5673</v>
      </c>
      <c r="E2842" s="167" t="s">
        <v>5674</v>
      </c>
      <c r="F2842" s="167" t="s">
        <v>4937</v>
      </c>
      <c r="G2842" s="167" t="s">
        <v>11656</v>
      </c>
      <c r="H2842" s="167" t="s">
        <v>5</v>
      </c>
      <c r="I2842" s="167" t="s">
        <v>13036</v>
      </c>
      <c r="J2842" s="167" t="s">
        <v>5675</v>
      </c>
      <c r="K2842" s="167">
        <v>88150158</v>
      </c>
      <c r="L2842" s="167">
        <v>0</v>
      </c>
    </row>
    <row r="2843" spans="1:12" x14ac:dyDescent="0.2">
      <c r="A2843" s="167" t="s">
        <v>5578</v>
      </c>
      <c r="B2843" s="167" t="s">
        <v>1222</v>
      </c>
      <c r="D2843" s="167" t="s">
        <v>3882</v>
      </c>
      <c r="E2843" s="167" t="s">
        <v>5676</v>
      </c>
      <c r="F2843" s="167" t="s">
        <v>5677</v>
      </c>
      <c r="G2843" s="167" t="s">
        <v>11656</v>
      </c>
      <c r="H2843" s="167" t="s">
        <v>4</v>
      </c>
      <c r="I2843" s="167" t="s">
        <v>13036</v>
      </c>
      <c r="J2843" s="167" t="s">
        <v>8202</v>
      </c>
      <c r="K2843" s="167">
        <v>0</v>
      </c>
      <c r="L2843" s="167">
        <v>0</v>
      </c>
    </row>
    <row r="2844" spans="1:12" x14ac:dyDescent="0.2">
      <c r="A2844" s="167" t="s">
        <v>5583</v>
      </c>
      <c r="B2844" s="167" t="s">
        <v>6986</v>
      </c>
      <c r="D2844" s="167" t="s">
        <v>3923</v>
      </c>
      <c r="E2844" s="167" t="s">
        <v>9580</v>
      </c>
      <c r="F2844" s="167" t="s">
        <v>11094</v>
      </c>
      <c r="G2844" s="167" t="s">
        <v>11656</v>
      </c>
      <c r="H2844" s="167" t="s">
        <v>4</v>
      </c>
      <c r="I2844" s="167" t="s">
        <v>13036</v>
      </c>
      <c r="J2844" s="167" t="s">
        <v>11556</v>
      </c>
      <c r="K2844" s="167">
        <v>86696144</v>
      </c>
      <c r="L2844" s="167">
        <v>0</v>
      </c>
    </row>
    <row r="2845" spans="1:12" x14ac:dyDescent="0.2">
      <c r="A2845" s="167" t="s">
        <v>5493</v>
      </c>
      <c r="B2845" s="167" t="s">
        <v>1129</v>
      </c>
      <c r="D2845" s="167" t="s">
        <v>4546</v>
      </c>
      <c r="E2845" s="167" t="s">
        <v>5678</v>
      </c>
      <c r="F2845" s="167" t="s">
        <v>5679</v>
      </c>
      <c r="G2845" s="167" t="s">
        <v>11635</v>
      </c>
      <c r="H2845" s="167" t="s">
        <v>12</v>
      </c>
      <c r="I2845" s="167" t="s">
        <v>13036</v>
      </c>
      <c r="J2845" s="167" t="s">
        <v>13629</v>
      </c>
      <c r="K2845" s="167">
        <v>27541901</v>
      </c>
      <c r="L2845" s="167">
        <v>0</v>
      </c>
    </row>
    <row r="2846" spans="1:12" x14ac:dyDescent="0.2">
      <c r="A2846" s="167" t="s">
        <v>5517</v>
      </c>
      <c r="B2846" s="167" t="s">
        <v>7338</v>
      </c>
      <c r="D2846" s="167" t="s">
        <v>6795</v>
      </c>
      <c r="E2846" s="167" t="s">
        <v>5680</v>
      </c>
      <c r="F2846" s="167" t="s">
        <v>5681</v>
      </c>
      <c r="G2846" s="167" t="s">
        <v>11635</v>
      </c>
      <c r="H2846" s="167" t="s">
        <v>12</v>
      </c>
      <c r="I2846" s="167" t="s">
        <v>13036</v>
      </c>
      <c r="J2846" s="167" t="s">
        <v>6008</v>
      </c>
      <c r="K2846" s="167">
        <v>27510908</v>
      </c>
      <c r="L2846" s="167">
        <v>0</v>
      </c>
    </row>
    <row r="2847" spans="1:12" x14ac:dyDescent="0.2">
      <c r="A2847" s="167" t="s">
        <v>5997</v>
      </c>
      <c r="B2847" s="167" t="s">
        <v>6847</v>
      </c>
      <c r="D2847" s="167" t="s">
        <v>5683</v>
      </c>
      <c r="E2847" s="167" t="s">
        <v>9561</v>
      </c>
      <c r="F2847" s="167" t="s">
        <v>11067</v>
      </c>
      <c r="G2847" s="167" t="s">
        <v>11635</v>
      </c>
      <c r="H2847" s="167" t="s">
        <v>12</v>
      </c>
      <c r="I2847" s="167" t="s">
        <v>13036</v>
      </c>
      <c r="J2847" s="167" t="s">
        <v>11068</v>
      </c>
      <c r="K2847" s="167">
        <v>0</v>
      </c>
      <c r="L2847" s="167">
        <v>0</v>
      </c>
    </row>
    <row r="2848" spans="1:12" x14ac:dyDescent="0.2">
      <c r="A2848" s="167" t="s">
        <v>5555</v>
      </c>
      <c r="B2848" s="167" t="s">
        <v>5554</v>
      </c>
      <c r="D2848" s="167" t="s">
        <v>5685</v>
      </c>
      <c r="E2848" s="167" t="s">
        <v>5686</v>
      </c>
      <c r="F2848" s="167" t="s">
        <v>13630</v>
      </c>
      <c r="G2848" s="167" t="s">
        <v>11635</v>
      </c>
      <c r="H2848" s="167" t="s">
        <v>12</v>
      </c>
      <c r="I2848" s="167" t="s">
        <v>13036</v>
      </c>
      <c r="J2848" s="167" t="s">
        <v>11557</v>
      </c>
      <c r="K2848" s="167">
        <v>27551119</v>
      </c>
      <c r="L2848" s="167">
        <v>0</v>
      </c>
    </row>
    <row r="2849" spans="1:12" x14ac:dyDescent="0.2">
      <c r="A2849" s="167" t="s">
        <v>5697</v>
      </c>
      <c r="B2849" s="167" t="s">
        <v>6893</v>
      </c>
      <c r="D2849" s="167" t="s">
        <v>6797</v>
      </c>
      <c r="E2849" s="167" t="s">
        <v>5687</v>
      </c>
      <c r="F2849" s="167" t="s">
        <v>4001</v>
      </c>
      <c r="G2849" s="167" t="s">
        <v>11635</v>
      </c>
      <c r="H2849" s="167" t="s">
        <v>12</v>
      </c>
      <c r="I2849" s="167" t="s">
        <v>13036</v>
      </c>
      <c r="J2849" s="167" t="s">
        <v>12520</v>
      </c>
      <c r="K2849" s="167">
        <v>27503049</v>
      </c>
      <c r="L2849" s="167">
        <v>27503049</v>
      </c>
    </row>
    <row r="2850" spans="1:12" x14ac:dyDescent="0.2">
      <c r="A2850" s="167" t="s">
        <v>6848</v>
      </c>
      <c r="B2850" s="167" t="s">
        <v>6772</v>
      </c>
      <c r="D2850" s="167" t="s">
        <v>6798</v>
      </c>
      <c r="E2850" s="167" t="s">
        <v>5689</v>
      </c>
      <c r="F2850" s="167" t="s">
        <v>5690</v>
      </c>
      <c r="G2850" s="167" t="s">
        <v>11635</v>
      </c>
      <c r="H2850" s="167" t="s">
        <v>12</v>
      </c>
      <c r="I2850" s="167" t="s">
        <v>13036</v>
      </c>
      <c r="J2850" s="167" t="s">
        <v>12521</v>
      </c>
      <c r="K2850" s="167">
        <v>27568023</v>
      </c>
      <c r="L2850" s="167">
        <v>27568023</v>
      </c>
    </row>
    <row r="2851" spans="1:12" x14ac:dyDescent="0.2">
      <c r="A2851" s="167" t="s">
        <v>9547</v>
      </c>
      <c r="B2851" s="167" t="s">
        <v>10032</v>
      </c>
      <c r="D2851" s="167" t="s">
        <v>5692</v>
      </c>
      <c r="E2851" s="167" t="s">
        <v>5693</v>
      </c>
      <c r="F2851" s="167" t="s">
        <v>4809</v>
      </c>
      <c r="G2851" s="167" t="s">
        <v>11635</v>
      </c>
      <c r="H2851" s="167" t="s">
        <v>12</v>
      </c>
      <c r="I2851" s="167" t="s">
        <v>13036</v>
      </c>
      <c r="J2851" s="167" t="s">
        <v>13631</v>
      </c>
      <c r="K2851" s="167">
        <v>27599053</v>
      </c>
      <c r="L2851" s="167">
        <v>27599053</v>
      </c>
    </row>
    <row r="2852" spans="1:12" x14ac:dyDescent="0.2">
      <c r="A2852" s="167" t="s">
        <v>9548</v>
      </c>
      <c r="B2852" s="167" t="s">
        <v>7899</v>
      </c>
      <c r="D2852" s="167" t="s">
        <v>6799</v>
      </c>
      <c r="E2852" s="167" t="s">
        <v>5694</v>
      </c>
      <c r="F2852" s="167" t="s">
        <v>5695</v>
      </c>
      <c r="G2852" s="167" t="s">
        <v>11635</v>
      </c>
      <c r="H2852" s="167" t="s">
        <v>12</v>
      </c>
      <c r="I2852" s="167" t="s">
        <v>13036</v>
      </c>
      <c r="J2852" s="167" t="s">
        <v>6196</v>
      </c>
      <c r="K2852" s="167">
        <v>27510426</v>
      </c>
      <c r="L2852" s="167">
        <v>0</v>
      </c>
    </row>
    <row r="2853" spans="1:12" x14ac:dyDescent="0.2">
      <c r="A2853" s="167" t="s">
        <v>9549</v>
      </c>
      <c r="B2853" s="167" t="s">
        <v>10033</v>
      </c>
      <c r="D2853" s="167" t="s">
        <v>7903</v>
      </c>
      <c r="E2853" s="167" t="s">
        <v>9567</v>
      </c>
      <c r="F2853" s="167" t="s">
        <v>11077</v>
      </c>
      <c r="G2853" s="167" t="s">
        <v>11635</v>
      </c>
      <c r="H2853" s="167" t="s">
        <v>12</v>
      </c>
      <c r="I2853" s="167" t="s">
        <v>13036</v>
      </c>
      <c r="J2853" s="167" t="s">
        <v>12158</v>
      </c>
      <c r="K2853" s="167">
        <v>27541902</v>
      </c>
      <c r="L2853" s="167">
        <v>0</v>
      </c>
    </row>
    <row r="2854" spans="1:12" x14ac:dyDescent="0.2">
      <c r="A2854" s="167" t="s">
        <v>5551</v>
      </c>
      <c r="B2854" s="167" t="s">
        <v>6778</v>
      </c>
      <c r="D2854" s="167" t="s">
        <v>6893</v>
      </c>
      <c r="E2854" s="167" t="s">
        <v>5697</v>
      </c>
      <c r="F2854" s="167" t="s">
        <v>5684</v>
      </c>
      <c r="G2854" s="167" t="s">
        <v>11635</v>
      </c>
      <c r="H2854" s="167" t="s">
        <v>12</v>
      </c>
      <c r="I2854" s="167" t="s">
        <v>13036</v>
      </c>
      <c r="J2854" s="167" t="s">
        <v>7721</v>
      </c>
      <c r="K2854" s="167">
        <v>27550234</v>
      </c>
      <c r="L2854" s="167">
        <v>27550234</v>
      </c>
    </row>
    <row r="2855" spans="1:12" x14ac:dyDescent="0.2">
      <c r="A2855" s="167" t="s">
        <v>9550</v>
      </c>
      <c r="B2855" s="167" t="s">
        <v>4084</v>
      </c>
      <c r="D2855" s="167" t="s">
        <v>4220</v>
      </c>
      <c r="E2855" s="167" t="s">
        <v>5698</v>
      </c>
      <c r="F2855" s="167" t="s">
        <v>5699</v>
      </c>
      <c r="G2855" s="167" t="s">
        <v>11635</v>
      </c>
      <c r="H2855" s="167" t="s">
        <v>12</v>
      </c>
      <c r="I2855" s="167" t="s">
        <v>13036</v>
      </c>
      <c r="J2855" s="167" t="s">
        <v>8204</v>
      </c>
      <c r="K2855" s="167">
        <v>27542293</v>
      </c>
      <c r="L2855" s="167">
        <v>27541196</v>
      </c>
    </row>
    <row r="2856" spans="1:12" x14ac:dyDescent="0.2">
      <c r="A2856" s="167" t="s">
        <v>9551</v>
      </c>
      <c r="B2856" s="167" t="s">
        <v>10034</v>
      </c>
      <c r="D2856" s="167" t="s">
        <v>5700</v>
      </c>
      <c r="E2856" s="167" t="s">
        <v>5701</v>
      </c>
      <c r="F2856" s="167" t="s">
        <v>5702</v>
      </c>
      <c r="G2856" s="167" t="s">
        <v>11635</v>
      </c>
      <c r="H2856" s="167" t="s">
        <v>12</v>
      </c>
      <c r="I2856" s="167" t="s">
        <v>13036</v>
      </c>
      <c r="J2856" s="167" t="s">
        <v>8426</v>
      </c>
      <c r="K2856" s="167">
        <v>27542038</v>
      </c>
      <c r="L2856" s="167">
        <v>27542038</v>
      </c>
    </row>
    <row r="2857" spans="1:12" x14ac:dyDescent="0.2">
      <c r="A2857" s="167" t="s">
        <v>9552</v>
      </c>
      <c r="B2857" s="167" t="s">
        <v>10035</v>
      </c>
      <c r="D2857" s="167" t="s">
        <v>7904</v>
      </c>
      <c r="E2857" s="167" t="s">
        <v>9541</v>
      </c>
      <c r="F2857" s="167" t="s">
        <v>45</v>
      </c>
      <c r="G2857" s="167" t="s">
        <v>11635</v>
      </c>
      <c r="H2857" s="167" t="s">
        <v>12</v>
      </c>
      <c r="I2857" s="167" t="s">
        <v>13036</v>
      </c>
      <c r="J2857" s="167" t="s">
        <v>12923</v>
      </c>
      <c r="K2857" s="167">
        <v>88226442</v>
      </c>
      <c r="L2857" s="167">
        <v>0</v>
      </c>
    </row>
    <row r="2858" spans="1:12" x14ac:dyDescent="0.2">
      <c r="A2858" s="167" t="s">
        <v>9553</v>
      </c>
      <c r="B2858" s="167" t="s">
        <v>10036</v>
      </c>
      <c r="D2858" s="167" t="s">
        <v>10032</v>
      </c>
      <c r="E2858" s="167" t="s">
        <v>9547</v>
      </c>
      <c r="F2858" s="167" t="s">
        <v>12523</v>
      </c>
      <c r="G2858" s="167" t="s">
        <v>11635</v>
      </c>
      <c r="H2858" s="167" t="s">
        <v>12</v>
      </c>
      <c r="I2858" s="167" t="s">
        <v>13036</v>
      </c>
      <c r="J2858" s="167" t="s">
        <v>11051</v>
      </c>
      <c r="K2858" s="167">
        <v>21029280</v>
      </c>
      <c r="L2858" s="167">
        <v>0</v>
      </c>
    </row>
    <row r="2859" spans="1:12" x14ac:dyDescent="0.2">
      <c r="A2859" s="167" t="s">
        <v>5537</v>
      </c>
      <c r="B2859" s="167" t="s">
        <v>7315</v>
      </c>
      <c r="D2859" s="167" t="s">
        <v>7712</v>
      </c>
      <c r="E2859" s="167" t="s">
        <v>7710</v>
      </c>
      <c r="F2859" s="167" t="s">
        <v>5576</v>
      </c>
      <c r="G2859" s="167" t="s">
        <v>11635</v>
      </c>
      <c r="H2859" s="167" t="s">
        <v>12</v>
      </c>
      <c r="I2859" s="167" t="s">
        <v>13036</v>
      </c>
      <c r="J2859" s="167" t="s">
        <v>12524</v>
      </c>
      <c r="K2859" s="167">
        <v>27551183</v>
      </c>
      <c r="L2859" s="167">
        <v>0</v>
      </c>
    </row>
    <row r="2860" spans="1:12" x14ac:dyDescent="0.2">
      <c r="A2860" s="167" t="s">
        <v>5639</v>
      </c>
      <c r="B2860" s="167" t="s">
        <v>5638</v>
      </c>
      <c r="D2860" s="167" t="s">
        <v>407</v>
      </c>
      <c r="E2860" s="167" t="s">
        <v>9559</v>
      </c>
      <c r="F2860" s="167" t="s">
        <v>11066</v>
      </c>
      <c r="G2860" s="167" t="s">
        <v>11635</v>
      </c>
      <c r="H2860" s="167" t="s">
        <v>12</v>
      </c>
      <c r="I2860" s="167" t="s">
        <v>13036</v>
      </c>
      <c r="J2860" s="167" t="s">
        <v>11558</v>
      </c>
      <c r="K2860" s="167">
        <v>27551138</v>
      </c>
      <c r="L2860" s="167">
        <v>27551138</v>
      </c>
    </row>
    <row r="2861" spans="1:12" x14ac:dyDescent="0.2">
      <c r="A2861" s="167" t="s">
        <v>9554</v>
      </c>
      <c r="B2861" s="167" t="s">
        <v>5662</v>
      </c>
      <c r="D2861" s="167" t="s">
        <v>6801</v>
      </c>
      <c r="E2861" s="167" t="s">
        <v>5704</v>
      </c>
      <c r="F2861" s="167" t="s">
        <v>3127</v>
      </c>
      <c r="G2861" s="167" t="s">
        <v>11635</v>
      </c>
      <c r="H2861" s="167" t="s">
        <v>12</v>
      </c>
      <c r="I2861" s="167" t="s">
        <v>13036</v>
      </c>
      <c r="J2861" s="167" t="s">
        <v>5705</v>
      </c>
      <c r="K2861" s="167">
        <v>27502159</v>
      </c>
      <c r="L2861" s="167">
        <v>0</v>
      </c>
    </row>
    <row r="2862" spans="1:12" x14ac:dyDescent="0.2">
      <c r="A2862" s="167" t="s">
        <v>869</v>
      </c>
      <c r="B2862" s="167" t="s">
        <v>868</v>
      </c>
      <c r="D2862" s="167" t="s">
        <v>6987</v>
      </c>
      <c r="E2862" s="167" t="s">
        <v>5706</v>
      </c>
      <c r="F2862" s="167" t="s">
        <v>2947</v>
      </c>
      <c r="G2862" s="167" t="s">
        <v>11635</v>
      </c>
      <c r="H2862" s="167" t="s">
        <v>12</v>
      </c>
      <c r="I2862" s="167" t="s">
        <v>13036</v>
      </c>
      <c r="J2862" s="167" t="s">
        <v>8451</v>
      </c>
      <c r="K2862" s="167">
        <v>27510519</v>
      </c>
      <c r="L2862" s="167">
        <v>27519519</v>
      </c>
    </row>
    <row r="2863" spans="1:12" x14ac:dyDescent="0.2">
      <c r="A2863" s="167" t="s">
        <v>9555</v>
      </c>
      <c r="B2863" s="167" t="s">
        <v>6785</v>
      </c>
      <c r="D2863" s="167" t="s">
        <v>6894</v>
      </c>
      <c r="E2863" s="167" t="s">
        <v>5707</v>
      </c>
      <c r="F2863" s="167" t="s">
        <v>5708</v>
      </c>
      <c r="G2863" s="167" t="s">
        <v>11635</v>
      </c>
      <c r="H2863" s="167" t="s">
        <v>12</v>
      </c>
      <c r="I2863" s="167" t="s">
        <v>13036</v>
      </c>
      <c r="J2863" s="167" t="s">
        <v>8203</v>
      </c>
      <c r="K2863" s="167">
        <v>27511201</v>
      </c>
      <c r="L2863" s="167">
        <v>27511201</v>
      </c>
    </row>
    <row r="2864" spans="1:12" x14ac:dyDescent="0.2">
      <c r="A2864" s="167" t="s">
        <v>9556</v>
      </c>
      <c r="B2864" s="167" t="s">
        <v>10037</v>
      </c>
      <c r="D2864" s="167" t="s">
        <v>5709</v>
      </c>
      <c r="E2864" s="167" t="s">
        <v>5710</v>
      </c>
      <c r="F2864" s="167" t="s">
        <v>5711</v>
      </c>
      <c r="G2864" s="167" t="s">
        <v>11635</v>
      </c>
      <c r="H2864" s="167" t="s">
        <v>13</v>
      </c>
      <c r="I2864" s="167" t="s">
        <v>13036</v>
      </c>
      <c r="J2864" s="167" t="s">
        <v>8205</v>
      </c>
      <c r="K2864" s="167">
        <v>27185469</v>
      </c>
      <c r="L2864" s="167">
        <v>27185469</v>
      </c>
    </row>
    <row r="2865" spans="1:12" x14ac:dyDescent="0.2">
      <c r="A2865" s="167" t="s">
        <v>5670</v>
      </c>
      <c r="B2865" s="167" t="s">
        <v>6793</v>
      </c>
      <c r="D2865" s="167" t="s">
        <v>5712</v>
      </c>
      <c r="E2865" s="167" t="s">
        <v>5713</v>
      </c>
      <c r="F2865" s="167" t="s">
        <v>5714</v>
      </c>
      <c r="G2865" s="167" t="s">
        <v>11635</v>
      </c>
      <c r="H2865" s="167" t="s">
        <v>13</v>
      </c>
      <c r="I2865" s="167" t="s">
        <v>13036</v>
      </c>
      <c r="J2865" s="167" t="s">
        <v>12924</v>
      </c>
      <c r="K2865" s="167">
        <v>22001879</v>
      </c>
      <c r="L2865" s="167">
        <v>22001879</v>
      </c>
    </row>
    <row r="2866" spans="1:12" x14ac:dyDescent="0.2">
      <c r="A2866" s="167" t="s">
        <v>5615</v>
      </c>
      <c r="B2866" s="167" t="s">
        <v>3015</v>
      </c>
      <c r="D2866" s="167" t="s">
        <v>6950</v>
      </c>
      <c r="E2866" s="167" t="s">
        <v>5715</v>
      </c>
      <c r="F2866" s="167" t="s">
        <v>5716</v>
      </c>
      <c r="G2866" s="167" t="s">
        <v>11635</v>
      </c>
      <c r="H2866" s="167" t="s">
        <v>13</v>
      </c>
      <c r="I2866" s="167" t="s">
        <v>13036</v>
      </c>
      <c r="J2866" s="167" t="s">
        <v>5717</v>
      </c>
      <c r="K2866" s="167">
        <v>27184442</v>
      </c>
      <c r="L2866" s="167">
        <v>27184442</v>
      </c>
    </row>
    <row r="2867" spans="1:12" x14ac:dyDescent="0.2">
      <c r="A2867" s="167" t="s">
        <v>5642</v>
      </c>
      <c r="B2867" s="167" t="s">
        <v>5641</v>
      </c>
      <c r="D2867" s="167" t="s">
        <v>4744</v>
      </c>
      <c r="E2867" s="167" t="s">
        <v>5718</v>
      </c>
      <c r="F2867" s="167" t="s">
        <v>5719</v>
      </c>
      <c r="G2867" s="167" t="s">
        <v>11635</v>
      </c>
      <c r="H2867" s="167" t="s">
        <v>13</v>
      </c>
      <c r="I2867" s="167" t="s">
        <v>13036</v>
      </c>
      <c r="J2867" s="167" t="s">
        <v>8549</v>
      </c>
      <c r="K2867" s="167">
        <v>27978478</v>
      </c>
      <c r="L2867" s="167">
        <v>27978478</v>
      </c>
    </row>
    <row r="2868" spans="1:12" x14ac:dyDescent="0.2">
      <c r="A2868" s="167" t="s">
        <v>5579</v>
      </c>
      <c r="B2868" s="167" t="s">
        <v>1463</v>
      </c>
      <c r="D2868" s="167" t="s">
        <v>7178</v>
      </c>
      <c r="E2868" s="167" t="s">
        <v>5720</v>
      </c>
      <c r="F2868" s="167" t="s">
        <v>5721</v>
      </c>
      <c r="G2868" s="167" t="s">
        <v>11635</v>
      </c>
      <c r="H2868" s="167" t="s">
        <v>13</v>
      </c>
      <c r="I2868" s="167" t="s">
        <v>13036</v>
      </c>
      <c r="J2868" s="167" t="s">
        <v>8523</v>
      </c>
      <c r="K2868" s="167">
        <v>27185271</v>
      </c>
      <c r="L2868" s="167">
        <v>27185271</v>
      </c>
    </row>
    <row r="2869" spans="1:12" x14ac:dyDescent="0.2">
      <c r="A2869" s="167" t="s">
        <v>5508</v>
      </c>
      <c r="B2869" s="167" t="s">
        <v>5276</v>
      </c>
      <c r="D2869" s="167" t="s">
        <v>5232</v>
      </c>
      <c r="E2869" s="167" t="s">
        <v>5722</v>
      </c>
      <c r="F2869" s="167" t="s">
        <v>8439</v>
      </c>
      <c r="G2869" s="167" t="s">
        <v>11635</v>
      </c>
      <c r="H2869" s="167" t="s">
        <v>10</v>
      </c>
      <c r="I2869" s="167" t="s">
        <v>13036</v>
      </c>
      <c r="J2869" s="167" t="s">
        <v>11064</v>
      </c>
      <c r="K2869" s="167">
        <v>22001655</v>
      </c>
      <c r="L2869" s="167">
        <v>0</v>
      </c>
    </row>
    <row r="2870" spans="1:12" x14ac:dyDescent="0.2">
      <c r="A2870" s="167" t="s">
        <v>5381</v>
      </c>
      <c r="B2870" s="167" t="s">
        <v>5259</v>
      </c>
      <c r="D2870" s="167" t="s">
        <v>5723</v>
      </c>
      <c r="E2870" s="167" t="s">
        <v>5724</v>
      </c>
      <c r="F2870" s="167" t="s">
        <v>5725</v>
      </c>
      <c r="G2870" s="167" t="s">
        <v>11635</v>
      </c>
      <c r="H2870" s="167" t="s">
        <v>13</v>
      </c>
      <c r="I2870" s="167" t="s">
        <v>13036</v>
      </c>
      <c r="J2870" s="167" t="s">
        <v>8567</v>
      </c>
      <c r="K2870" s="167">
        <v>27185547</v>
      </c>
      <c r="L2870" s="167">
        <v>27185547</v>
      </c>
    </row>
    <row r="2871" spans="1:12" x14ac:dyDescent="0.2">
      <c r="A2871" s="167" t="s">
        <v>5362</v>
      </c>
      <c r="B2871" s="167" t="s">
        <v>5361</v>
      </c>
      <c r="D2871" s="167" t="s">
        <v>5726</v>
      </c>
      <c r="E2871" s="167" t="s">
        <v>5727</v>
      </c>
      <c r="F2871" s="167" t="s">
        <v>8460</v>
      </c>
      <c r="G2871" s="167" t="s">
        <v>11635</v>
      </c>
      <c r="H2871" s="167" t="s">
        <v>13</v>
      </c>
      <c r="I2871" s="167" t="s">
        <v>13036</v>
      </c>
      <c r="J2871" s="167" t="s">
        <v>5728</v>
      </c>
      <c r="K2871" s="167">
        <v>27186016</v>
      </c>
      <c r="L2871" s="167">
        <v>27186016</v>
      </c>
    </row>
    <row r="2872" spans="1:12" x14ac:dyDescent="0.2">
      <c r="A2872" s="167" t="s">
        <v>5393</v>
      </c>
      <c r="B2872" s="167" t="s">
        <v>6758</v>
      </c>
      <c r="D2872" s="167" t="s">
        <v>5335</v>
      </c>
      <c r="E2872" s="167" t="s">
        <v>5729</v>
      </c>
      <c r="F2872" s="167" t="s">
        <v>2924</v>
      </c>
      <c r="G2872" s="167" t="s">
        <v>11635</v>
      </c>
      <c r="H2872" s="167" t="s">
        <v>10</v>
      </c>
      <c r="I2872" s="167" t="s">
        <v>13036</v>
      </c>
      <c r="J2872" s="167" t="s">
        <v>8486</v>
      </c>
      <c r="K2872" s="167">
        <v>87575724</v>
      </c>
      <c r="L2872" s="167">
        <v>0</v>
      </c>
    </row>
    <row r="2873" spans="1:12" x14ac:dyDescent="0.2">
      <c r="A2873" s="167" t="s">
        <v>9557</v>
      </c>
      <c r="B2873" s="167" t="s">
        <v>3332</v>
      </c>
      <c r="D2873" s="167" t="s">
        <v>5730</v>
      </c>
      <c r="E2873" s="167" t="s">
        <v>5731</v>
      </c>
      <c r="F2873" s="167" t="s">
        <v>5732</v>
      </c>
      <c r="G2873" s="167" t="s">
        <v>11635</v>
      </c>
      <c r="H2873" s="167" t="s">
        <v>13</v>
      </c>
      <c r="I2873" s="167" t="s">
        <v>13036</v>
      </c>
      <c r="J2873" s="167" t="s">
        <v>5733</v>
      </c>
      <c r="K2873" s="167">
        <v>27978231</v>
      </c>
      <c r="L2873" s="167">
        <v>27978231</v>
      </c>
    </row>
    <row r="2874" spans="1:12" x14ac:dyDescent="0.2">
      <c r="A2874" s="167" t="s">
        <v>9558</v>
      </c>
      <c r="B2874" s="167" t="s">
        <v>651</v>
      </c>
      <c r="D2874" s="167" t="s">
        <v>7079</v>
      </c>
      <c r="E2874" s="167" t="s">
        <v>5734</v>
      </c>
      <c r="F2874" s="167" t="s">
        <v>5735</v>
      </c>
      <c r="G2874" s="167" t="s">
        <v>11635</v>
      </c>
      <c r="H2874" s="167" t="s">
        <v>13</v>
      </c>
      <c r="I2874" s="167" t="s">
        <v>13036</v>
      </c>
      <c r="J2874" s="167" t="s">
        <v>8206</v>
      </c>
      <c r="K2874" s="167">
        <v>22001852</v>
      </c>
      <c r="L2874" s="167">
        <v>22001852</v>
      </c>
    </row>
    <row r="2875" spans="1:12" x14ac:dyDescent="0.2">
      <c r="A2875" s="167" t="s">
        <v>5536</v>
      </c>
      <c r="B2875" s="167" t="s">
        <v>4125</v>
      </c>
      <c r="D2875" s="167" t="s">
        <v>10036</v>
      </c>
      <c r="E2875" s="167" t="s">
        <v>9553</v>
      </c>
      <c r="F2875" s="167" t="s">
        <v>11056</v>
      </c>
      <c r="G2875" s="167" t="s">
        <v>11635</v>
      </c>
      <c r="H2875" s="167" t="s">
        <v>13</v>
      </c>
      <c r="I2875" s="167" t="s">
        <v>13036</v>
      </c>
      <c r="J2875" s="167" t="s">
        <v>13632</v>
      </c>
      <c r="K2875" s="167">
        <v>85272855</v>
      </c>
      <c r="L2875" s="167">
        <v>0</v>
      </c>
    </row>
    <row r="2876" spans="1:12" x14ac:dyDescent="0.2">
      <c r="A2876" s="167" t="s">
        <v>6188</v>
      </c>
      <c r="B2876" s="167" t="s">
        <v>7135</v>
      </c>
      <c r="D2876" s="167" t="s">
        <v>6919</v>
      </c>
      <c r="E2876" s="167" t="s">
        <v>5736</v>
      </c>
      <c r="F2876" s="167" t="s">
        <v>5737</v>
      </c>
      <c r="G2876" s="167" t="s">
        <v>11635</v>
      </c>
      <c r="H2876" s="167" t="s">
        <v>13</v>
      </c>
      <c r="I2876" s="167" t="s">
        <v>13036</v>
      </c>
      <c r="J2876" s="167" t="s">
        <v>8434</v>
      </c>
      <c r="K2876" s="167">
        <v>27181800</v>
      </c>
      <c r="L2876" s="167">
        <v>27181800</v>
      </c>
    </row>
    <row r="2877" spans="1:12" x14ac:dyDescent="0.2">
      <c r="A2877" s="167" t="s">
        <v>5528</v>
      </c>
      <c r="B2877" s="167" t="s">
        <v>5527</v>
      </c>
      <c r="D2877" s="167" t="s">
        <v>5738</v>
      </c>
      <c r="E2877" s="167" t="s">
        <v>5739</v>
      </c>
      <c r="F2877" s="167" t="s">
        <v>147</v>
      </c>
      <c r="G2877" s="167" t="s">
        <v>11635</v>
      </c>
      <c r="H2877" s="167" t="s">
        <v>13</v>
      </c>
      <c r="I2877" s="167" t="s">
        <v>13036</v>
      </c>
      <c r="J2877" s="167" t="s">
        <v>8207</v>
      </c>
      <c r="K2877" s="167">
        <v>83100099</v>
      </c>
      <c r="L2877" s="167">
        <v>0</v>
      </c>
    </row>
    <row r="2878" spans="1:12" x14ac:dyDescent="0.2">
      <c r="A2878" s="167" t="s">
        <v>5581</v>
      </c>
      <c r="B2878" s="167" t="s">
        <v>1165</v>
      </c>
      <c r="D2878" s="167" t="s">
        <v>6802</v>
      </c>
      <c r="E2878" s="167" t="s">
        <v>5740</v>
      </c>
      <c r="F2878" s="167" t="s">
        <v>5741</v>
      </c>
      <c r="G2878" s="167" t="s">
        <v>11635</v>
      </c>
      <c r="H2878" s="167" t="s">
        <v>10</v>
      </c>
      <c r="I2878" s="167" t="s">
        <v>13036</v>
      </c>
      <c r="J2878" s="167" t="s">
        <v>8462</v>
      </c>
      <c r="K2878" s="167">
        <v>27977126</v>
      </c>
      <c r="L2878" s="167">
        <v>0</v>
      </c>
    </row>
    <row r="2879" spans="1:12" x14ac:dyDescent="0.2">
      <c r="A2879" s="167" t="s">
        <v>5720</v>
      </c>
      <c r="B2879" s="167" t="s">
        <v>7178</v>
      </c>
      <c r="D2879" s="167" t="s">
        <v>3899</v>
      </c>
      <c r="E2879" s="167" t="s">
        <v>5742</v>
      </c>
      <c r="F2879" s="167" t="s">
        <v>2516</v>
      </c>
      <c r="G2879" s="167" t="s">
        <v>11635</v>
      </c>
      <c r="H2879" s="167" t="s">
        <v>13</v>
      </c>
      <c r="I2879" s="167" t="s">
        <v>13036</v>
      </c>
      <c r="J2879" s="167" t="s">
        <v>8463</v>
      </c>
      <c r="K2879" s="167">
        <v>27978492</v>
      </c>
      <c r="L2879" s="167">
        <v>27978492</v>
      </c>
    </row>
    <row r="2880" spans="1:12" x14ac:dyDescent="0.2">
      <c r="A2880" s="167" t="s">
        <v>5507</v>
      </c>
      <c r="B2880" s="167" t="s">
        <v>6774</v>
      </c>
      <c r="D2880" s="167" t="s">
        <v>5743</v>
      </c>
      <c r="E2880" s="167" t="s">
        <v>5744</v>
      </c>
      <c r="F2880" s="167" t="s">
        <v>104</v>
      </c>
      <c r="G2880" s="167" t="s">
        <v>11635</v>
      </c>
      <c r="H2880" s="167" t="s">
        <v>13</v>
      </c>
      <c r="I2880" s="167" t="s">
        <v>13036</v>
      </c>
      <c r="J2880" s="167" t="s">
        <v>11084</v>
      </c>
      <c r="K2880" s="167">
        <v>22002901</v>
      </c>
      <c r="L2880" s="167">
        <v>0</v>
      </c>
    </row>
    <row r="2881" spans="1:12" x14ac:dyDescent="0.2">
      <c r="A2881" s="167" t="s">
        <v>5663</v>
      </c>
      <c r="B2881" s="167" t="s">
        <v>6790</v>
      </c>
      <c r="D2881" s="167" t="s">
        <v>5745</v>
      </c>
      <c r="E2881" s="167" t="s">
        <v>5746</v>
      </c>
      <c r="F2881" s="167" t="s">
        <v>4304</v>
      </c>
      <c r="G2881" s="167" t="s">
        <v>11635</v>
      </c>
      <c r="H2881" s="167" t="s">
        <v>10</v>
      </c>
      <c r="I2881" s="167" t="s">
        <v>13036</v>
      </c>
      <c r="J2881" s="167" t="s">
        <v>12925</v>
      </c>
      <c r="K2881" s="167">
        <v>22005780</v>
      </c>
      <c r="L2881" s="167">
        <v>0</v>
      </c>
    </row>
    <row r="2882" spans="1:12" x14ac:dyDescent="0.2">
      <c r="A2882" s="167" t="s">
        <v>5666</v>
      </c>
      <c r="B2882" s="167" t="s">
        <v>5665</v>
      </c>
      <c r="D2882" s="167" t="s">
        <v>6895</v>
      </c>
      <c r="E2882" s="167" t="s">
        <v>5748</v>
      </c>
      <c r="F2882" s="167" t="s">
        <v>5749</v>
      </c>
      <c r="G2882" s="167" t="s">
        <v>11635</v>
      </c>
      <c r="H2882" s="167" t="s">
        <v>13</v>
      </c>
      <c r="I2882" s="167" t="s">
        <v>13036</v>
      </c>
      <c r="J2882" s="167" t="s">
        <v>5688</v>
      </c>
      <c r="K2882" s="167">
        <v>27001347</v>
      </c>
      <c r="L2882" s="167">
        <v>0</v>
      </c>
    </row>
    <row r="2883" spans="1:12" x14ac:dyDescent="0.2">
      <c r="A2883" s="167" t="s">
        <v>5722</v>
      </c>
      <c r="B2883" s="167" t="s">
        <v>5232</v>
      </c>
      <c r="D2883" s="167" t="s">
        <v>5750</v>
      </c>
      <c r="E2883" s="167" t="s">
        <v>5751</v>
      </c>
      <c r="F2883" s="167" t="s">
        <v>5752</v>
      </c>
      <c r="G2883" s="167" t="s">
        <v>11635</v>
      </c>
      <c r="H2883" s="167" t="s">
        <v>10</v>
      </c>
      <c r="I2883" s="167" t="s">
        <v>13036</v>
      </c>
      <c r="J2883" s="167" t="s">
        <v>12919</v>
      </c>
      <c r="K2883" s="167">
        <v>27977244</v>
      </c>
      <c r="L2883" s="167">
        <v>0</v>
      </c>
    </row>
    <row r="2884" spans="1:12" x14ac:dyDescent="0.2">
      <c r="A2884" s="167" t="s">
        <v>5538</v>
      </c>
      <c r="B2884" s="167" t="s">
        <v>3641</v>
      </c>
      <c r="D2884" s="167" t="s">
        <v>3930</v>
      </c>
      <c r="E2884" s="167" t="s">
        <v>5753</v>
      </c>
      <c r="F2884" s="167" t="s">
        <v>661</v>
      </c>
      <c r="G2884" s="167" t="s">
        <v>11635</v>
      </c>
      <c r="H2884" s="167" t="s">
        <v>13</v>
      </c>
      <c r="I2884" s="167" t="s">
        <v>13036</v>
      </c>
      <c r="J2884" s="167" t="s">
        <v>12160</v>
      </c>
      <c r="K2884" s="167">
        <v>27186003</v>
      </c>
      <c r="L2884" s="167">
        <v>0</v>
      </c>
    </row>
    <row r="2885" spans="1:12" x14ac:dyDescent="0.2">
      <c r="A2885" s="167" t="s">
        <v>8301</v>
      </c>
      <c r="B2885" s="167" t="s">
        <v>5656</v>
      </c>
      <c r="D2885" s="167" t="s">
        <v>6803</v>
      </c>
      <c r="E2885" s="167" t="s">
        <v>5754</v>
      </c>
      <c r="F2885" s="167" t="s">
        <v>2894</v>
      </c>
      <c r="G2885" s="167" t="s">
        <v>11635</v>
      </c>
      <c r="H2885" s="167" t="s">
        <v>13</v>
      </c>
      <c r="I2885" s="167" t="s">
        <v>13036</v>
      </c>
      <c r="J2885" s="167" t="s">
        <v>12188</v>
      </c>
      <c r="K2885" s="167">
        <v>27181318</v>
      </c>
      <c r="L2885" s="167">
        <v>27181318</v>
      </c>
    </row>
    <row r="2886" spans="1:12" x14ac:dyDescent="0.2">
      <c r="A2886" s="167" t="s">
        <v>5609</v>
      </c>
      <c r="B2886" s="167" t="s">
        <v>5608</v>
      </c>
      <c r="D2886" s="167" t="s">
        <v>4332</v>
      </c>
      <c r="E2886" s="167" t="s">
        <v>5755</v>
      </c>
      <c r="F2886" s="167" t="s">
        <v>8427</v>
      </c>
      <c r="G2886" s="167" t="s">
        <v>11635</v>
      </c>
      <c r="H2886" s="167" t="s">
        <v>13</v>
      </c>
      <c r="I2886" s="167" t="s">
        <v>13036</v>
      </c>
      <c r="J2886" s="167" t="s">
        <v>8428</v>
      </c>
      <c r="K2886" s="167">
        <v>27186851</v>
      </c>
      <c r="L2886" s="167">
        <v>27184597</v>
      </c>
    </row>
    <row r="2887" spans="1:12" x14ac:dyDescent="0.2">
      <c r="A2887" s="167" t="s">
        <v>5698</v>
      </c>
      <c r="B2887" s="167" t="s">
        <v>4220</v>
      </c>
      <c r="D2887" s="167" t="s">
        <v>10034</v>
      </c>
      <c r="E2887" s="167" t="s">
        <v>9551</v>
      </c>
      <c r="F2887" s="167" t="s">
        <v>11053</v>
      </c>
      <c r="G2887" s="167" t="s">
        <v>11635</v>
      </c>
      <c r="H2887" s="167" t="s">
        <v>13</v>
      </c>
      <c r="I2887" s="167" t="s">
        <v>13036</v>
      </c>
      <c r="J2887" s="167" t="s">
        <v>11054</v>
      </c>
      <c r="K2887" s="167">
        <v>0</v>
      </c>
      <c r="L2887" s="167">
        <v>0</v>
      </c>
    </row>
    <row r="2888" spans="1:12" x14ac:dyDescent="0.2">
      <c r="A2888" s="167" t="s">
        <v>5575</v>
      </c>
      <c r="B2888" s="167" t="s">
        <v>6955</v>
      </c>
      <c r="D2888" s="167" t="s">
        <v>6804</v>
      </c>
      <c r="E2888" s="167" t="s">
        <v>5756</v>
      </c>
      <c r="F2888" s="167" t="s">
        <v>5757</v>
      </c>
      <c r="G2888" s="167" t="s">
        <v>11635</v>
      </c>
      <c r="H2888" s="167" t="s">
        <v>13</v>
      </c>
      <c r="I2888" s="167" t="s">
        <v>13036</v>
      </c>
      <c r="J2888" s="167" t="s">
        <v>13633</v>
      </c>
      <c r="K2888" s="167">
        <v>27186247</v>
      </c>
      <c r="L2888" s="167">
        <v>27186247</v>
      </c>
    </row>
    <row r="2889" spans="1:12" x14ac:dyDescent="0.2">
      <c r="A2889" s="167" t="s">
        <v>9559</v>
      </c>
      <c r="B2889" s="167" t="s">
        <v>407</v>
      </c>
      <c r="D2889" s="167" t="s">
        <v>5758</v>
      </c>
      <c r="E2889" s="167" t="s">
        <v>5759</v>
      </c>
      <c r="F2889" s="167" t="s">
        <v>5760</v>
      </c>
      <c r="G2889" s="167" t="s">
        <v>11635</v>
      </c>
      <c r="H2889" s="167" t="s">
        <v>13</v>
      </c>
      <c r="I2889" s="167" t="s">
        <v>13036</v>
      </c>
      <c r="J2889" s="167" t="s">
        <v>856</v>
      </c>
      <c r="K2889" s="167">
        <v>27184715</v>
      </c>
      <c r="L2889" s="167">
        <v>27184715</v>
      </c>
    </row>
    <row r="2890" spans="1:12" x14ac:dyDescent="0.2">
      <c r="A2890" s="167" t="s">
        <v>5755</v>
      </c>
      <c r="B2890" s="167" t="s">
        <v>4332</v>
      </c>
      <c r="D2890" s="167" t="s">
        <v>4098</v>
      </c>
      <c r="E2890" s="167" t="s">
        <v>5761</v>
      </c>
      <c r="F2890" s="167" t="s">
        <v>45</v>
      </c>
      <c r="G2890" s="167" t="s">
        <v>11635</v>
      </c>
      <c r="H2890" s="167" t="s">
        <v>13</v>
      </c>
      <c r="I2890" s="167" t="s">
        <v>13036</v>
      </c>
      <c r="J2890" s="167" t="s">
        <v>11559</v>
      </c>
      <c r="K2890" s="167">
        <v>27184025</v>
      </c>
      <c r="L2890" s="167">
        <v>0</v>
      </c>
    </row>
    <row r="2891" spans="1:12" x14ac:dyDescent="0.2">
      <c r="A2891" s="167" t="s">
        <v>6221</v>
      </c>
      <c r="B2891" s="167" t="s">
        <v>7141</v>
      </c>
      <c r="D2891" s="167" t="s">
        <v>5762</v>
      </c>
      <c r="E2891" s="167" t="s">
        <v>5763</v>
      </c>
      <c r="F2891" s="167" t="s">
        <v>5633</v>
      </c>
      <c r="G2891" s="167" t="s">
        <v>11635</v>
      </c>
      <c r="H2891" s="167" t="s">
        <v>13</v>
      </c>
      <c r="I2891" s="167" t="s">
        <v>13036</v>
      </c>
      <c r="J2891" s="167" t="s">
        <v>8503</v>
      </c>
      <c r="K2891" s="167">
        <v>88121873</v>
      </c>
      <c r="L2891" s="167">
        <v>0</v>
      </c>
    </row>
    <row r="2892" spans="1:12" x14ac:dyDescent="0.2">
      <c r="A2892" s="167" t="s">
        <v>5724</v>
      </c>
      <c r="B2892" s="167" t="s">
        <v>5723</v>
      </c>
      <c r="D2892" s="167" t="s">
        <v>4992</v>
      </c>
      <c r="E2892" s="167" t="s">
        <v>5764</v>
      </c>
      <c r="F2892" s="167" t="s">
        <v>2714</v>
      </c>
      <c r="G2892" s="167" t="s">
        <v>5785</v>
      </c>
      <c r="H2892" s="167" t="s">
        <v>3</v>
      </c>
      <c r="I2892" s="167" t="s">
        <v>13036</v>
      </c>
      <c r="J2892" s="167" t="s">
        <v>11560</v>
      </c>
      <c r="K2892" s="167">
        <v>27111047</v>
      </c>
      <c r="L2892" s="167">
        <v>27111047</v>
      </c>
    </row>
    <row r="2893" spans="1:12" x14ac:dyDescent="0.2">
      <c r="A2893" s="167" t="s">
        <v>9560</v>
      </c>
      <c r="B2893" s="167" t="s">
        <v>7900</v>
      </c>
      <c r="D2893" s="167" t="s">
        <v>6806</v>
      </c>
      <c r="E2893" s="167" t="s">
        <v>5765</v>
      </c>
      <c r="F2893" s="167" t="s">
        <v>5766</v>
      </c>
      <c r="G2893" s="167" t="s">
        <v>5785</v>
      </c>
      <c r="H2893" s="167" t="s">
        <v>7</v>
      </c>
      <c r="I2893" s="167" t="s">
        <v>13036</v>
      </c>
      <c r="J2893" s="167" t="s">
        <v>11102</v>
      </c>
      <c r="K2893" s="167">
        <v>24636069</v>
      </c>
      <c r="L2893" s="167">
        <v>27639903</v>
      </c>
    </row>
    <row r="2894" spans="1:12" x14ac:dyDescent="0.2">
      <c r="A2894" s="167" t="s">
        <v>7710</v>
      </c>
      <c r="B2894" s="167" t="s">
        <v>7712</v>
      </c>
      <c r="D2894" s="167" t="s">
        <v>7214</v>
      </c>
      <c r="E2894" s="167" t="s">
        <v>5767</v>
      </c>
      <c r="F2894" s="167" t="s">
        <v>1262</v>
      </c>
      <c r="G2894" s="167" t="s">
        <v>5785</v>
      </c>
      <c r="H2894" s="167" t="s">
        <v>3</v>
      </c>
      <c r="I2894" s="167" t="s">
        <v>13036</v>
      </c>
      <c r="J2894" s="167" t="s">
        <v>11561</v>
      </c>
      <c r="K2894" s="167">
        <v>27112508</v>
      </c>
      <c r="L2894" s="167">
        <v>0</v>
      </c>
    </row>
    <row r="2895" spans="1:12" x14ac:dyDescent="0.2">
      <c r="A2895" s="167" t="s">
        <v>5689</v>
      </c>
      <c r="B2895" s="167" t="s">
        <v>6798</v>
      </c>
      <c r="D2895" s="167" t="s">
        <v>5768</v>
      </c>
      <c r="E2895" s="167" t="s">
        <v>5769</v>
      </c>
      <c r="F2895" s="167" t="s">
        <v>2623</v>
      </c>
      <c r="G2895" s="167" t="s">
        <v>5785</v>
      </c>
      <c r="H2895" s="167" t="s">
        <v>3</v>
      </c>
      <c r="I2895" s="167" t="s">
        <v>13036</v>
      </c>
      <c r="J2895" s="167" t="s">
        <v>5842</v>
      </c>
      <c r="K2895" s="167">
        <v>27104410</v>
      </c>
      <c r="L2895" s="167">
        <v>27104410</v>
      </c>
    </row>
    <row r="2896" spans="1:12" x14ac:dyDescent="0.2">
      <c r="A2896" s="167" t="s">
        <v>2892</v>
      </c>
      <c r="B2896" s="167" t="s">
        <v>1851</v>
      </c>
      <c r="D2896" s="167" t="s">
        <v>5770</v>
      </c>
      <c r="E2896" s="167" t="s">
        <v>5771</v>
      </c>
      <c r="F2896" s="167" t="s">
        <v>1401</v>
      </c>
      <c r="G2896" s="167" t="s">
        <v>5785</v>
      </c>
      <c r="H2896" s="167" t="s">
        <v>3</v>
      </c>
      <c r="I2896" s="167" t="s">
        <v>13036</v>
      </c>
      <c r="J2896" s="167" t="s">
        <v>5772</v>
      </c>
      <c r="K2896" s="167">
        <v>27110196</v>
      </c>
      <c r="L2896" s="167">
        <v>27105437</v>
      </c>
    </row>
    <row r="2897" spans="1:12" x14ac:dyDescent="0.2">
      <c r="A2897" s="167" t="s">
        <v>5467</v>
      </c>
      <c r="B2897" s="167" t="s">
        <v>6948</v>
      </c>
      <c r="D2897" s="167" t="s">
        <v>4941</v>
      </c>
      <c r="E2897" s="167" t="s">
        <v>5773</v>
      </c>
      <c r="F2897" s="167" t="s">
        <v>959</v>
      </c>
      <c r="G2897" s="167" t="s">
        <v>5785</v>
      </c>
      <c r="H2897" s="167" t="s">
        <v>4</v>
      </c>
      <c r="I2897" s="167" t="s">
        <v>13036</v>
      </c>
      <c r="J2897" s="167" t="s">
        <v>11562</v>
      </c>
      <c r="K2897" s="167">
        <v>27630053</v>
      </c>
      <c r="L2897" s="167">
        <v>27630003</v>
      </c>
    </row>
    <row r="2898" spans="1:12" x14ac:dyDescent="0.2">
      <c r="A2898" s="167" t="s">
        <v>5727</v>
      </c>
      <c r="B2898" s="167" t="s">
        <v>5726</v>
      </c>
      <c r="D2898" s="167" t="s">
        <v>2276</v>
      </c>
      <c r="E2898" s="167" t="s">
        <v>5774</v>
      </c>
      <c r="F2898" s="167" t="s">
        <v>134</v>
      </c>
      <c r="G2898" s="167" t="s">
        <v>5785</v>
      </c>
      <c r="H2898" s="167" t="s">
        <v>3</v>
      </c>
      <c r="I2898" s="167" t="s">
        <v>13036</v>
      </c>
      <c r="J2898" s="167" t="s">
        <v>8221</v>
      </c>
      <c r="K2898" s="167">
        <v>27103980</v>
      </c>
      <c r="L2898" s="167">
        <v>27103980</v>
      </c>
    </row>
    <row r="2899" spans="1:12" x14ac:dyDescent="0.2">
      <c r="A2899" s="167" t="s">
        <v>5754</v>
      </c>
      <c r="B2899" s="167" t="s">
        <v>6803</v>
      </c>
      <c r="D2899" s="167" t="s">
        <v>2307</v>
      </c>
      <c r="E2899" s="167" t="s">
        <v>5775</v>
      </c>
      <c r="F2899" s="167" t="s">
        <v>2381</v>
      </c>
      <c r="G2899" s="167" t="s">
        <v>5785</v>
      </c>
      <c r="H2899" s="167" t="s">
        <v>3</v>
      </c>
      <c r="I2899" s="167" t="s">
        <v>13036</v>
      </c>
      <c r="J2899" s="167" t="s">
        <v>7729</v>
      </c>
      <c r="K2899" s="167">
        <v>27100857</v>
      </c>
      <c r="L2899" s="167">
        <v>27100857</v>
      </c>
    </row>
    <row r="2900" spans="1:12" x14ac:dyDescent="0.2">
      <c r="A2900" s="167" t="s">
        <v>5494</v>
      </c>
      <c r="B2900" s="167" t="s">
        <v>1162</v>
      </c>
      <c r="D2900" s="167" t="s">
        <v>5776</v>
      </c>
      <c r="E2900" s="167" t="s">
        <v>5777</v>
      </c>
      <c r="F2900" s="167" t="s">
        <v>5778</v>
      </c>
      <c r="G2900" s="167" t="s">
        <v>5785</v>
      </c>
      <c r="H2900" s="167" t="s">
        <v>4</v>
      </c>
      <c r="I2900" s="167" t="s">
        <v>13036</v>
      </c>
      <c r="J2900" s="167" t="s">
        <v>5779</v>
      </c>
      <c r="K2900" s="167">
        <v>27632424</v>
      </c>
      <c r="L2900" s="167">
        <v>27632424</v>
      </c>
    </row>
    <row r="2901" spans="1:12" x14ac:dyDescent="0.2">
      <c r="A2901" s="167" t="s">
        <v>5577</v>
      </c>
      <c r="B2901" s="167" t="s">
        <v>6782</v>
      </c>
      <c r="D2901" s="167" t="s">
        <v>4327</v>
      </c>
      <c r="E2901" s="167" t="s">
        <v>5780</v>
      </c>
      <c r="F2901" s="167" t="s">
        <v>5781</v>
      </c>
      <c r="G2901" s="167" t="s">
        <v>5785</v>
      </c>
      <c r="H2901" s="167" t="s">
        <v>3</v>
      </c>
      <c r="I2901" s="167" t="s">
        <v>13036</v>
      </c>
      <c r="J2901" s="167" t="s">
        <v>11563</v>
      </c>
      <c r="K2901" s="167">
        <v>27636653</v>
      </c>
      <c r="L2901" s="167">
        <v>27636653</v>
      </c>
    </row>
    <row r="2902" spans="1:12" x14ac:dyDescent="0.2">
      <c r="A2902" s="167" t="s">
        <v>5522</v>
      </c>
      <c r="B2902" s="167" t="s">
        <v>5402</v>
      </c>
      <c r="D2902" s="167" t="s">
        <v>6809</v>
      </c>
      <c r="E2902" s="167" t="s">
        <v>5782</v>
      </c>
      <c r="F2902" s="167" t="s">
        <v>5783</v>
      </c>
      <c r="G2902" s="167" t="s">
        <v>5785</v>
      </c>
      <c r="H2902" s="167" t="s">
        <v>3</v>
      </c>
      <c r="I2902" s="167" t="s">
        <v>13036</v>
      </c>
      <c r="J2902" s="167" t="s">
        <v>12926</v>
      </c>
      <c r="K2902" s="167">
        <v>27102065</v>
      </c>
      <c r="L2902" s="167">
        <v>27102065</v>
      </c>
    </row>
    <row r="2903" spans="1:12" x14ac:dyDescent="0.2">
      <c r="A2903" s="167" t="s">
        <v>5704</v>
      </c>
      <c r="B2903" s="167" t="s">
        <v>6801</v>
      </c>
      <c r="D2903" s="167" t="s">
        <v>6811</v>
      </c>
      <c r="E2903" s="167" t="s">
        <v>5784</v>
      </c>
      <c r="F2903" s="167" t="s">
        <v>5960</v>
      </c>
      <c r="G2903" s="167" t="s">
        <v>5785</v>
      </c>
      <c r="H2903" s="167" t="s">
        <v>3</v>
      </c>
      <c r="I2903" s="167" t="s">
        <v>13036</v>
      </c>
      <c r="J2903" s="167" t="s">
        <v>11888</v>
      </c>
      <c r="K2903" s="167">
        <v>27100934</v>
      </c>
      <c r="L2903" s="167">
        <v>27100934</v>
      </c>
    </row>
    <row r="2904" spans="1:12" x14ac:dyDescent="0.2">
      <c r="A2904" s="167" t="s">
        <v>6066</v>
      </c>
      <c r="B2904" s="167" t="s">
        <v>6953</v>
      </c>
      <c r="D2904" s="167" t="s">
        <v>8304</v>
      </c>
      <c r="E2904" s="167" t="s">
        <v>9598</v>
      </c>
      <c r="F2904" s="167" t="s">
        <v>11110</v>
      </c>
      <c r="G2904" s="167" t="s">
        <v>5785</v>
      </c>
      <c r="H2904" s="167" t="s">
        <v>3</v>
      </c>
      <c r="I2904" s="167" t="s">
        <v>13036</v>
      </c>
      <c r="J2904" s="167" t="s">
        <v>8580</v>
      </c>
      <c r="K2904" s="167">
        <v>27104183</v>
      </c>
      <c r="L2904" s="167">
        <v>27105591</v>
      </c>
    </row>
    <row r="2905" spans="1:12" x14ac:dyDescent="0.2">
      <c r="A2905" s="167" t="s">
        <v>5530</v>
      </c>
      <c r="B2905" s="167" t="s">
        <v>7064</v>
      </c>
      <c r="D2905" s="167" t="s">
        <v>6813</v>
      </c>
      <c r="E2905" s="167" t="s">
        <v>5786</v>
      </c>
      <c r="F2905" s="167" t="s">
        <v>5787</v>
      </c>
      <c r="G2905" s="167" t="s">
        <v>11656</v>
      </c>
      <c r="H2905" s="167" t="s">
        <v>7</v>
      </c>
      <c r="I2905" s="167" t="s">
        <v>13036</v>
      </c>
      <c r="J2905" s="167" t="s">
        <v>8543</v>
      </c>
      <c r="K2905" s="167">
        <v>84598539</v>
      </c>
      <c r="L2905" s="167">
        <v>0</v>
      </c>
    </row>
    <row r="2906" spans="1:12" x14ac:dyDescent="0.2">
      <c r="A2906" s="167" t="s">
        <v>5729</v>
      </c>
      <c r="B2906" s="167" t="s">
        <v>5335</v>
      </c>
      <c r="D2906" s="167" t="s">
        <v>2900</v>
      </c>
      <c r="E2906" s="167" t="s">
        <v>5788</v>
      </c>
      <c r="F2906" s="167" t="s">
        <v>644</v>
      </c>
      <c r="G2906" s="167" t="s">
        <v>5785</v>
      </c>
      <c r="H2906" s="167" t="s">
        <v>7</v>
      </c>
      <c r="I2906" s="167" t="s">
        <v>13036</v>
      </c>
      <c r="J2906" s="167" t="s">
        <v>12161</v>
      </c>
      <c r="K2906" s="167">
        <v>27638015</v>
      </c>
      <c r="L2906" s="167">
        <v>27638015</v>
      </c>
    </row>
    <row r="2907" spans="1:12" x14ac:dyDescent="0.2">
      <c r="A2907" s="167" t="s">
        <v>5659</v>
      </c>
      <c r="B2907" s="167" t="s">
        <v>729</v>
      </c>
      <c r="D2907" s="167" t="s">
        <v>2945</v>
      </c>
      <c r="E2907" s="167" t="s">
        <v>5789</v>
      </c>
      <c r="F2907" s="167" t="s">
        <v>5790</v>
      </c>
      <c r="G2907" s="167" t="s">
        <v>5785</v>
      </c>
      <c r="H2907" s="167" t="s">
        <v>3</v>
      </c>
      <c r="I2907" s="167" t="s">
        <v>13036</v>
      </c>
      <c r="J2907" s="167" t="s">
        <v>5791</v>
      </c>
      <c r="K2907" s="167">
        <v>27638033</v>
      </c>
      <c r="L2907" s="167">
        <v>27638033</v>
      </c>
    </row>
    <row r="2908" spans="1:12" x14ac:dyDescent="0.2">
      <c r="A2908" s="167" t="s">
        <v>5731</v>
      </c>
      <c r="B2908" s="167" t="s">
        <v>5730</v>
      </c>
      <c r="D2908" s="167" t="s">
        <v>3057</v>
      </c>
      <c r="E2908" s="167" t="s">
        <v>5792</v>
      </c>
      <c r="F2908" s="167" t="s">
        <v>5793</v>
      </c>
      <c r="G2908" s="167" t="s">
        <v>5785</v>
      </c>
      <c r="H2908" s="167" t="s">
        <v>4</v>
      </c>
      <c r="I2908" s="167" t="s">
        <v>13036</v>
      </c>
      <c r="J2908" s="167" t="s">
        <v>5794</v>
      </c>
      <c r="K2908" s="167">
        <v>44092773</v>
      </c>
      <c r="L2908" s="167">
        <v>0</v>
      </c>
    </row>
    <row r="2909" spans="1:12" x14ac:dyDescent="0.2">
      <c r="A2909" s="167" t="s">
        <v>5734</v>
      </c>
      <c r="B2909" s="167" t="s">
        <v>7079</v>
      </c>
      <c r="D2909" s="167" t="s">
        <v>2908</v>
      </c>
      <c r="E2909" s="167" t="s">
        <v>5795</v>
      </c>
      <c r="F2909" s="167" t="s">
        <v>5796</v>
      </c>
      <c r="G2909" s="167" t="s">
        <v>5785</v>
      </c>
      <c r="H2909" s="167" t="s">
        <v>4</v>
      </c>
      <c r="I2909" s="167" t="s">
        <v>13036</v>
      </c>
      <c r="J2909" s="167" t="s">
        <v>10620</v>
      </c>
      <c r="K2909" s="167">
        <v>27632192</v>
      </c>
      <c r="L2909" s="167">
        <v>27632192</v>
      </c>
    </row>
    <row r="2910" spans="1:12" x14ac:dyDescent="0.2">
      <c r="A2910" s="167" t="s">
        <v>9561</v>
      </c>
      <c r="B2910" s="167" t="s">
        <v>5683</v>
      </c>
      <c r="D2910" s="167" t="s">
        <v>5031</v>
      </c>
      <c r="E2910" s="167" t="s">
        <v>5797</v>
      </c>
      <c r="F2910" s="167" t="s">
        <v>358</v>
      </c>
      <c r="G2910" s="167" t="s">
        <v>5785</v>
      </c>
      <c r="H2910" s="167" t="s">
        <v>12</v>
      </c>
      <c r="I2910" s="167" t="s">
        <v>13036</v>
      </c>
      <c r="J2910" s="167" t="s">
        <v>12927</v>
      </c>
      <c r="K2910" s="167">
        <v>44090953</v>
      </c>
      <c r="L2910" s="167">
        <v>0</v>
      </c>
    </row>
    <row r="2911" spans="1:12" x14ac:dyDescent="0.2">
      <c r="A2911" s="167" t="s">
        <v>5687</v>
      </c>
      <c r="B2911" s="167" t="s">
        <v>6797</v>
      </c>
      <c r="D2911" s="167" t="s">
        <v>5798</v>
      </c>
      <c r="E2911" s="167" t="s">
        <v>9594</v>
      </c>
      <c r="F2911" s="167" t="s">
        <v>11107</v>
      </c>
      <c r="G2911" s="167" t="s">
        <v>5785</v>
      </c>
      <c r="H2911" s="167" t="s">
        <v>12</v>
      </c>
      <c r="I2911" s="167" t="s">
        <v>13036</v>
      </c>
      <c r="J2911" s="167" t="s">
        <v>13634</v>
      </c>
      <c r="K2911" s="167">
        <v>44090954</v>
      </c>
      <c r="L2911" s="167">
        <v>0</v>
      </c>
    </row>
    <row r="2912" spans="1:12" x14ac:dyDescent="0.2">
      <c r="A2912" s="167" t="s">
        <v>5617</v>
      </c>
      <c r="B2912" s="167" t="s">
        <v>3142</v>
      </c>
      <c r="D2912" s="167" t="s">
        <v>5799</v>
      </c>
      <c r="E2912" s="167" t="s">
        <v>9595</v>
      </c>
      <c r="F2912" s="167" t="s">
        <v>12928</v>
      </c>
      <c r="G2912" s="167" t="s">
        <v>5785</v>
      </c>
      <c r="H2912" s="167" t="s">
        <v>12</v>
      </c>
      <c r="I2912" s="167" t="s">
        <v>13036</v>
      </c>
      <c r="J2912" s="167" t="s">
        <v>12531</v>
      </c>
      <c r="K2912" s="167">
        <v>44090955</v>
      </c>
      <c r="L2912" s="167">
        <v>0</v>
      </c>
    </row>
    <row r="2913" spans="1:13" x14ac:dyDescent="0.2">
      <c r="A2913" s="167" t="s">
        <v>6255</v>
      </c>
      <c r="B2913" s="167" t="s">
        <v>7023</v>
      </c>
      <c r="D2913" s="167" t="s">
        <v>7204</v>
      </c>
      <c r="E2913" s="167" t="s">
        <v>5800</v>
      </c>
      <c r="F2913" s="167" t="s">
        <v>3009</v>
      </c>
      <c r="G2913" s="167" t="s">
        <v>5785</v>
      </c>
      <c r="H2913" s="167" t="s">
        <v>12</v>
      </c>
      <c r="I2913" s="167" t="s">
        <v>13036</v>
      </c>
      <c r="J2913" s="167" t="s">
        <v>13635</v>
      </c>
      <c r="K2913" s="167">
        <v>44090956</v>
      </c>
      <c r="L2913" s="167">
        <v>0</v>
      </c>
    </row>
    <row r="2914" spans="1:13" x14ac:dyDescent="0.2">
      <c r="A2914" s="167" t="s">
        <v>5786</v>
      </c>
      <c r="B2914" s="167" t="s">
        <v>6813</v>
      </c>
      <c r="D2914" s="167" t="s">
        <v>5801</v>
      </c>
      <c r="E2914" s="167" t="s">
        <v>5802</v>
      </c>
      <c r="F2914" s="167" t="s">
        <v>3925</v>
      </c>
      <c r="G2914" s="167" t="s">
        <v>5785</v>
      </c>
      <c r="H2914" s="167" t="s">
        <v>12</v>
      </c>
      <c r="I2914" s="167" t="s">
        <v>13036</v>
      </c>
      <c r="J2914" s="167" t="s">
        <v>13636</v>
      </c>
      <c r="K2914" s="167">
        <v>44090959</v>
      </c>
      <c r="L2914" s="167">
        <v>0</v>
      </c>
    </row>
    <row r="2915" spans="1:13" x14ac:dyDescent="0.2">
      <c r="A2915" s="167" t="s">
        <v>5610</v>
      </c>
      <c r="B2915" s="167" t="s">
        <v>6787</v>
      </c>
      <c r="D2915" s="167" t="s">
        <v>5803</v>
      </c>
      <c r="E2915" s="167" t="s">
        <v>5804</v>
      </c>
      <c r="F2915" s="167" t="s">
        <v>5805</v>
      </c>
      <c r="G2915" s="167" t="s">
        <v>5785</v>
      </c>
      <c r="H2915" s="167" t="s">
        <v>4</v>
      </c>
      <c r="I2915" s="167" t="s">
        <v>13036</v>
      </c>
      <c r="J2915" s="167" t="s">
        <v>8208</v>
      </c>
      <c r="K2915" s="167">
        <v>44092274</v>
      </c>
      <c r="L2915" s="167">
        <v>0</v>
      </c>
    </row>
    <row r="2916" spans="1:13" x14ac:dyDescent="0.2">
      <c r="A2916" s="167" t="s">
        <v>5557</v>
      </c>
      <c r="B2916" s="167" t="s">
        <v>6779</v>
      </c>
      <c r="D2916" s="167" t="s">
        <v>5265</v>
      </c>
      <c r="E2916" s="167" t="s">
        <v>5806</v>
      </c>
      <c r="F2916" s="167" t="s">
        <v>1155</v>
      </c>
      <c r="G2916" s="167" t="s">
        <v>5785</v>
      </c>
      <c r="H2916" s="167" t="s">
        <v>4</v>
      </c>
      <c r="I2916" s="167" t="s">
        <v>13036</v>
      </c>
      <c r="J2916" s="167" t="s">
        <v>8209</v>
      </c>
      <c r="K2916" s="167">
        <v>27625058</v>
      </c>
      <c r="L2916" s="167">
        <v>27625085</v>
      </c>
    </row>
    <row r="2917" spans="1:13" x14ac:dyDescent="0.2">
      <c r="A2917" s="167" t="s">
        <v>5585</v>
      </c>
      <c r="B2917" s="167" t="s">
        <v>1539</v>
      </c>
      <c r="D2917" s="167" t="s">
        <v>3691</v>
      </c>
      <c r="E2917" s="167" t="s">
        <v>5807</v>
      </c>
      <c r="F2917" s="167" t="s">
        <v>590</v>
      </c>
      <c r="G2917" s="167" t="s">
        <v>5785</v>
      </c>
      <c r="H2917" s="167" t="s">
        <v>4</v>
      </c>
      <c r="I2917" s="167" t="s">
        <v>13036</v>
      </c>
      <c r="J2917" s="167" t="s">
        <v>12162</v>
      </c>
      <c r="K2917" s="167">
        <v>27625365</v>
      </c>
      <c r="L2917" s="167">
        <v>0</v>
      </c>
    </row>
    <row r="2918" spans="1:13" x14ac:dyDescent="0.2">
      <c r="A2918" s="167" t="s">
        <v>5587</v>
      </c>
      <c r="B2918" s="167" t="s">
        <v>7043</v>
      </c>
      <c r="D2918" s="167" t="s">
        <v>7006</v>
      </c>
      <c r="E2918" s="167" t="s">
        <v>5808</v>
      </c>
      <c r="F2918" s="167" t="s">
        <v>5809</v>
      </c>
      <c r="G2918" s="167" t="s">
        <v>5785</v>
      </c>
      <c r="H2918" s="167" t="s">
        <v>12</v>
      </c>
      <c r="I2918" s="167" t="s">
        <v>13036</v>
      </c>
      <c r="J2918" s="167" t="s">
        <v>8516</v>
      </c>
      <c r="K2918" s="167">
        <v>44090958</v>
      </c>
      <c r="L2918" s="167">
        <v>0</v>
      </c>
    </row>
    <row r="2919" spans="1:13" x14ac:dyDescent="0.2">
      <c r="A2919" s="167" t="s">
        <v>9562</v>
      </c>
      <c r="B2919" s="167" t="s">
        <v>10038</v>
      </c>
      <c r="D2919" s="167" t="s">
        <v>5118</v>
      </c>
      <c r="E2919" s="167" t="s">
        <v>5810</v>
      </c>
      <c r="F2919" s="167" t="s">
        <v>5811</v>
      </c>
      <c r="G2919" s="167" t="s">
        <v>5785</v>
      </c>
      <c r="H2919" s="167" t="s">
        <v>4</v>
      </c>
      <c r="I2919" s="167" t="s">
        <v>13036</v>
      </c>
      <c r="J2919" s="167" t="s">
        <v>13637</v>
      </c>
      <c r="K2919" s="167">
        <v>27670529</v>
      </c>
      <c r="L2919" s="167">
        <v>0</v>
      </c>
    </row>
    <row r="2920" spans="1:13" x14ac:dyDescent="0.2">
      <c r="A2920" s="167" t="s">
        <v>5736</v>
      </c>
      <c r="B2920" s="167" t="s">
        <v>6919</v>
      </c>
      <c r="D2920" s="167" t="s">
        <v>2863</v>
      </c>
      <c r="E2920" s="167" t="s">
        <v>5812</v>
      </c>
      <c r="F2920" s="167" t="s">
        <v>1104</v>
      </c>
      <c r="G2920" s="167" t="s">
        <v>5785</v>
      </c>
      <c r="H2920" s="167" t="s">
        <v>4</v>
      </c>
      <c r="I2920" s="167" t="s">
        <v>13036</v>
      </c>
      <c r="J2920" s="167" t="s">
        <v>12589</v>
      </c>
      <c r="K2920" s="167">
        <v>87296085</v>
      </c>
      <c r="L2920" s="167">
        <v>27625045</v>
      </c>
    </row>
    <row r="2921" spans="1:13" x14ac:dyDescent="0.2">
      <c r="A2921" s="167" t="s">
        <v>5652</v>
      </c>
      <c r="B2921" s="167" t="s">
        <v>4280</v>
      </c>
      <c r="D2921" s="167" t="s">
        <v>2965</v>
      </c>
      <c r="E2921" s="167" t="s">
        <v>5813</v>
      </c>
      <c r="F2921" s="167" t="s">
        <v>5814</v>
      </c>
      <c r="G2921" s="167" t="s">
        <v>5785</v>
      </c>
      <c r="H2921" s="167" t="s">
        <v>12</v>
      </c>
      <c r="I2921" s="167" t="s">
        <v>13036</v>
      </c>
      <c r="J2921" s="167" t="s">
        <v>11108</v>
      </c>
      <c r="K2921" s="167">
        <v>27625392</v>
      </c>
      <c r="L2921" s="167">
        <v>0</v>
      </c>
    </row>
    <row r="2922" spans="1:13" x14ac:dyDescent="0.2">
      <c r="A2922" s="167" t="s">
        <v>5701</v>
      </c>
      <c r="B2922" s="167" t="s">
        <v>5700</v>
      </c>
      <c r="D2922" s="167" t="s">
        <v>6815</v>
      </c>
      <c r="E2922" s="167" t="s">
        <v>5815</v>
      </c>
      <c r="F2922" s="167" t="s">
        <v>5816</v>
      </c>
      <c r="G2922" s="167" t="s">
        <v>5785</v>
      </c>
      <c r="H2922" s="167" t="s">
        <v>4</v>
      </c>
      <c r="I2922" s="167" t="s">
        <v>13036</v>
      </c>
      <c r="J2922" s="167" t="s">
        <v>13638</v>
      </c>
      <c r="K2922" s="167">
        <v>27677967</v>
      </c>
      <c r="L2922" s="167">
        <v>0</v>
      </c>
    </row>
    <row r="2923" spans="1:13" x14ac:dyDescent="0.2">
      <c r="A2923" s="167" t="s">
        <v>5739</v>
      </c>
      <c r="B2923" s="167" t="s">
        <v>5738</v>
      </c>
      <c r="D2923" s="167" t="s">
        <v>7045</v>
      </c>
      <c r="E2923" s="167" t="s">
        <v>5817</v>
      </c>
      <c r="F2923" s="167" t="s">
        <v>1345</v>
      </c>
      <c r="G2923" s="167" t="s">
        <v>5785</v>
      </c>
      <c r="H2923" s="167" t="s">
        <v>12</v>
      </c>
      <c r="I2923" s="167" t="s">
        <v>13036</v>
      </c>
      <c r="J2923" s="167" t="s">
        <v>8258</v>
      </c>
      <c r="K2923" s="167">
        <v>44090957</v>
      </c>
      <c r="L2923" s="167">
        <v>0</v>
      </c>
    </row>
    <row r="2924" spans="1:13" x14ac:dyDescent="0.2">
      <c r="A2924" s="167" t="s">
        <v>5495</v>
      </c>
      <c r="B2924" s="167" t="s">
        <v>6770</v>
      </c>
      <c r="D2924" s="167" t="s">
        <v>5703</v>
      </c>
      <c r="E2924" s="167" t="s">
        <v>5818</v>
      </c>
      <c r="F2924" s="167" t="s">
        <v>5819</v>
      </c>
      <c r="G2924" s="167" t="s">
        <v>5785</v>
      </c>
      <c r="H2924" s="167" t="s">
        <v>12</v>
      </c>
      <c r="I2924" s="167" t="s">
        <v>13036</v>
      </c>
      <c r="J2924" s="167" t="s">
        <v>12993</v>
      </c>
      <c r="K2924" s="167">
        <v>27625380</v>
      </c>
      <c r="L2924" s="167">
        <v>0</v>
      </c>
    </row>
    <row r="2925" spans="1:13" x14ac:dyDescent="0.2">
      <c r="A2925" s="167" t="s">
        <v>5487</v>
      </c>
      <c r="B2925" s="167" t="s">
        <v>676</v>
      </c>
      <c r="D2925" s="167" t="s">
        <v>5820</v>
      </c>
      <c r="E2925" s="167" t="s">
        <v>5821</v>
      </c>
      <c r="F2925" s="167" t="s">
        <v>5822</v>
      </c>
      <c r="G2925" s="167" t="s">
        <v>5785</v>
      </c>
      <c r="H2925" s="167" t="s">
        <v>12</v>
      </c>
      <c r="I2925" s="167" t="s">
        <v>13036</v>
      </c>
      <c r="J2925" s="167" t="s">
        <v>8210</v>
      </c>
      <c r="K2925" s="167">
        <v>22064635</v>
      </c>
      <c r="L2925" s="167">
        <v>0</v>
      </c>
    </row>
    <row r="2926" spans="1:13" x14ac:dyDescent="0.2">
      <c r="A2926" s="167" t="s">
        <v>5471</v>
      </c>
      <c r="B2926" s="167" t="s">
        <v>6946</v>
      </c>
      <c r="D2926" s="167" t="s">
        <v>6896</v>
      </c>
      <c r="E2926" s="167" t="s">
        <v>5823</v>
      </c>
      <c r="F2926" s="167" t="s">
        <v>497</v>
      </c>
      <c r="G2926" s="167" t="s">
        <v>5785</v>
      </c>
      <c r="H2926" s="167" t="s">
        <v>4</v>
      </c>
      <c r="I2926" s="167" t="s">
        <v>13036</v>
      </c>
      <c r="J2926" s="167" t="s">
        <v>13639</v>
      </c>
      <c r="K2926" s="167">
        <v>44092778</v>
      </c>
      <c r="L2926" s="167">
        <v>27671108</v>
      </c>
    </row>
    <row r="2927" spans="1:13" x14ac:dyDescent="0.2">
      <c r="A2927" s="167" t="s">
        <v>9563</v>
      </c>
      <c r="B2927" s="167" t="s">
        <v>10039</v>
      </c>
      <c r="D2927" s="167" t="s">
        <v>6816</v>
      </c>
      <c r="E2927" s="167" t="s">
        <v>5824</v>
      </c>
      <c r="F2927" s="167" t="s">
        <v>5825</v>
      </c>
      <c r="G2927" s="167" t="s">
        <v>5785</v>
      </c>
      <c r="H2927" s="167" t="s">
        <v>4</v>
      </c>
      <c r="I2927" s="167" t="s">
        <v>13036</v>
      </c>
      <c r="J2927" s="167" t="s">
        <v>13640</v>
      </c>
      <c r="K2927" s="167">
        <v>27633116</v>
      </c>
      <c r="L2927" s="167">
        <v>27633116</v>
      </c>
      <c r="M2927" s="43">
        <v>9</v>
      </c>
    </row>
    <row r="2928" spans="1:13" x14ac:dyDescent="0.2">
      <c r="A2928" s="167" t="s">
        <v>5479</v>
      </c>
      <c r="B2928" s="167" t="s">
        <v>3424</v>
      </c>
      <c r="D2928" s="167" t="s">
        <v>3696</v>
      </c>
      <c r="E2928" s="167" t="s">
        <v>9584</v>
      </c>
      <c r="F2928" s="167" t="s">
        <v>11097</v>
      </c>
      <c r="G2928" s="167" t="s">
        <v>5785</v>
      </c>
      <c r="H2928" s="167" t="s">
        <v>12</v>
      </c>
      <c r="I2928" s="167" t="s">
        <v>13036</v>
      </c>
      <c r="J2928" s="167" t="s">
        <v>12932</v>
      </c>
      <c r="K2928" s="167">
        <v>44090952</v>
      </c>
      <c r="L2928" s="167">
        <v>0</v>
      </c>
    </row>
    <row r="2929" spans="1:12" x14ac:dyDescent="0.2">
      <c r="A2929" s="167" t="s">
        <v>5627</v>
      </c>
      <c r="B2929" s="167" t="s">
        <v>218</v>
      </c>
      <c r="D2929" s="167" t="s">
        <v>5826</v>
      </c>
      <c r="E2929" s="167" t="s">
        <v>5827</v>
      </c>
      <c r="F2929" s="167" t="s">
        <v>5828</v>
      </c>
      <c r="G2929" s="167" t="s">
        <v>5785</v>
      </c>
      <c r="H2929" s="167" t="s">
        <v>4</v>
      </c>
      <c r="I2929" s="167" t="s">
        <v>13036</v>
      </c>
      <c r="J2929" s="167" t="s">
        <v>13641</v>
      </c>
      <c r="K2929" s="167">
        <v>27632090</v>
      </c>
      <c r="L2929" s="167">
        <v>0</v>
      </c>
    </row>
    <row r="2930" spans="1:12" x14ac:dyDescent="0.2">
      <c r="A2930" s="167" t="s">
        <v>2954</v>
      </c>
      <c r="B2930" s="167" t="s">
        <v>2953</v>
      </c>
      <c r="D2930" s="167" t="s">
        <v>4446</v>
      </c>
      <c r="E2930" s="167" t="s">
        <v>6784</v>
      </c>
      <c r="F2930" s="167" t="s">
        <v>6786</v>
      </c>
      <c r="G2930" s="167" t="s">
        <v>5785</v>
      </c>
      <c r="H2930" s="167" t="s">
        <v>12</v>
      </c>
      <c r="I2930" s="167" t="s">
        <v>13036</v>
      </c>
      <c r="J2930" s="167" t="s">
        <v>12525</v>
      </c>
      <c r="K2930" s="167">
        <v>83536711</v>
      </c>
      <c r="L2930" s="167">
        <v>0</v>
      </c>
    </row>
    <row r="2931" spans="1:12" x14ac:dyDescent="0.2">
      <c r="A2931" s="167" t="s">
        <v>5490</v>
      </c>
      <c r="B2931" s="167" t="s">
        <v>947</v>
      </c>
      <c r="D2931" s="167" t="s">
        <v>5829</v>
      </c>
      <c r="E2931" s="167" t="s">
        <v>5830</v>
      </c>
      <c r="F2931" s="167" t="s">
        <v>7730</v>
      </c>
      <c r="G2931" s="167" t="s">
        <v>11639</v>
      </c>
      <c r="H2931" s="167" t="s">
        <v>7</v>
      </c>
      <c r="I2931" s="167" t="s">
        <v>13036</v>
      </c>
      <c r="J2931" s="167" t="s">
        <v>6688</v>
      </c>
      <c r="K2931" s="167">
        <v>22065675</v>
      </c>
      <c r="L2931" s="167">
        <v>0</v>
      </c>
    </row>
    <row r="2932" spans="1:12" x14ac:dyDescent="0.2">
      <c r="A2932" s="167" t="s">
        <v>5571</v>
      </c>
      <c r="B2932" s="167" t="s">
        <v>7241</v>
      </c>
      <c r="D2932" s="167" t="s">
        <v>6819</v>
      </c>
      <c r="E2932" s="167" t="s">
        <v>5831</v>
      </c>
      <c r="F2932" s="167" t="s">
        <v>5832</v>
      </c>
      <c r="G2932" s="167" t="s">
        <v>5785</v>
      </c>
      <c r="H2932" s="167" t="s">
        <v>4</v>
      </c>
      <c r="I2932" s="167" t="s">
        <v>13036</v>
      </c>
      <c r="J2932" s="167" t="s">
        <v>13642</v>
      </c>
      <c r="K2932" s="167">
        <v>27671467</v>
      </c>
      <c r="L2932" s="167">
        <v>27671468</v>
      </c>
    </row>
    <row r="2933" spans="1:12" x14ac:dyDescent="0.2">
      <c r="A2933" s="167" t="s">
        <v>5604</v>
      </c>
      <c r="B2933" s="167" t="s">
        <v>6956</v>
      </c>
      <c r="D2933" s="167" t="s">
        <v>5833</v>
      </c>
      <c r="E2933" s="167" t="s">
        <v>9604</v>
      </c>
      <c r="F2933" s="167" t="s">
        <v>11113</v>
      </c>
      <c r="G2933" s="167" t="s">
        <v>5785</v>
      </c>
      <c r="H2933" s="167" t="s">
        <v>9</v>
      </c>
      <c r="I2933" s="167" t="s">
        <v>13036</v>
      </c>
      <c r="J2933" s="167" t="s">
        <v>11114</v>
      </c>
      <c r="K2933" s="167">
        <v>44020280</v>
      </c>
      <c r="L2933" s="167">
        <v>0</v>
      </c>
    </row>
    <row r="2934" spans="1:12" x14ac:dyDescent="0.2">
      <c r="A2934" s="167" t="s">
        <v>5607</v>
      </c>
      <c r="B2934" s="167" t="s">
        <v>5606</v>
      </c>
      <c r="D2934" s="167" t="s">
        <v>5834</v>
      </c>
      <c r="E2934" s="167" t="s">
        <v>9606</v>
      </c>
      <c r="F2934" s="167" t="s">
        <v>4479</v>
      </c>
      <c r="G2934" s="167" t="s">
        <v>5785</v>
      </c>
      <c r="H2934" s="167" t="s">
        <v>12</v>
      </c>
      <c r="I2934" s="167" t="s">
        <v>13036</v>
      </c>
      <c r="J2934" s="167" t="s">
        <v>12526</v>
      </c>
      <c r="K2934" s="167">
        <v>44090960</v>
      </c>
      <c r="L2934" s="167">
        <v>0</v>
      </c>
    </row>
    <row r="2935" spans="1:12" x14ac:dyDescent="0.2">
      <c r="A2935" s="167" t="s">
        <v>5624</v>
      </c>
      <c r="B2935" s="167" t="s">
        <v>2759</v>
      </c>
      <c r="D2935" s="167" t="s">
        <v>5835</v>
      </c>
      <c r="E2935" s="167" t="s">
        <v>7958</v>
      </c>
      <c r="F2935" s="167" t="s">
        <v>8211</v>
      </c>
      <c r="G2935" s="167" t="s">
        <v>5785</v>
      </c>
      <c r="H2935" s="167" t="s">
        <v>12</v>
      </c>
      <c r="I2935" s="167" t="s">
        <v>13036</v>
      </c>
      <c r="J2935" s="167" t="s">
        <v>11564</v>
      </c>
      <c r="K2935" s="167">
        <v>22064527</v>
      </c>
      <c r="L2935" s="167">
        <v>0</v>
      </c>
    </row>
    <row r="2936" spans="1:12" x14ac:dyDescent="0.2">
      <c r="A2936" s="167" t="s">
        <v>7713</v>
      </c>
      <c r="B2936" s="167" t="s">
        <v>7714</v>
      </c>
      <c r="D2936" s="167" t="s">
        <v>6897</v>
      </c>
      <c r="E2936" s="167" t="s">
        <v>5836</v>
      </c>
      <c r="F2936" s="167" t="s">
        <v>5837</v>
      </c>
      <c r="G2936" s="167" t="s">
        <v>5785</v>
      </c>
      <c r="H2936" s="167" t="s">
        <v>5</v>
      </c>
      <c r="I2936" s="167" t="s">
        <v>13036</v>
      </c>
      <c r="J2936" s="167" t="s">
        <v>8429</v>
      </c>
      <c r="K2936" s="167">
        <v>27674863</v>
      </c>
      <c r="L2936" s="167">
        <v>0</v>
      </c>
    </row>
    <row r="2937" spans="1:12" x14ac:dyDescent="0.2">
      <c r="A2937" s="167" t="s">
        <v>6250</v>
      </c>
      <c r="B2937" s="167" t="s">
        <v>7195</v>
      </c>
      <c r="D2937" s="167" t="s">
        <v>910</v>
      </c>
      <c r="E2937" s="167" t="s">
        <v>5838</v>
      </c>
      <c r="F2937" s="167" t="s">
        <v>3868</v>
      </c>
      <c r="G2937" s="167" t="s">
        <v>5785</v>
      </c>
      <c r="H2937" s="167" t="s">
        <v>5</v>
      </c>
      <c r="I2937" s="167" t="s">
        <v>13036</v>
      </c>
      <c r="J2937" s="167" t="s">
        <v>7728</v>
      </c>
      <c r="K2937" s="167">
        <v>27676044</v>
      </c>
      <c r="L2937" s="167">
        <v>0</v>
      </c>
    </row>
    <row r="2938" spans="1:12" x14ac:dyDescent="0.2">
      <c r="A2938" s="167" t="s">
        <v>5913</v>
      </c>
      <c r="B2938" s="167" t="s">
        <v>5352</v>
      </c>
      <c r="D2938" s="167" t="s">
        <v>823</v>
      </c>
      <c r="E2938" s="167" t="s">
        <v>5839</v>
      </c>
      <c r="F2938" s="167" t="s">
        <v>5840</v>
      </c>
      <c r="G2938" s="167" t="s">
        <v>5785</v>
      </c>
      <c r="H2938" s="167" t="s">
        <v>5</v>
      </c>
      <c r="I2938" s="167" t="s">
        <v>13036</v>
      </c>
      <c r="J2938" s="167" t="s">
        <v>6696</v>
      </c>
      <c r="K2938" s="167">
        <v>27673274</v>
      </c>
      <c r="L2938" s="167">
        <v>0</v>
      </c>
    </row>
    <row r="2939" spans="1:12" x14ac:dyDescent="0.2">
      <c r="A2939" s="167" t="s">
        <v>6219</v>
      </c>
      <c r="B2939" s="167" t="s">
        <v>7313</v>
      </c>
      <c r="D2939" s="167" t="s">
        <v>6820</v>
      </c>
      <c r="E2939" s="167" t="s">
        <v>5841</v>
      </c>
      <c r="F2939" s="167" t="s">
        <v>1554</v>
      </c>
      <c r="G2939" s="167" t="s">
        <v>5785</v>
      </c>
      <c r="H2939" s="167" t="s">
        <v>5</v>
      </c>
      <c r="I2939" s="167" t="s">
        <v>13036</v>
      </c>
      <c r="J2939" s="167" t="s">
        <v>11106</v>
      </c>
      <c r="K2939" s="167">
        <v>27673361</v>
      </c>
      <c r="L2939" s="167">
        <v>27670050</v>
      </c>
    </row>
    <row r="2940" spans="1:12" x14ac:dyDescent="0.2">
      <c r="A2940" s="167" t="s">
        <v>5510</v>
      </c>
      <c r="B2940" s="167" t="s">
        <v>4892</v>
      </c>
      <c r="D2940" s="167" t="s">
        <v>5843</v>
      </c>
      <c r="E2940" s="167" t="s">
        <v>5844</v>
      </c>
      <c r="F2940" s="167" t="s">
        <v>1205</v>
      </c>
      <c r="G2940" s="167" t="s">
        <v>5785</v>
      </c>
      <c r="H2940" s="167" t="s">
        <v>9</v>
      </c>
      <c r="I2940" s="167" t="s">
        <v>13036</v>
      </c>
      <c r="J2940" s="167" t="s">
        <v>13643</v>
      </c>
      <c r="K2940" s="167">
        <v>89107246</v>
      </c>
      <c r="L2940" s="167">
        <v>0</v>
      </c>
    </row>
    <row r="2941" spans="1:12" x14ac:dyDescent="0.2">
      <c r="A2941" s="167" t="s">
        <v>6132</v>
      </c>
      <c r="B2941" s="167" t="s">
        <v>7423</v>
      </c>
      <c r="D2941" s="167" t="s">
        <v>3251</v>
      </c>
      <c r="E2941" s="167" t="s">
        <v>5845</v>
      </c>
      <c r="F2941" s="167" t="s">
        <v>3542</v>
      </c>
      <c r="G2941" s="167" t="s">
        <v>5785</v>
      </c>
      <c r="H2941" s="167" t="s">
        <v>4</v>
      </c>
      <c r="I2941" s="167" t="s">
        <v>13036</v>
      </c>
      <c r="J2941" s="167" t="s">
        <v>8515</v>
      </c>
      <c r="K2941" s="167">
        <v>44092786</v>
      </c>
      <c r="L2941" s="167">
        <v>0</v>
      </c>
    </row>
    <row r="2942" spans="1:12" x14ac:dyDescent="0.2">
      <c r="A2942" s="167" t="s">
        <v>5628</v>
      </c>
      <c r="B2942" s="167" t="s">
        <v>7022</v>
      </c>
      <c r="D2942" s="167" t="s">
        <v>5846</v>
      </c>
      <c r="E2942" s="167" t="s">
        <v>5847</v>
      </c>
      <c r="F2942" s="167" t="s">
        <v>5848</v>
      </c>
      <c r="G2942" s="167" t="s">
        <v>5785</v>
      </c>
      <c r="H2942" s="167" t="s">
        <v>9</v>
      </c>
      <c r="I2942" s="167" t="s">
        <v>13036</v>
      </c>
      <c r="J2942" s="167" t="s">
        <v>13644</v>
      </c>
      <c r="K2942" s="167">
        <v>27670187</v>
      </c>
      <c r="L2942" s="167">
        <v>0</v>
      </c>
    </row>
    <row r="2943" spans="1:12" x14ac:dyDescent="0.2">
      <c r="A2943" s="167" t="s">
        <v>5634</v>
      </c>
      <c r="B2943" s="167" t="s">
        <v>5549</v>
      </c>
      <c r="D2943" s="167" t="s">
        <v>6821</v>
      </c>
      <c r="E2943" s="167" t="s">
        <v>5849</v>
      </c>
      <c r="F2943" s="167" t="s">
        <v>5850</v>
      </c>
      <c r="G2943" s="167" t="s">
        <v>5785</v>
      </c>
      <c r="H2943" s="167" t="s">
        <v>5</v>
      </c>
      <c r="I2943" s="167" t="s">
        <v>13036</v>
      </c>
      <c r="J2943" s="167" t="s">
        <v>11565</v>
      </c>
      <c r="K2943" s="167">
        <v>27673097</v>
      </c>
      <c r="L2943" s="167">
        <v>27673097</v>
      </c>
    </row>
    <row r="2944" spans="1:12" x14ac:dyDescent="0.2">
      <c r="A2944" s="167" t="s">
        <v>5625</v>
      </c>
      <c r="B2944" s="167" t="s">
        <v>6788</v>
      </c>
      <c r="D2944" s="167" t="s">
        <v>3960</v>
      </c>
      <c r="E2944" s="167" t="s">
        <v>5851</v>
      </c>
      <c r="F2944" s="167" t="s">
        <v>2115</v>
      </c>
      <c r="G2944" s="167" t="s">
        <v>5785</v>
      </c>
      <c r="H2944" s="167" t="s">
        <v>9</v>
      </c>
      <c r="I2944" s="167" t="s">
        <v>13036</v>
      </c>
      <c r="J2944" s="167" t="s">
        <v>8490</v>
      </c>
      <c r="K2944" s="167">
        <v>27098183</v>
      </c>
      <c r="L2944" s="167">
        <v>27098183</v>
      </c>
    </row>
    <row r="2945" spans="1:13" x14ac:dyDescent="0.2">
      <c r="A2945" s="167" t="s">
        <v>3098</v>
      </c>
      <c r="B2945" s="167" t="s">
        <v>3097</v>
      </c>
      <c r="D2945" s="167" t="s">
        <v>4791</v>
      </c>
      <c r="E2945" s="167" t="s">
        <v>5852</v>
      </c>
      <c r="F2945" s="167" t="s">
        <v>1739</v>
      </c>
      <c r="G2945" s="167" t="s">
        <v>5785</v>
      </c>
      <c r="H2945" s="167" t="s">
        <v>5</v>
      </c>
      <c r="I2945" s="167" t="s">
        <v>13036</v>
      </c>
      <c r="J2945" s="167" t="s">
        <v>5929</v>
      </c>
      <c r="K2945" s="167">
        <v>27677776</v>
      </c>
      <c r="L2945" s="167">
        <v>81678220</v>
      </c>
      <c r="M2945" s="43">
        <v>13</v>
      </c>
    </row>
    <row r="2946" spans="1:13" x14ac:dyDescent="0.2">
      <c r="A2946" s="167" t="s">
        <v>5756</v>
      </c>
      <c r="B2946" s="167" t="s">
        <v>6804</v>
      </c>
      <c r="D2946" s="167" t="s">
        <v>5853</v>
      </c>
      <c r="E2946" s="167" t="s">
        <v>5854</v>
      </c>
      <c r="F2946" s="167" t="s">
        <v>266</v>
      </c>
      <c r="G2946" s="167" t="s">
        <v>5785</v>
      </c>
      <c r="H2946" s="167" t="s">
        <v>5</v>
      </c>
      <c r="I2946" s="167" t="s">
        <v>13036</v>
      </c>
      <c r="J2946" s="167" t="s">
        <v>8544</v>
      </c>
      <c r="K2946" s="167">
        <v>27678579</v>
      </c>
      <c r="L2946" s="167">
        <v>27678579</v>
      </c>
    </row>
    <row r="2947" spans="1:13" x14ac:dyDescent="0.2">
      <c r="A2947" s="167" t="s">
        <v>6296</v>
      </c>
      <c r="B2947" s="167" t="s">
        <v>7246</v>
      </c>
      <c r="D2947" s="167" t="s">
        <v>5856</v>
      </c>
      <c r="E2947" s="167" t="s">
        <v>5857</v>
      </c>
      <c r="F2947" s="167" t="s">
        <v>5858</v>
      </c>
      <c r="G2947" s="167" t="s">
        <v>5785</v>
      </c>
      <c r="H2947" s="167" t="s">
        <v>5</v>
      </c>
      <c r="I2947" s="167" t="s">
        <v>13036</v>
      </c>
      <c r="J2947" s="167" t="s">
        <v>11570</v>
      </c>
      <c r="K2947" s="167">
        <v>27677750</v>
      </c>
      <c r="L2947" s="167">
        <v>0</v>
      </c>
    </row>
    <row r="2948" spans="1:13" x14ac:dyDescent="0.2">
      <c r="A2948" s="167" t="s">
        <v>5707</v>
      </c>
      <c r="B2948" s="167" t="s">
        <v>6894</v>
      </c>
      <c r="D2948" s="167" t="s">
        <v>1657</v>
      </c>
      <c r="E2948" s="167" t="s">
        <v>5859</v>
      </c>
      <c r="F2948" s="167" t="s">
        <v>5860</v>
      </c>
      <c r="G2948" s="167" t="s">
        <v>5785</v>
      </c>
      <c r="H2948" s="167" t="s">
        <v>5</v>
      </c>
      <c r="I2948" s="167" t="s">
        <v>13036</v>
      </c>
      <c r="J2948" s="167" t="s">
        <v>8278</v>
      </c>
      <c r="K2948" s="167">
        <v>27679016</v>
      </c>
      <c r="L2948" s="167">
        <v>27679016</v>
      </c>
    </row>
    <row r="2949" spans="1:13" x14ac:dyDescent="0.2">
      <c r="A2949" s="167" t="s">
        <v>9564</v>
      </c>
      <c r="B2949" s="167" t="s">
        <v>2715</v>
      </c>
      <c r="D2949" s="167" t="s">
        <v>6927</v>
      </c>
      <c r="E2949" s="167" t="s">
        <v>5861</v>
      </c>
      <c r="F2949" s="167" t="s">
        <v>1160</v>
      </c>
      <c r="G2949" s="167" t="s">
        <v>5785</v>
      </c>
      <c r="H2949" s="167" t="s">
        <v>5</v>
      </c>
      <c r="I2949" s="167" t="s">
        <v>13036</v>
      </c>
      <c r="J2949" s="167" t="s">
        <v>6549</v>
      </c>
      <c r="K2949" s="167">
        <v>27675922</v>
      </c>
      <c r="L2949" s="167">
        <v>27675922</v>
      </c>
    </row>
    <row r="2950" spans="1:13" x14ac:dyDescent="0.2">
      <c r="A2950" s="167" t="s">
        <v>6253</v>
      </c>
      <c r="B2950" s="167" t="s">
        <v>7015</v>
      </c>
      <c r="D2950" s="167" t="s">
        <v>5863</v>
      </c>
      <c r="E2950" s="167" t="s">
        <v>5864</v>
      </c>
      <c r="F2950" s="167" t="s">
        <v>5865</v>
      </c>
      <c r="G2950" s="167" t="s">
        <v>5785</v>
      </c>
      <c r="H2950" s="167" t="s">
        <v>5</v>
      </c>
      <c r="I2950" s="167" t="s">
        <v>13036</v>
      </c>
      <c r="J2950" s="167" t="s">
        <v>5855</v>
      </c>
      <c r="K2950" s="167">
        <v>27677501</v>
      </c>
      <c r="L2950" s="167">
        <v>27677501</v>
      </c>
    </row>
    <row r="2951" spans="1:13" x14ac:dyDescent="0.2">
      <c r="A2951" s="167" t="s">
        <v>5559</v>
      </c>
      <c r="B2951" s="167" t="s">
        <v>7069</v>
      </c>
      <c r="D2951" s="167" t="s">
        <v>2880</v>
      </c>
      <c r="E2951" s="167" t="s">
        <v>5866</v>
      </c>
      <c r="F2951" s="167" t="s">
        <v>5867</v>
      </c>
      <c r="G2951" s="167" t="s">
        <v>5785</v>
      </c>
      <c r="H2951" s="167" t="s">
        <v>5</v>
      </c>
      <c r="I2951" s="167" t="s">
        <v>13036</v>
      </c>
      <c r="J2951" s="167" t="s">
        <v>6544</v>
      </c>
      <c r="K2951" s="167">
        <v>27677416</v>
      </c>
      <c r="L2951" s="167">
        <v>27677416</v>
      </c>
    </row>
    <row r="2952" spans="1:13" x14ac:dyDescent="0.2">
      <c r="A2952" s="167" t="s">
        <v>5740</v>
      </c>
      <c r="B2952" s="167" t="s">
        <v>6802</v>
      </c>
      <c r="D2952" s="167" t="s">
        <v>7727</v>
      </c>
      <c r="E2952" s="167" t="s">
        <v>7726</v>
      </c>
      <c r="F2952" s="167" t="s">
        <v>1445</v>
      </c>
      <c r="G2952" s="167" t="s">
        <v>5785</v>
      </c>
      <c r="H2952" s="167" t="s">
        <v>9</v>
      </c>
      <c r="I2952" s="167" t="s">
        <v>13036</v>
      </c>
      <c r="J2952" s="167" t="s">
        <v>12528</v>
      </c>
      <c r="K2952" s="167">
        <v>44092713</v>
      </c>
      <c r="L2952" s="167">
        <v>0</v>
      </c>
    </row>
    <row r="2953" spans="1:13" x14ac:dyDescent="0.2">
      <c r="A2953" s="167" t="s">
        <v>9565</v>
      </c>
      <c r="B2953" s="167" t="s">
        <v>10040</v>
      </c>
      <c r="D2953" s="167" t="s">
        <v>5289</v>
      </c>
      <c r="E2953" s="167" t="s">
        <v>5868</v>
      </c>
      <c r="F2953" s="167" t="s">
        <v>4284</v>
      </c>
      <c r="G2953" s="167" t="s">
        <v>5785</v>
      </c>
      <c r="H2953" s="167" t="s">
        <v>5</v>
      </c>
      <c r="I2953" s="167" t="s">
        <v>13036</v>
      </c>
      <c r="J2953" s="167" t="s">
        <v>8212</v>
      </c>
      <c r="K2953" s="167">
        <v>27675073</v>
      </c>
      <c r="L2953" s="167">
        <v>27675073</v>
      </c>
    </row>
    <row r="2954" spans="1:13" x14ac:dyDescent="0.2">
      <c r="A2954" s="167" t="s">
        <v>7957</v>
      </c>
      <c r="B2954" s="167" t="s">
        <v>7902</v>
      </c>
      <c r="D2954" s="167" t="s">
        <v>4517</v>
      </c>
      <c r="E2954" s="167" t="s">
        <v>5870</v>
      </c>
      <c r="F2954" s="167" t="s">
        <v>5871</v>
      </c>
      <c r="G2954" s="167" t="s">
        <v>5785</v>
      </c>
      <c r="H2954" s="167" t="s">
        <v>5</v>
      </c>
      <c r="I2954" s="167" t="s">
        <v>13036</v>
      </c>
      <c r="J2954" s="167" t="s">
        <v>11566</v>
      </c>
      <c r="K2954" s="167">
        <v>27675427</v>
      </c>
      <c r="L2954" s="167">
        <v>27675427</v>
      </c>
    </row>
    <row r="2955" spans="1:13" x14ac:dyDescent="0.2">
      <c r="A2955" s="167" t="s">
        <v>9566</v>
      </c>
      <c r="B2955" s="167" t="s">
        <v>5395</v>
      </c>
      <c r="D2955" s="167" t="s">
        <v>5872</v>
      </c>
      <c r="E2955" s="167" t="s">
        <v>5873</v>
      </c>
      <c r="F2955" s="167" t="s">
        <v>5874</v>
      </c>
      <c r="G2955" s="167" t="s">
        <v>5785</v>
      </c>
      <c r="H2955" s="167" t="s">
        <v>9</v>
      </c>
      <c r="I2955" s="167" t="s">
        <v>13036</v>
      </c>
      <c r="J2955" s="167" t="s">
        <v>5862</v>
      </c>
      <c r="K2955" s="167">
        <v>44092716</v>
      </c>
      <c r="L2955" s="167">
        <v>0</v>
      </c>
    </row>
    <row r="2956" spans="1:13" x14ac:dyDescent="0.2">
      <c r="A2956" s="167" t="s">
        <v>5611</v>
      </c>
      <c r="B2956" s="167" t="s">
        <v>2674</v>
      </c>
      <c r="D2956" s="167" t="s">
        <v>5875</v>
      </c>
      <c r="E2956" s="167" t="s">
        <v>5876</v>
      </c>
      <c r="F2956" s="167" t="s">
        <v>7471</v>
      </c>
      <c r="G2956" s="167" t="s">
        <v>5785</v>
      </c>
      <c r="H2956" s="167" t="s">
        <v>9</v>
      </c>
      <c r="I2956" s="167" t="s">
        <v>13036</v>
      </c>
      <c r="J2956" s="167" t="s">
        <v>11276</v>
      </c>
      <c r="K2956" s="167">
        <v>22004099</v>
      </c>
      <c r="L2956" s="167">
        <v>0</v>
      </c>
    </row>
    <row r="2957" spans="1:13" x14ac:dyDescent="0.2">
      <c r="A2957" s="167" t="s">
        <v>5693</v>
      </c>
      <c r="B2957" s="167" t="s">
        <v>5692</v>
      </c>
      <c r="D2957" s="167" t="s">
        <v>5877</v>
      </c>
      <c r="E2957" s="167" t="s">
        <v>5878</v>
      </c>
      <c r="F2957" s="167" t="s">
        <v>5879</v>
      </c>
      <c r="G2957" s="167" t="s">
        <v>5785</v>
      </c>
      <c r="H2957" s="167" t="s">
        <v>5</v>
      </c>
      <c r="I2957" s="167" t="s">
        <v>13036</v>
      </c>
      <c r="J2957" s="167" t="s">
        <v>5880</v>
      </c>
      <c r="K2957" s="167">
        <v>24670463</v>
      </c>
      <c r="L2957" s="167">
        <v>0</v>
      </c>
    </row>
    <row r="2958" spans="1:13" x14ac:dyDescent="0.2">
      <c r="A2958" s="167" t="s">
        <v>5524</v>
      </c>
      <c r="B2958" s="167" t="s">
        <v>5332</v>
      </c>
      <c r="D2958" s="167" t="s">
        <v>7905</v>
      </c>
      <c r="E2958" s="167" t="s">
        <v>9605</v>
      </c>
      <c r="F2958" s="167" t="s">
        <v>228</v>
      </c>
      <c r="G2958" s="167" t="s">
        <v>5785</v>
      </c>
      <c r="H2958" s="167" t="s">
        <v>9</v>
      </c>
      <c r="I2958" s="167" t="s">
        <v>13036</v>
      </c>
      <c r="J2958" s="167" t="s">
        <v>13645</v>
      </c>
      <c r="K2958" s="167">
        <v>44092720</v>
      </c>
      <c r="L2958" s="167">
        <v>0</v>
      </c>
    </row>
    <row r="2959" spans="1:13" x14ac:dyDescent="0.2">
      <c r="A2959" s="167" t="s">
        <v>9567</v>
      </c>
      <c r="B2959" s="167" t="s">
        <v>7903</v>
      </c>
      <c r="D2959" s="167" t="s">
        <v>5470</v>
      </c>
      <c r="E2959" s="167" t="s">
        <v>9608</v>
      </c>
      <c r="F2959" s="167" t="s">
        <v>645</v>
      </c>
      <c r="G2959" s="167" t="s">
        <v>5785</v>
      </c>
      <c r="H2959" s="167" t="s">
        <v>9</v>
      </c>
      <c r="I2959" s="167" t="s">
        <v>13036</v>
      </c>
      <c r="J2959" s="167" t="s">
        <v>10991</v>
      </c>
      <c r="K2959" s="167">
        <v>44091762</v>
      </c>
      <c r="L2959" s="167">
        <v>0</v>
      </c>
    </row>
    <row r="2960" spans="1:13" x14ac:dyDescent="0.2">
      <c r="A2960" s="167" t="s">
        <v>9568</v>
      </c>
      <c r="B2960" s="167" t="s">
        <v>10041</v>
      </c>
      <c r="D2960" s="167" t="s">
        <v>2940</v>
      </c>
      <c r="E2960" s="167" t="s">
        <v>7724</v>
      </c>
      <c r="F2960" s="167" t="s">
        <v>7771</v>
      </c>
      <c r="G2960" s="167" t="s">
        <v>5785</v>
      </c>
      <c r="H2960" s="167" t="s">
        <v>10</v>
      </c>
      <c r="I2960" s="167" t="s">
        <v>13036</v>
      </c>
      <c r="J2960" s="167" t="s">
        <v>11567</v>
      </c>
      <c r="K2960" s="167">
        <v>27620114</v>
      </c>
      <c r="L2960" s="167">
        <v>0</v>
      </c>
    </row>
    <row r="2961" spans="1:12" x14ac:dyDescent="0.2">
      <c r="A2961" s="167" t="s">
        <v>9569</v>
      </c>
      <c r="B2961" s="167" t="s">
        <v>7897</v>
      </c>
      <c r="D2961" s="167" t="s">
        <v>3243</v>
      </c>
      <c r="E2961" s="167" t="s">
        <v>5881</v>
      </c>
      <c r="F2961" s="167" t="s">
        <v>7009</v>
      </c>
      <c r="G2961" s="167" t="s">
        <v>5785</v>
      </c>
      <c r="H2961" s="167" t="s">
        <v>6</v>
      </c>
      <c r="I2961" s="167" t="s">
        <v>13036</v>
      </c>
      <c r="J2961" s="167" t="s">
        <v>13646</v>
      </c>
      <c r="K2961" s="167">
        <v>27167046</v>
      </c>
      <c r="L2961" s="167">
        <v>0</v>
      </c>
    </row>
    <row r="2962" spans="1:12" x14ac:dyDescent="0.2">
      <c r="A2962" s="167" t="s">
        <v>8378</v>
      </c>
      <c r="B2962" s="167" t="s">
        <v>3679</v>
      </c>
      <c r="D2962" s="167" t="s">
        <v>6823</v>
      </c>
      <c r="E2962" s="167" t="s">
        <v>5882</v>
      </c>
      <c r="F2962" s="167" t="s">
        <v>5883</v>
      </c>
      <c r="G2962" s="167" t="s">
        <v>5785</v>
      </c>
      <c r="H2962" s="167" t="s">
        <v>6</v>
      </c>
      <c r="I2962" s="167" t="s">
        <v>13036</v>
      </c>
      <c r="J2962" s="167" t="s">
        <v>13647</v>
      </c>
      <c r="K2962" s="167">
        <v>27600143</v>
      </c>
      <c r="L2962" s="167">
        <v>27600143</v>
      </c>
    </row>
    <row r="2963" spans="1:12" x14ac:dyDescent="0.2">
      <c r="A2963" s="167" t="s">
        <v>5620</v>
      </c>
      <c r="B2963" s="167" t="s">
        <v>2922</v>
      </c>
      <c r="D2963" s="167" t="s">
        <v>6824</v>
      </c>
      <c r="E2963" s="167" t="s">
        <v>5884</v>
      </c>
      <c r="F2963" s="167" t="s">
        <v>4479</v>
      </c>
      <c r="G2963" s="167" t="s">
        <v>5785</v>
      </c>
      <c r="H2963" s="167" t="s">
        <v>10</v>
      </c>
      <c r="I2963" s="167" t="s">
        <v>13036</v>
      </c>
      <c r="J2963" s="167" t="s">
        <v>13648</v>
      </c>
      <c r="K2963" s="167">
        <v>27165037</v>
      </c>
      <c r="L2963" s="167">
        <v>0</v>
      </c>
    </row>
    <row r="2964" spans="1:12" x14ac:dyDescent="0.2">
      <c r="A2964" s="167" t="s">
        <v>5532</v>
      </c>
      <c r="B2964" s="167" t="s">
        <v>6777</v>
      </c>
      <c r="D2964" s="167" t="s">
        <v>2291</v>
      </c>
      <c r="E2964" s="167" t="s">
        <v>5885</v>
      </c>
      <c r="F2964" s="167" t="s">
        <v>4753</v>
      </c>
      <c r="G2964" s="167" t="s">
        <v>5785</v>
      </c>
      <c r="H2964" s="167" t="s">
        <v>10</v>
      </c>
      <c r="I2964" s="167" t="s">
        <v>13036</v>
      </c>
      <c r="J2964" s="167" t="s">
        <v>12935</v>
      </c>
      <c r="K2964" s="167">
        <v>27168645</v>
      </c>
      <c r="L2964" s="167">
        <v>27168645</v>
      </c>
    </row>
    <row r="2965" spans="1:12" x14ac:dyDescent="0.2">
      <c r="A2965" s="167" t="s">
        <v>7717</v>
      </c>
      <c r="B2965" s="167" t="s">
        <v>7719</v>
      </c>
      <c r="D2965" s="167" t="s">
        <v>6825</v>
      </c>
      <c r="E2965" s="167" t="s">
        <v>5886</v>
      </c>
      <c r="F2965" s="167" t="s">
        <v>5887</v>
      </c>
      <c r="G2965" s="167" t="s">
        <v>5785</v>
      </c>
      <c r="H2965" s="167" t="s">
        <v>6</v>
      </c>
      <c r="I2965" s="167" t="s">
        <v>13036</v>
      </c>
      <c r="J2965" s="167" t="s">
        <v>12934</v>
      </c>
      <c r="K2965" s="167">
        <v>27601496</v>
      </c>
      <c r="L2965" s="167">
        <v>27601496</v>
      </c>
    </row>
    <row r="2966" spans="1:12" x14ac:dyDescent="0.2">
      <c r="A2966" s="167" t="s">
        <v>9570</v>
      </c>
      <c r="B2966" s="167" t="s">
        <v>7898</v>
      </c>
      <c r="D2966" s="167" t="s">
        <v>5888</v>
      </c>
      <c r="E2966" s="167" t="s">
        <v>5889</v>
      </c>
      <c r="F2966" s="167" t="s">
        <v>5890</v>
      </c>
      <c r="G2966" s="167" t="s">
        <v>5785</v>
      </c>
      <c r="H2966" s="167" t="s">
        <v>10</v>
      </c>
      <c r="I2966" s="167" t="s">
        <v>13036</v>
      </c>
      <c r="J2966" s="167" t="s">
        <v>8213</v>
      </c>
      <c r="K2966" s="167">
        <v>27621633</v>
      </c>
      <c r="L2966" s="167">
        <v>0</v>
      </c>
    </row>
    <row r="2967" spans="1:12" x14ac:dyDescent="0.2">
      <c r="A2967" s="167" t="s">
        <v>9571</v>
      </c>
      <c r="B2967" s="167" t="s">
        <v>3043</v>
      </c>
      <c r="D2967" s="167" t="s">
        <v>4539</v>
      </c>
      <c r="E2967" s="167" t="s">
        <v>5891</v>
      </c>
      <c r="F2967" s="167" t="s">
        <v>5892</v>
      </c>
      <c r="G2967" s="167" t="s">
        <v>5785</v>
      </c>
      <c r="H2967" s="167" t="s">
        <v>6</v>
      </c>
      <c r="I2967" s="167" t="s">
        <v>13036</v>
      </c>
      <c r="J2967" s="167" t="s">
        <v>13649</v>
      </c>
      <c r="K2967" s="167">
        <v>27165428</v>
      </c>
      <c r="L2967" s="167">
        <v>27165428</v>
      </c>
    </row>
    <row r="2968" spans="1:12" x14ac:dyDescent="0.2">
      <c r="A2968" s="167" t="s">
        <v>5573</v>
      </c>
      <c r="B2968" s="167" t="s">
        <v>1788</v>
      </c>
      <c r="D2968" s="167" t="s">
        <v>6826</v>
      </c>
      <c r="E2968" s="167" t="s">
        <v>5893</v>
      </c>
      <c r="F2968" s="167" t="s">
        <v>392</v>
      </c>
      <c r="G2968" s="167" t="s">
        <v>5785</v>
      </c>
      <c r="H2968" s="167" t="s">
        <v>10</v>
      </c>
      <c r="I2968" s="167" t="s">
        <v>13036</v>
      </c>
      <c r="J2968" s="167" t="s">
        <v>12164</v>
      </c>
      <c r="K2968" s="167">
        <v>27621293</v>
      </c>
      <c r="L2968" s="167">
        <v>27621293</v>
      </c>
    </row>
    <row r="2969" spans="1:12" x14ac:dyDescent="0.2">
      <c r="A2969" s="167" t="s">
        <v>5491</v>
      </c>
      <c r="B2969" s="167" t="s">
        <v>6768</v>
      </c>
      <c r="D2969" s="167" t="s">
        <v>5869</v>
      </c>
      <c r="E2969" s="167" t="s">
        <v>5894</v>
      </c>
      <c r="F2969" s="167" t="s">
        <v>5895</v>
      </c>
      <c r="G2969" s="167" t="s">
        <v>5785</v>
      </c>
      <c r="H2969" s="167" t="s">
        <v>6</v>
      </c>
      <c r="I2969" s="167" t="s">
        <v>13036</v>
      </c>
      <c r="J2969" s="167" t="s">
        <v>12529</v>
      </c>
      <c r="K2969" s="167">
        <v>27166721</v>
      </c>
      <c r="L2969" s="167">
        <v>0</v>
      </c>
    </row>
    <row r="2970" spans="1:12" x14ac:dyDescent="0.2">
      <c r="A2970" s="167" t="s">
        <v>5694</v>
      </c>
      <c r="B2970" s="167" t="s">
        <v>6799</v>
      </c>
      <c r="D2970" s="167" t="s">
        <v>4774</v>
      </c>
      <c r="E2970" s="167" t="s">
        <v>5896</v>
      </c>
      <c r="F2970" s="167" t="s">
        <v>5056</v>
      </c>
      <c r="G2970" s="167" t="s">
        <v>5785</v>
      </c>
      <c r="H2970" s="167" t="s">
        <v>6</v>
      </c>
      <c r="I2970" s="167" t="s">
        <v>13036</v>
      </c>
      <c r="J2970" s="167" t="s">
        <v>11568</v>
      </c>
      <c r="K2970" s="167">
        <v>27600831</v>
      </c>
      <c r="L2970" s="167">
        <v>27600831</v>
      </c>
    </row>
    <row r="2971" spans="1:12" x14ac:dyDescent="0.2">
      <c r="A2971" s="167" t="s">
        <v>9572</v>
      </c>
      <c r="B2971" s="167" t="s">
        <v>3564</v>
      </c>
      <c r="D2971" s="167" t="s">
        <v>4867</v>
      </c>
      <c r="E2971" s="167" t="s">
        <v>5897</v>
      </c>
      <c r="F2971" s="167" t="s">
        <v>6922</v>
      </c>
      <c r="G2971" s="167" t="s">
        <v>5785</v>
      </c>
      <c r="H2971" s="167" t="s">
        <v>10</v>
      </c>
      <c r="I2971" s="167" t="s">
        <v>13036</v>
      </c>
      <c r="J2971" s="167" t="s">
        <v>11569</v>
      </c>
      <c r="K2971" s="167">
        <v>27623909</v>
      </c>
      <c r="L2971" s="167">
        <v>27623915</v>
      </c>
    </row>
    <row r="2972" spans="1:12" x14ac:dyDescent="0.2">
      <c r="A2972" s="167" t="s">
        <v>9573</v>
      </c>
      <c r="B2972" s="167" t="s">
        <v>5498</v>
      </c>
      <c r="D2972" s="167" t="s">
        <v>577</v>
      </c>
      <c r="E2972" s="167" t="s">
        <v>5898</v>
      </c>
      <c r="F2972" s="167" t="s">
        <v>5899</v>
      </c>
      <c r="G2972" s="167" t="s">
        <v>5785</v>
      </c>
      <c r="H2972" s="167" t="s">
        <v>10</v>
      </c>
      <c r="I2972" s="167" t="s">
        <v>13036</v>
      </c>
      <c r="J2972" s="167" t="s">
        <v>6682</v>
      </c>
      <c r="K2972" s="167">
        <v>27620089</v>
      </c>
      <c r="L2972" s="167">
        <v>27165048</v>
      </c>
    </row>
    <row r="2973" spans="1:12" x14ac:dyDescent="0.2">
      <c r="A2973" s="167" t="s">
        <v>5505</v>
      </c>
      <c r="B2973" s="167" t="s">
        <v>6773</v>
      </c>
      <c r="D2973" s="167" t="s">
        <v>5900</v>
      </c>
      <c r="E2973" s="167" t="s">
        <v>5901</v>
      </c>
      <c r="F2973" s="167" t="s">
        <v>1432</v>
      </c>
      <c r="G2973" s="167" t="s">
        <v>5785</v>
      </c>
      <c r="H2973" s="167" t="s">
        <v>10</v>
      </c>
      <c r="I2973" s="167" t="s">
        <v>13036</v>
      </c>
      <c r="J2973" s="167" t="s">
        <v>12780</v>
      </c>
      <c r="K2973" s="167">
        <v>22001400</v>
      </c>
      <c r="L2973" s="167">
        <v>0</v>
      </c>
    </row>
    <row r="2974" spans="1:12" x14ac:dyDescent="0.2">
      <c r="A2974" s="167" t="s">
        <v>5674</v>
      </c>
      <c r="B2974" s="167" t="s">
        <v>5673</v>
      </c>
      <c r="D2974" s="167" t="s">
        <v>5902</v>
      </c>
      <c r="E2974" s="167" t="s">
        <v>5903</v>
      </c>
      <c r="F2974" s="167" t="s">
        <v>1160</v>
      </c>
      <c r="G2974" s="167" t="s">
        <v>5785</v>
      </c>
      <c r="H2974" s="167" t="s">
        <v>10</v>
      </c>
      <c r="I2974" s="167" t="s">
        <v>13036</v>
      </c>
      <c r="J2974" s="167" t="s">
        <v>5904</v>
      </c>
      <c r="K2974" s="167">
        <v>27620744</v>
      </c>
      <c r="L2974" s="167">
        <v>27620744</v>
      </c>
    </row>
    <row r="2975" spans="1:12" x14ac:dyDescent="0.2">
      <c r="A2975" s="167" t="s">
        <v>5552</v>
      </c>
      <c r="B2975" s="167" t="s">
        <v>7177</v>
      </c>
      <c r="D2975" s="167" t="s">
        <v>5905</v>
      </c>
      <c r="E2975" s="167" t="s">
        <v>5906</v>
      </c>
      <c r="F2975" s="167" t="s">
        <v>7763</v>
      </c>
      <c r="G2975" s="167" t="s">
        <v>5785</v>
      </c>
      <c r="H2975" s="167" t="s">
        <v>6</v>
      </c>
      <c r="I2975" s="167" t="s">
        <v>13036</v>
      </c>
      <c r="J2975" s="167" t="s">
        <v>13650</v>
      </c>
      <c r="K2975" s="167">
        <v>27165689</v>
      </c>
      <c r="L2975" s="167">
        <v>27165689</v>
      </c>
    </row>
    <row r="2976" spans="1:12" x14ac:dyDescent="0.2">
      <c r="A2976" s="167" t="s">
        <v>5706</v>
      </c>
      <c r="B2976" s="167" t="s">
        <v>6987</v>
      </c>
      <c r="D2976" s="167" t="s">
        <v>3547</v>
      </c>
      <c r="E2976" s="167" t="s">
        <v>5907</v>
      </c>
      <c r="F2976" s="167" t="s">
        <v>644</v>
      </c>
      <c r="G2976" s="167" t="s">
        <v>5785</v>
      </c>
      <c r="H2976" s="167" t="s">
        <v>10</v>
      </c>
      <c r="I2976" s="167" t="s">
        <v>13036</v>
      </c>
      <c r="J2976" s="167" t="s">
        <v>8246</v>
      </c>
      <c r="K2976" s="167">
        <v>27167841</v>
      </c>
      <c r="L2976" s="167">
        <v>27167841</v>
      </c>
    </row>
    <row r="2977" spans="1:12" x14ac:dyDescent="0.2">
      <c r="A2977" s="167" t="s">
        <v>9574</v>
      </c>
      <c r="B2977" s="167" t="s">
        <v>5364</v>
      </c>
      <c r="D2977" s="167" t="s">
        <v>6960</v>
      </c>
      <c r="E2977" s="167" t="s">
        <v>5908</v>
      </c>
      <c r="F2977" s="167" t="s">
        <v>5909</v>
      </c>
      <c r="G2977" s="167" t="s">
        <v>5785</v>
      </c>
      <c r="H2977" s="167" t="s">
        <v>10</v>
      </c>
      <c r="I2977" s="167" t="s">
        <v>13036</v>
      </c>
      <c r="J2977" s="167" t="s">
        <v>5623</v>
      </c>
      <c r="K2977" s="167">
        <v>27620676</v>
      </c>
      <c r="L2977" s="167">
        <v>27620676</v>
      </c>
    </row>
    <row r="2978" spans="1:12" x14ac:dyDescent="0.2">
      <c r="A2978" s="167" t="s">
        <v>5612</v>
      </c>
      <c r="B2978" s="167" t="s">
        <v>3775</v>
      </c>
      <c r="D2978" s="167" t="s">
        <v>4711</v>
      </c>
      <c r="E2978" s="167" t="s">
        <v>9583</v>
      </c>
      <c r="F2978" s="167" t="s">
        <v>11096</v>
      </c>
      <c r="G2978" s="167" t="s">
        <v>5785</v>
      </c>
      <c r="H2978" s="167" t="s">
        <v>6</v>
      </c>
      <c r="I2978" s="167" t="s">
        <v>13036</v>
      </c>
      <c r="J2978" s="167" t="s">
        <v>12579</v>
      </c>
      <c r="K2978" s="167">
        <v>88070033</v>
      </c>
      <c r="L2978" s="167">
        <v>0</v>
      </c>
    </row>
    <row r="2979" spans="1:12" x14ac:dyDescent="0.2">
      <c r="A2979" s="167" t="s">
        <v>5940</v>
      </c>
      <c r="B2979" s="167" t="s">
        <v>710</v>
      </c>
      <c r="D2979" s="167" t="s">
        <v>3177</v>
      </c>
      <c r="E2979" s="167" t="s">
        <v>9588</v>
      </c>
      <c r="F2979" s="167" t="s">
        <v>959</v>
      </c>
      <c r="G2979" s="167" t="s">
        <v>11635</v>
      </c>
      <c r="H2979" s="167" t="s">
        <v>9</v>
      </c>
      <c r="I2979" s="167" t="s">
        <v>13036</v>
      </c>
      <c r="J2979" s="167" t="s">
        <v>13651</v>
      </c>
      <c r="K2979" s="167">
        <v>27651815</v>
      </c>
      <c r="L2979" s="167">
        <v>0</v>
      </c>
    </row>
    <row r="2980" spans="1:12" x14ac:dyDescent="0.2">
      <c r="A2980" s="167" t="s">
        <v>5474</v>
      </c>
      <c r="B2980" s="167" t="s">
        <v>3219</v>
      </c>
      <c r="D2980" s="167" t="s">
        <v>5910</v>
      </c>
      <c r="E2980" s="167" t="s">
        <v>5911</v>
      </c>
      <c r="F2980" s="167" t="s">
        <v>5912</v>
      </c>
      <c r="G2980" s="167" t="s">
        <v>5785</v>
      </c>
      <c r="H2980" s="167" t="s">
        <v>10</v>
      </c>
      <c r="I2980" s="167" t="s">
        <v>13036</v>
      </c>
      <c r="J2980" s="167" t="s">
        <v>12163</v>
      </c>
      <c r="K2980" s="167">
        <v>27621513</v>
      </c>
      <c r="L2980" s="167">
        <v>27621513</v>
      </c>
    </row>
    <row r="2981" spans="1:12" x14ac:dyDescent="0.2">
      <c r="A2981" s="167" t="s">
        <v>5477</v>
      </c>
      <c r="B2981" s="167" t="s">
        <v>6890</v>
      </c>
      <c r="D2981" s="167" t="s">
        <v>5211</v>
      </c>
      <c r="E2981" s="167" t="s">
        <v>9590</v>
      </c>
      <c r="F2981" s="167" t="s">
        <v>1209</v>
      </c>
      <c r="G2981" s="167" t="s">
        <v>11635</v>
      </c>
      <c r="H2981" s="167" t="s">
        <v>9</v>
      </c>
      <c r="I2981" s="167" t="s">
        <v>13036</v>
      </c>
      <c r="J2981" s="167" t="s">
        <v>11103</v>
      </c>
      <c r="K2981" s="167">
        <v>22006917</v>
      </c>
      <c r="L2981" s="167">
        <v>0</v>
      </c>
    </row>
    <row r="2982" spans="1:12" x14ac:dyDescent="0.2">
      <c r="A2982" s="167" t="s">
        <v>6068</v>
      </c>
      <c r="B2982" s="167" t="s">
        <v>7132</v>
      </c>
      <c r="D2982" s="167" t="s">
        <v>5352</v>
      </c>
      <c r="E2982" s="167" t="s">
        <v>5913</v>
      </c>
      <c r="F2982" s="167" t="s">
        <v>5914</v>
      </c>
      <c r="G2982" s="167" t="s">
        <v>11656</v>
      </c>
      <c r="H2982" s="167" t="s">
        <v>7</v>
      </c>
      <c r="I2982" s="167" t="s">
        <v>13036</v>
      </c>
      <c r="J2982" s="167" t="s">
        <v>8215</v>
      </c>
      <c r="K2982" s="167">
        <v>88734569</v>
      </c>
      <c r="L2982" s="167">
        <v>0</v>
      </c>
    </row>
    <row r="2983" spans="1:12" x14ac:dyDescent="0.2">
      <c r="A2983" s="167" t="s">
        <v>8380</v>
      </c>
      <c r="B2983" s="167" t="s">
        <v>8511</v>
      </c>
      <c r="D2983" s="167" t="s">
        <v>5915</v>
      </c>
      <c r="E2983" s="167" t="s">
        <v>5916</v>
      </c>
      <c r="F2983" s="167" t="s">
        <v>5917</v>
      </c>
      <c r="G2983" s="167" t="s">
        <v>5785</v>
      </c>
      <c r="H2983" s="167" t="s">
        <v>6</v>
      </c>
      <c r="I2983" s="167" t="s">
        <v>13036</v>
      </c>
      <c r="J2983" s="167" t="s">
        <v>5918</v>
      </c>
      <c r="K2983" s="167">
        <v>27168219</v>
      </c>
      <c r="L2983" s="167">
        <v>27168219</v>
      </c>
    </row>
    <row r="2984" spans="1:12" x14ac:dyDescent="0.2">
      <c r="A2984" s="167" t="s">
        <v>5481</v>
      </c>
      <c r="B2984" s="167" t="s">
        <v>5480</v>
      </c>
      <c r="D2984" s="167" t="s">
        <v>192</v>
      </c>
      <c r="E2984" s="167" t="s">
        <v>5919</v>
      </c>
      <c r="F2984" s="167" t="s">
        <v>2817</v>
      </c>
      <c r="G2984" s="167" t="s">
        <v>5785</v>
      </c>
      <c r="H2984" s="167" t="s">
        <v>6</v>
      </c>
      <c r="I2984" s="167" t="s">
        <v>13036</v>
      </c>
      <c r="J2984" s="167" t="s">
        <v>12530</v>
      </c>
      <c r="K2984" s="167">
        <v>27169007</v>
      </c>
      <c r="L2984" s="167">
        <v>0</v>
      </c>
    </row>
    <row r="2985" spans="1:12" x14ac:dyDescent="0.2">
      <c r="A2985" s="167" t="s">
        <v>5500</v>
      </c>
      <c r="B2985" s="167" t="s">
        <v>5499</v>
      </c>
      <c r="D2985" s="167" t="s">
        <v>2920</v>
      </c>
      <c r="E2985" s="167" t="s">
        <v>5920</v>
      </c>
      <c r="F2985" s="167" t="s">
        <v>5921</v>
      </c>
      <c r="G2985" s="167" t="s">
        <v>5785</v>
      </c>
      <c r="H2985" s="167" t="s">
        <v>6</v>
      </c>
      <c r="I2985" s="167" t="s">
        <v>13036</v>
      </c>
      <c r="J2985" s="167" t="s">
        <v>12936</v>
      </c>
      <c r="K2985" s="167">
        <v>27639908</v>
      </c>
      <c r="L2985" s="167">
        <v>0</v>
      </c>
    </row>
    <row r="2986" spans="1:12" x14ac:dyDescent="0.2">
      <c r="A2986" s="167" t="s">
        <v>5622</v>
      </c>
      <c r="B2986" s="167" t="s">
        <v>2898</v>
      </c>
      <c r="D2986" s="167" t="s">
        <v>5922</v>
      </c>
      <c r="E2986" s="167" t="s">
        <v>5923</v>
      </c>
      <c r="F2986" s="167" t="s">
        <v>5924</v>
      </c>
      <c r="G2986" s="167" t="s">
        <v>5785</v>
      </c>
      <c r="H2986" s="167" t="s">
        <v>6</v>
      </c>
      <c r="I2986" s="167" t="s">
        <v>13036</v>
      </c>
      <c r="J2986" s="167" t="s">
        <v>8509</v>
      </c>
      <c r="K2986" s="167">
        <v>27169006</v>
      </c>
      <c r="L2986" s="167">
        <v>27169006</v>
      </c>
    </row>
    <row r="2987" spans="1:12" x14ac:dyDescent="0.2">
      <c r="A2987" s="167" t="s">
        <v>5459</v>
      </c>
      <c r="B2987" s="167" t="s">
        <v>4910</v>
      </c>
      <c r="D2987" s="167" t="s">
        <v>5925</v>
      </c>
      <c r="E2987" s="167" t="s">
        <v>5926</v>
      </c>
      <c r="F2987" s="167" t="s">
        <v>2801</v>
      </c>
      <c r="G2987" s="167" t="s">
        <v>5785</v>
      </c>
      <c r="H2987" s="167" t="s">
        <v>6</v>
      </c>
      <c r="I2987" s="167" t="s">
        <v>13036</v>
      </c>
      <c r="J2987" s="167" t="s">
        <v>11048</v>
      </c>
      <c r="K2987" s="167">
        <v>27167223</v>
      </c>
      <c r="L2987" s="167">
        <v>27167223</v>
      </c>
    </row>
    <row r="2988" spans="1:12" x14ac:dyDescent="0.2">
      <c r="A2988" s="167" t="s">
        <v>5540</v>
      </c>
      <c r="B2988" s="167" t="s">
        <v>7066</v>
      </c>
      <c r="D2988" s="167" t="s">
        <v>2554</v>
      </c>
      <c r="E2988" s="167" t="s">
        <v>5927</v>
      </c>
      <c r="F2988" s="167" t="s">
        <v>5928</v>
      </c>
      <c r="G2988" s="167" t="s">
        <v>5785</v>
      </c>
      <c r="H2988" s="167" t="s">
        <v>7</v>
      </c>
      <c r="I2988" s="167" t="s">
        <v>13036</v>
      </c>
      <c r="J2988" s="167" t="s">
        <v>12166</v>
      </c>
      <c r="K2988" s="167">
        <v>27628176</v>
      </c>
      <c r="L2988" s="167">
        <v>27628176</v>
      </c>
    </row>
    <row r="2989" spans="1:12" x14ac:dyDescent="0.2">
      <c r="A2989" s="167" t="s">
        <v>9575</v>
      </c>
      <c r="B2989" s="167" t="s">
        <v>5636</v>
      </c>
      <c r="D2989" s="167" t="s">
        <v>6827</v>
      </c>
      <c r="E2989" s="167" t="s">
        <v>5930</v>
      </c>
      <c r="F2989" s="167" t="s">
        <v>2983</v>
      </c>
      <c r="G2989" s="167" t="s">
        <v>5785</v>
      </c>
      <c r="H2989" s="167" t="s">
        <v>7</v>
      </c>
      <c r="I2989" s="167" t="s">
        <v>13036</v>
      </c>
      <c r="J2989" s="167" t="s">
        <v>12930</v>
      </c>
      <c r="K2989" s="167">
        <v>27673049</v>
      </c>
      <c r="L2989" s="167">
        <v>0</v>
      </c>
    </row>
    <row r="2990" spans="1:12" x14ac:dyDescent="0.2">
      <c r="A2990" s="167" t="s">
        <v>6062</v>
      </c>
      <c r="B2990" s="167" t="s">
        <v>7179</v>
      </c>
      <c r="D2990" s="167" t="s">
        <v>6828</v>
      </c>
      <c r="E2990" s="167" t="s">
        <v>5931</v>
      </c>
      <c r="F2990" s="167" t="s">
        <v>406</v>
      </c>
      <c r="G2990" s="167" t="s">
        <v>5785</v>
      </c>
      <c r="H2990" s="167" t="s">
        <v>7</v>
      </c>
      <c r="I2990" s="167" t="s">
        <v>13036</v>
      </c>
      <c r="J2990" s="167" t="s">
        <v>8443</v>
      </c>
      <c r="K2990" s="167">
        <v>27670873</v>
      </c>
      <c r="L2990" s="167">
        <v>27670873</v>
      </c>
    </row>
    <row r="2991" spans="1:12" x14ac:dyDescent="0.2">
      <c r="A2991" s="167" t="s">
        <v>5759</v>
      </c>
      <c r="B2991" s="167" t="s">
        <v>5758</v>
      </c>
      <c r="D2991" s="167" t="s">
        <v>6829</v>
      </c>
      <c r="E2991" s="167" t="s">
        <v>5932</v>
      </c>
      <c r="F2991" s="167" t="s">
        <v>2586</v>
      </c>
      <c r="G2991" s="167" t="s">
        <v>5785</v>
      </c>
      <c r="H2991" s="167" t="s">
        <v>7</v>
      </c>
      <c r="I2991" s="167" t="s">
        <v>13036</v>
      </c>
      <c r="J2991" s="167" t="s">
        <v>13652</v>
      </c>
      <c r="K2991" s="167">
        <v>27630024</v>
      </c>
      <c r="L2991" s="167">
        <v>27633911</v>
      </c>
    </row>
    <row r="2992" spans="1:12" x14ac:dyDescent="0.2">
      <c r="A2992" s="167" t="s">
        <v>5590</v>
      </c>
      <c r="B2992" s="167" t="s">
        <v>6891</v>
      </c>
      <c r="D2992" s="167" t="s">
        <v>6961</v>
      </c>
      <c r="E2992" s="167" t="s">
        <v>5933</v>
      </c>
      <c r="F2992" s="167" t="s">
        <v>5934</v>
      </c>
      <c r="G2992" s="167" t="s">
        <v>5785</v>
      </c>
      <c r="H2992" s="167" t="s">
        <v>7</v>
      </c>
      <c r="I2992" s="167" t="s">
        <v>13036</v>
      </c>
      <c r="J2992" s="167" t="s">
        <v>12937</v>
      </c>
      <c r="K2992" s="167">
        <v>27628132</v>
      </c>
      <c r="L2992" s="167">
        <v>27628132</v>
      </c>
    </row>
    <row r="2993" spans="1:12" x14ac:dyDescent="0.2">
      <c r="A2993" s="167" t="s">
        <v>5516</v>
      </c>
      <c r="B2993" s="167" t="s">
        <v>6775</v>
      </c>
      <c r="D2993" s="167" t="s">
        <v>6928</v>
      </c>
      <c r="E2993" s="167" t="s">
        <v>5935</v>
      </c>
      <c r="F2993" s="167" t="s">
        <v>177</v>
      </c>
      <c r="G2993" s="167" t="s">
        <v>5785</v>
      </c>
      <c r="H2993" s="167" t="s">
        <v>7</v>
      </c>
      <c r="I2993" s="167" t="s">
        <v>13036</v>
      </c>
      <c r="J2993" s="167" t="s">
        <v>13653</v>
      </c>
      <c r="K2993" s="167">
        <v>27628116</v>
      </c>
      <c r="L2993" s="167">
        <v>27628116</v>
      </c>
    </row>
    <row r="2994" spans="1:12" x14ac:dyDescent="0.2">
      <c r="A2994" s="167" t="s">
        <v>5525</v>
      </c>
      <c r="B2994" s="167" t="s">
        <v>5140</v>
      </c>
      <c r="D2994" s="167" t="s">
        <v>5936</v>
      </c>
      <c r="E2994" s="167" t="s">
        <v>5937</v>
      </c>
      <c r="F2994" s="167" t="s">
        <v>211</v>
      </c>
      <c r="G2994" s="167" t="s">
        <v>5785</v>
      </c>
      <c r="H2994" s="167" t="s">
        <v>7</v>
      </c>
      <c r="I2994" s="167" t="s">
        <v>13036</v>
      </c>
      <c r="J2994" s="167" t="s">
        <v>12165</v>
      </c>
      <c r="K2994" s="167">
        <v>27363302</v>
      </c>
      <c r="L2994" s="167">
        <v>27363302</v>
      </c>
    </row>
    <row r="2995" spans="1:12" x14ac:dyDescent="0.2">
      <c r="A2995" s="167" t="s">
        <v>5629</v>
      </c>
      <c r="B2995" s="167" t="s">
        <v>1728</v>
      </c>
      <c r="D2995" s="167" t="s">
        <v>6830</v>
      </c>
      <c r="E2995" s="167" t="s">
        <v>5938</v>
      </c>
      <c r="F2995" s="167" t="s">
        <v>3353</v>
      </c>
      <c r="G2995" s="167" t="s">
        <v>5785</v>
      </c>
      <c r="H2995" s="167" t="s">
        <v>7</v>
      </c>
      <c r="I2995" s="167" t="s">
        <v>13036</v>
      </c>
      <c r="J2995" s="167" t="s">
        <v>8430</v>
      </c>
      <c r="K2995" s="167">
        <v>27633096</v>
      </c>
      <c r="L2995" s="167">
        <v>27633096</v>
      </c>
    </row>
    <row r="2996" spans="1:12" x14ac:dyDescent="0.2">
      <c r="A2996" s="167" t="s">
        <v>5593</v>
      </c>
      <c r="B2996" s="167" t="s">
        <v>5592</v>
      </c>
      <c r="D2996" s="167" t="s">
        <v>10045</v>
      </c>
      <c r="E2996" s="167" t="s">
        <v>9587</v>
      </c>
      <c r="F2996" s="167" t="s">
        <v>225</v>
      </c>
      <c r="G2996" s="167" t="s">
        <v>5785</v>
      </c>
      <c r="H2996" s="167" t="s">
        <v>10</v>
      </c>
      <c r="I2996" s="167" t="s">
        <v>13036</v>
      </c>
      <c r="J2996" s="167" t="s">
        <v>13654</v>
      </c>
      <c r="K2996" s="167">
        <v>44092710</v>
      </c>
      <c r="L2996" s="167">
        <v>0</v>
      </c>
    </row>
    <row r="2997" spans="1:12" x14ac:dyDescent="0.2">
      <c r="A2997" s="167" t="s">
        <v>5613</v>
      </c>
      <c r="B2997" s="167" t="s">
        <v>6949</v>
      </c>
      <c r="D2997" s="167" t="s">
        <v>7906</v>
      </c>
      <c r="E2997" s="167" t="s">
        <v>9267</v>
      </c>
      <c r="F2997" s="167" t="s">
        <v>10813</v>
      </c>
      <c r="G2997" s="167" t="s">
        <v>198</v>
      </c>
      <c r="H2997" s="167" t="s">
        <v>4</v>
      </c>
      <c r="I2997" s="167" t="s">
        <v>13036</v>
      </c>
      <c r="J2997" s="167" t="s">
        <v>13655</v>
      </c>
      <c r="K2997" s="167">
        <v>83523067</v>
      </c>
      <c r="L2997" s="167">
        <v>87652045</v>
      </c>
    </row>
    <row r="2998" spans="1:12" x14ac:dyDescent="0.2">
      <c r="A2998" s="167" t="s">
        <v>5464</v>
      </c>
      <c r="B2998" s="167" t="s">
        <v>5463</v>
      </c>
      <c r="D2998" s="167" t="s">
        <v>6831</v>
      </c>
      <c r="E2998" s="167" t="s">
        <v>5939</v>
      </c>
      <c r="F2998" s="167" t="s">
        <v>5696</v>
      </c>
      <c r="G2998" s="167" t="s">
        <v>5785</v>
      </c>
      <c r="H2998" s="167" t="s">
        <v>7</v>
      </c>
      <c r="I2998" s="167" t="s">
        <v>13036</v>
      </c>
      <c r="J2998" s="167" t="s">
        <v>12939</v>
      </c>
      <c r="K2998" s="167">
        <v>44092954</v>
      </c>
      <c r="L2998" s="167">
        <v>0</v>
      </c>
    </row>
    <row r="2999" spans="1:12" x14ac:dyDescent="0.2">
      <c r="A2999" s="167" t="s">
        <v>5543</v>
      </c>
      <c r="B2999" s="167" t="s">
        <v>7244</v>
      </c>
      <c r="D2999" s="167" t="s">
        <v>710</v>
      </c>
      <c r="E2999" s="167" t="s">
        <v>5940</v>
      </c>
      <c r="F2999" s="167" t="s">
        <v>5519</v>
      </c>
      <c r="G2999" s="167" t="s">
        <v>11635</v>
      </c>
      <c r="H2999" s="167" t="s">
        <v>4</v>
      </c>
      <c r="I2999" s="167" t="s">
        <v>13036</v>
      </c>
      <c r="J2999" s="167" t="s">
        <v>12147</v>
      </c>
      <c r="K2999" s="167">
        <v>22001724</v>
      </c>
      <c r="L2999" s="167">
        <v>22001724</v>
      </c>
    </row>
    <row r="3000" spans="1:12" x14ac:dyDescent="0.2">
      <c r="A3000" s="167" t="s">
        <v>5478</v>
      </c>
      <c r="B3000" s="167" t="s">
        <v>6764</v>
      </c>
      <c r="D3000" s="167" t="s">
        <v>6832</v>
      </c>
      <c r="E3000" s="167" t="s">
        <v>5941</v>
      </c>
      <c r="F3000" s="167" t="s">
        <v>63</v>
      </c>
      <c r="G3000" s="167" t="s">
        <v>4176</v>
      </c>
      <c r="H3000" s="167" t="s">
        <v>3</v>
      </c>
      <c r="I3000" s="167" t="s">
        <v>13036</v>
      </c>
      <c r="J3000" s="167" t="s">
        <v>8216</v>
      </c>
      <c r="K3000" s="167">
        <v>26864255</v>
      </c>
      <c r="L3000" s="167">
        <v>26864255</v>
      </c>
    </row>
    <row r="3001" spans="1:12" x14ac:dyDescent="0.2">
      <c r="A3001" s="167" t="s">
        <v>5568</v>
      </c>
      <c r="B3001" s="167" t="s">
        <v>7044</v>
      </c>
      <c r="D3001" s="167" t="s">
        <v>7476</v>
      </c>
      <c r="E3001" s="167" t="s">
        <v>6841</v>
      </c>
      <c r="F3001" s="167" t="s">
        <v>5942</v>
      </c>
      <c r="G3001" s="167" t="s">
        <v>5785</v>
      </c>
      <c r="H3001" s="167" t="s">
        <v>7</v>
      </c>
      <c r="I3001" s="167" t="s">
        <v>13036</v>
      </c>
      <c r="J3001" s="167" t="s">
        <v>13656</v>
      </c>
      <c r="K3001" s="167">
        <v>22004500</v>
      </c>
      <c r="L3001" s="167">
        <v>27633911</v>
      </c>
    </row>
    <row r="3002" spans="1:12" x14ac:dyDescent="0.2">
      <c r="A3002" s="167" t="s">
        <v>5744</v>
      </c>
      <c r="B3002" s="167" t="s">
        <v>5743</v>
      </c>
      <c r="D3002" s="167" t="s">
        <v>7907</v>
      </c>
      <c r="E3002" s="167" t="s">
        <v>9596</v>
      </c>
      <c r="F3002" s="167" t="s">
        <v>1345</v>
      </c>
      <c r="G3002" s="167" t="s">
        <v>5785</v>
      </c>
      <c r="H3002" s="167" t="s">
        <v>10</v>
      </c>
      <c r="I3002" s="167" t="s">
        <v>13036</v>
      </c>
      <c r="J3002" s="167" t="s">
        <v>12940</v>
      </c>
      <c r="K3002" s="167">
        <v>27633911</v>
      </c>
      <c r="L3002" s="167">
        <v>0</v>
      </c>
    </row>
    <row r="3003" spans="1:12" x14ac:dyDescent="0.2">
      <c r="A3003" s="167" t="s">
        <v>5644</v>
      </c>
      <c r="B3003" s="167" t="s">
        <v>1523</v>
      </c>
      <c r="D3003" s="167" t="s">
        <v>6833</v>
      </c>
      <c r="E3003" s="167" t="s">
        <v>5943</v>
      </c>
      <c r="F3003" s="167" t="s">
        <v>5944</v>
      </c>
      <c r="G3003" s="167" t="s">
        <v>5785</v>
      </c>
      <c r="H3003" s="167" t="s">
        <v>7</v>
      </c>
      <c r="I3003" s="167" t="s">
        <v>13036</v>
      </c>
      <c r="J3003" s="167" t="s">
        <v>12941</v>
      </c>
      <c r="K3003" s="167">
        <v>27628187</v>
      </c>
      <c r="L3003" s="167">
        <v>0</v>
      </c>
    </row>
    <row r="3004" spans="1:12" x14ac:dyDescent="0.2">
      <c r="A3004" s="167" t="s">
        <v>5647</v>
      </c>
      <c r="B3004" s="167" t="s">
        <v>6892</v>
      </c>
      <c r="D3004" s="167" t="s">
        <v>6834</v>
      </c>
      <c r="E3004" s="167" t="s">
        <v>5946</v>
      </c>
      <c r="F3004" s="167" t="s">
        <v>4304</v>
      </c>
      <c r="G3004" s="167" t="s">
        <v>5785</v>
      </c>
      <c r="H3004" s="167" t="s">
        <v>5</v>
      </c>
      <c r="I3004" s="167" t="s">
        <v>13036</v>
      </c>
      <c r="J3004" s="167" t="s">
        <v>13657</v>
      </c>
      <c r="K3004" s="167">
        <v>27670734</v>
      </c>
      <c r="L3004" s="167">
        <v>0</v>
      </c>
    </row>
    <row r="3005" spans="1:12" x14ac:dyDescent="0.2">
      <c r="A3005" s="167" t="s">
        <v>9576</v>
      </c>
      <c r="B3005" s="167" t="s">
        <v>10042</v>
      </c>
      <c r="D3005" s="167" t="s">
        <v>4366</v>
      </c>
      <c r="E3005" s="167" t="s">
        <v>5947</v>
      </c>
      <c r="F3005" s="167" t="s">
        <v>709</v>
      </c>
      <c r="G3005" s="167" t="s">
        <v>5785</v>
      </c>
      <c r="H3005" s="167" t="s">
        <v>7</v>
      </c>
      <c r="I3005" s="167" t="s">
        <v>13036</v>
      </c>
      <c r="J3005" s="167" t="s">
        <v>12942</v>
      </c>
      <c r="K3005" s="167">
        <v>44092629</v>
      </c>
      <c r="L3005" s="167">
        <v>0</v>
      </c>
    </row>
    <row r="3006" spans="1:12" x14ac:dyDescent="0.2">
      <c r="A3006" s="167" t="s">
        <v>5572</v>
      </c>
      <c r="B3006" s="167" t="s">
        <v>7070</v>
      </c>
      <c r="D3006" s="167" t="s">
        <v>5015</v>
      </c>
      <c r="E3006" s="167" t="s">
        <v>9601</v>
      </c>
      <c r="F3006" s="167" t="s">
        <v>661</v>
      </c>
      <c r="G3006" s="167" t="s">
        <v>5785</v>
      </c>
      <c r="H3006" s="167" t="s">
        <v>7</v>
      </c>
      <c r="I3006" s="167" t="s">
        <v>13036</v>
      </c>
      <c r="J3006" s="167" t="s">
        <v>12167</v>
      </c>
      <c r="K3006" s="167">
        <v>22021463</v>
      </c>
      <c r="L3006" s="167">
        <v>0</v>
      </c>
    </row>
    <row r="3007" spans="1:12" x14ac:dyDescent="0.2">
      <c r="A3007" s="167" t="s">
        <v>9577</v>
      </c>
      <c r="B3007" s="167" t="s">
        <v>1006</v>
      </c>
      <c r="D3007" s="167" t="s">
        <v>1082</v>
      </c>
      <c r="E3007" s="167" t="s">
        <v>5948</v>
      </c>
      <c r="F3007" s="167" t="s">
        <v>5949</v>
      </c>
      <c r="G3007" s="167" t="s">
        <v>5785</v>
      </c>
      <c r="H3007" s="167" t="s">
        <v>7</v>
      </c>
      <c r="I3007" s="167" t="s">
        <v>13036</v>
      </c>
      <c r="J3007" s="167" t="s">
        <v>8242</v>
      </c>
      <c r="K3007" s="167">
        <v>27633911</v>
      </c>
      <c r="L3007" s="167">
        <v>27633911</v>
      </c>
    </row>
    <row r="3008" spans="1:12" x14ac:dyDescent="0.2">
      <c r="A3008" s="167" t="s">
        <v>5742</v>
      </c>
      <c r="B3008" s="167" t="s">
        <v>3899</v>
      </c>
      <c r="D3008" s="167" t="s">
        <v>7447</v>
      </c>
      <c r="E3008" s="167" t="s">
        <v>5950</v>
      </c>
      <c r="F3008" s="167" t="s">
        <v>5951</v>
      </c>
      <c r="G3008" s="167" t="s">
        <v>5785</v>
      </c>
      <c r="H3008" s="167" t="s">
        <v>7</v>
      </c>
      <c r="I3008" s="167" t="s">
        <v>13036</v>
      </c>
      <c r="J3008" s="167" t="s">
        <v>12533</v>
      </c>
      <c r="K3008" s="167">
        <v>22004504</v>
      </c>
      <c r="L3008" s="167">
        <v>0</v>
      </c>
    </row>
    <row r="3009" spans="1:12" x14ac:dyDescent="0.2">
      <c r="A3009" s="167" t="s">
        <v>5541</v>
      </c>
      <c r="B3009" s="167" t="s">
        <v>7067</v>
      </c>
      <c r="D3009" s="167" t="s">
        <v>10048</v>
      </c>
      <c r="E3009" s="167" t="s">
        <v>9607</v>
      </c>
      <c r="F3009" s="167" t="s">
        <v>11115</v>
      </c>
      <c r="G3009" s="167" t="s">
        <v>5785</v>
      </c>
      <c r="H3009" s="167" t="s">
        <v>10</v>
      </c>
      <c r="I3009" s="167" t="s">
        <v>13036</v>
      </c>
      <c r="J3009" s="167" t="s">
        <v>13658</v>
      </c>
      <c r="K3009" s="167">
        <v>83017297</v>
      </c>
      <c r="L3009" s="167">
        <v>27633911</v>
      </c>
    </row>
    <row r="3010" spans="1:12" x14ac:dyDescent="0.2">
      <c r="A3010" s="167" t="s">
        <v>5649</v>
      </c>
      <c r="B3010" s="167" t="s">
        <v>7329</v>
      </c>
      <c r="D3010" s="167" t="s">
        <v>5747</v>
      </c>
      <c r="E3010" s="167" t="s">
        <v>9158</v>
      </c>
      <c r="F3010" s="167" t="s">
        <v>10702</v>
      </c>
      <c r="G3010" s="167" t="s">
        <v>11639</v>
      </c>
      <c r="H3010" s="167" t="s">
        <v>4</v>
      </c>
      <c r="I3010" s="167" t="s">
        <v>13036</v>
      </c>
      <c r="J3010" s="167" t="s">
        <v>13659</v>
      </c>
      <c r="K3010" s="167">
        <v>27641407</v>
      </c>
      <c r="L3010" s="167">
        <v>0</v>
      </c>
    </row>
    <row r="3011" spans="1:12" x14ac:dyDescent="0.2">
      <c r="A3011" s="167" t="s">
        <v>6267</v>
      </c>
      <c r="B3011" s="167" t="s">
        <v>7451</v>
      </c>
      <c r="D3011" s="167" t="s">
        <v>4934</v>
      </c>
      <c r="E3011" s="167" t="s">
        <v>5952</v>
      </c>
      <c r="F3011" s="167" t="s">
        <v>436</v>
      </c>
      <c r="G3011" s="167" t="s">
        <v>11631</v>
      </c>
      <c r="H3011" s="167" t="s">
        <v>5</v>
      </c>
      <c r="I3011" s="167" t="s">
        <v>13039</v>
      </c>
      <c r="J3011" s="167" t="s">
        <v>5953</v>
      </c>
      <c r="K3011" s="167">
        <v>22252590</v>
      </c>
      <c r="L3011" s="167">
        <v>22252590</v>
      </c>
    </row>
    <row r="3012" spans="1:12" x14ac:dyDescent="0.2">
      <c r="A3012" s="167" t="s">
        <v>9578</v>
      </c>
      <c r="B3012" s="167" t="s">
        <v>4679</v>
      </c>
      <c r="D3012" s="167" t="s">
        <v>1794</v>
      </c>
      <c r="E3012" s="167" t="s">
        <v>5954</v>
      </c>
      <c r="F3012" s="167" t="s">
        <v>5955</v>
      </c>
      <c r="G3012" s="167" t="s">
        <v>11632</v>
      </c>
      <c r="H3012" s="167" t="s">
        <v>7</v>
      </c>
      <c r="I3012" s="167" t="s">
        <v>13036</v>
      </c>
      <c r="J3012" s="167" t="s">
        <v>12146</v>
      </c>
      <c r="K3012" s="167">
        <v>22975986</v>
      </c>
      <c r="L3012" s="167">
        <v>22975986</v>
      </c>
    </row>
    <row r="3013" spans="1:12" x14ac:dyDescent="0.2">
      <c r="A3013" s="167" t="s">
        <v>5676</v>
      </c>
      <c r="B3013" s="167" t="s">
        <v>3882</v>
      </c>
      <c r="D3013" s="167" t="s">
        <v>1817</v>
      </c>
      <c r="E3013" s="167" t="s">
        <v>9187</v>
      </c>
      <c r="F3013" s="167" t="s">
        <v>1345</v>
      </c>
      <c r="G3013" s="167" t="s">
        <v>4176</v>
      </c>
      <c r="H3013" s="167" t="s">
        <v>7</v>
      </c>
      <c r="I3013" s="167" t="s">
        <v>13036</v>
      </c>
      <c r="J3013" s="167" t="s">
        <v>10731</v>
      </c>
      <c r="K3013" s="167">
        <v>83507020</v>
      </c>
      <c r="L3013" s="167">
        <v>0</v>
      </c>
    </row>
    <row r="3014" spans="1:12" x14ac:dyDescent="0.2">
      <c r="A3014" s="167" t="s">
        <v>8381</v>
      </c>
      <c r="B3014" s="167" t="s">
        <v>5000</v>
      </c>
      <c r="D3014" s="167" t="s">
        <v>7908</v>
      </c>
      <c r="E3014" s="167" t="s">
        <v>9186</v>
      </c>
      <c r="F3014" s="167" t="s">
        <v>10729</v>
      </c>
      <c r="G3014" s="167" t="s">
        <v>4176</v>
      </c>
      <c r="H3014" s="167" t="s">
        <v>10</v>
      </c>
      <c r="I3014" s="167" t="s">
        <v>13036</v>
      </c>
      <c r="J3014" s="167" t="s">
        <v>10730</v>
      </c>
      <c r="K3014" s="167">
        <v>85774346</v>
      </c>
      <c r="L3014" s="167">
        <v>0</v>
      </c>
    </row>
    <row r="3015" spans="1:12" x14ac:dyDescent="0.2">
      <c r="A3015" s="167" t="s">
        <v>5630</v>
      </c>
      <c r="B3015" s="167" t="s">
        <v>5466</v>
      </c>
      <c r="D3015" s="167" t="s">
        <v>4677</v>
      </c>
      <c r="E3015" s="167" t="s">
        <v>5956</v>
      </c>
      <c r="F3015" s="167" t="s">
        <v>5957</v>
      </c>
      <c r="G3015" s="167" t="s">
        <v>188</v>
      </c>
      <c r="H3015" s="167" t="s">
        <v>4</v>
      </c>
      <c r="I3015" s="167" t="s">
        <v>13036</v>
      </c>
      <c r="J3015" s="167" t="s">
        <v>5958</v>
      </c>
      <c r="K3015" s="167">
        <v>24755417</v>
      </c>
      <c r="L3015" s="167">
        <v>24757090</v>
      </c>
    </row>
    <row r="3016" spans="1:12" x14ac:dyDescent="0.2">
      <c r="A3016" s="167" t="s">
        <v>5761</v>
      </c>
      <c r="B3016" s="167" t="s">
        <v>4098</v>
      </c>
      <c r="D3016" s="167" t="s">
        <v>6836</v>
      </c>
      <c r="E3016" s="167" t="s">
        <v>5959</v>
      </c>
      <c r="F3016" s="167" t="s">
        <v>5960</v>
      </c>
      <c r="G3016" s="167" t="s">
        <v>188</v>
      </c>
      <c r="H3016" s="167" t="s">
        <v>5</v>
      </c>
      <c r="I3016" s="167" t="s">
        <v>13036</v>
      </c>
      <c r="J3016" s="167" t="s">
        <v>13660</v>
      </c>
      <c r="K3016" s="167">
        <v>24601300</v>
      </c>
      <c r="L3016" s="167">
        <v>24601300</v>
      </c>
    </row>
    <row r="3017" spans="1:12" x14ac:dyDescent="0.2">
      <c r="A3017" s="167" t="s">
        <v>5560</v>
      </c>
      <c r="B3017" s="167" t="s">
        <v>6780</v>
      </c>
      <c r="D3017" s="167" t="s">
        <v>4982</v>
      </c>
      <c r="E3017" s="167" t="s">
        <v>5961</v>
      </c>
      <c r="F3017" s="167" t="s">
        <v>7076</v>
      </c>
      <c r="G3017" s="167" t="s">
        <v>188</v>
      </c>
      <c r="H3017" s="167" t="s">
        <v>6</v>
      </c>
      <c r="I3017" s="167" t="s">
        <v>13036</v>
      </c>
      <c r="J3017" s="167" t="s">
        <v>13661</v>
      </c>
      <c r="K3017" s="167">
        <v>24744555</v>
      </c>
      <c r="L3017" s="167">
        <v>24744555</v>
      </c>
    </row>
    <row r="3018" spans="1:12" x14ac:dyDescent="0.2">
      <c r="A3018" s="167" t="s">
        <v>5748</v>
      </c>
      <c r="B3018" s="167" t="s">
        <v>6895</v>
      </c>
      <c r="D3018" s="167" t="s">
        <v>1152</v>
      </c>
      <c r="E3018" s="167" t="s">
        <v>5962</v>
      </c>
      <c r="F3018" s="167" t="s">
        <v>5963</v>
      </c>
      <c r="G3018" s="167" t="s">
        <v>188</v>
      </c>
      <c r="H3018" s="167" t="s">
        <v>12</v>
      </c>
      <c r="I3018" s="167" t="s">
        <v>13036</v>
      </c>
      <c r="J3018" s="167" t="s">
        <v>13662</v>
      </c>
      <c r="K3018" s="167">
        <v>24778274</v>
      </c>
      <c r="L3018" s="167">
        <v>24777642</v>
      </c>
    </row>
    <row r="3019" spans="1:12" x14ac:dyDescent="0.2">
      <c r="A3019" s="167" t="s">
        <v>5763</v>
      </c>
      <c r="B3019" s="167" t="s">
        <v>5762</v>
      </c>
      <c r="D3019" s="167" t="s">
        <v>5526</v>
      </c>
      <c r="E3019" s="167" t="s">
        <v>9040</v>
      </c>
      <c r="F3019" s="167" t="s">
        <v>10433</v>
      </c>
      <c r="G3019" s="167" t="s">
        <v>188</v>
      </c>
      <c r="H3019" s="167" t="s">
        <v>18</v>
      </c>
      <c r="I3019" s="167" t="s">
        <v>13036</v>
      </c>
      <c r="J3019" s="167" t="s">
        <v>12535</v>
      </c>
      <c r="K3019" s="167">
        <v>22064313</v>
      </c>
      <c r="L3019" s="167">
        <v>0</v>
      </c>
    </row>
    <row r="3020" spans="1:12" x14ac:dyDescent="0.2">
      <c r="A3020" s="167" t="s">
        <v>5595</v>
      </c>
      <c r="B3020" s="167" t="s">
        <v>6783</v>
      </c>
      <c r="D3020" s="167" t="s">
        <v>7909</v>
      </c>
      <c r="E3020" s="167" t="s">
        <v>9652</v>
      </c>
      <c r="F3020" s="167" t="s">
        <v>11161</v>
      </c>
      <c r="G3020" s="167" t="s">
        <v>169</v>
      </c>
      <c r="H3020" s="167" t="s">
        <v>9</v>
      </c>
      <c r="I3020" s="167" t="s">
        <v>13036</v>
      </c>
      <c r="J3020" s="167" t="s">
        <v>12168</v>
      </c>
      <c r="K3020" s="167">
        <v>22065572</v>
      </c>
      <c r="L3020" s="167">
        <v>0</v>
      </c>
    </row>
    <row r="3021" spans="1:12" x14ac:dyDescent="0.2">
      <c r="A3021" s="167" t="s">
        <v>5746</v>
      </c>
      <c r="B3021" s="167" t="s">
        <v>5745</v>
      </c>
      <c r="D3021" s="167" t="s">
        <v>8324</v>
      </c>
      <c r="E3021" s="167" t="s">
        <v>8285</v>
      </c>
      <c r="F3021" s="167" t="s">
        <v>8286</v>
      </c>
      <c r="G3021" s="167" t="s">
        <v>169</v>
      </c>
      <c r="H3021" s="167" t="s">
        <v>9</v>
      </c>
      <c r="I3021" s="167" t="s">
        <v>13036</v>
      </c>
      <c r="J3021" s="167" t="s">
        <v>8287</v>
      </c>
      <c r="K3021" s="167">
        <v>41051110</v>
      </c>
      <c r="L3021" s="167">
        <v>0</v>
      </c>
    </row>
    <row r="3022" spans="1:12" x14ac:dyDescent="0.2">
      <c r="A3022" s="167" t="s">
        <v>5751</v>
      </c>
      <c r="B3022" s="167" t="s">
        <v>5750</v>
      </c>
      <c r="D3022" s="167" t="s">
        <v>6838</v>
      </c>
      <c r="E3022" s="167" t="s">
        <v>5964</v>
      </c>
      <c r="F3022" s="167" t="s">
        <v>5965</v>
      </c>
      <c r="G3022" s="167" t="s">
        <v>169</v>
      </c>
      <c r="H3022" s="167" t="s">
        <v>7</v>
      </c>
      <c r="I3022" s="167" t="s">
        <v>13036</v>
      </c>
      <c r="J3022" s="167" t="s">
        <v>13663</v>
      </c>
      <c r="K3022" s="167">
        <v>24641106</v>
      </c>
      <c r="L3022" s="167">
        <v>0</v>
      </c>
    </row>
    <row r="3023" spans="1:12" x14ac:dyDescent="0.2">
      <c r="A3023" s="167" t="s">
        <v>5547</v>
      </c>
      <c r="B3023" s="167" t="s">
        <v>2281</v>
      </c>
      <c r="D3023" s="167" t="s">
        <v>4502</v>
      </c>
      <c r="E3023" s="167" t="s">
        <v>5966</v>
      </c>
      <c r="F3023" s="167" t="s">
        <v>159</v>
      </c>
      <c r="G3023" s="167" t="s">
        <v>169</v>
      </c>
      <c r="H3023" s="167" t="s">
        <v>9</v>
      </c>
      <c r="I3023" s="167" t="s">
        <v>13036</v>
      </c>
      <c r="J3023" s="167" t="s">
        <v>12169</v>
      </c>
      <c r="K3023" s="167">
        <v>41051122</v>
      </c>
      <c r="L3023" s="167">
        <v>0</v>
      </c>
    </row>
    <row r="3024" spans="1:12" x14ac:dyDescent="0.2">
      <c r="A3024" s="167" t="s">
        <v>6691</v>
      </c>
      <c r="B3024" s="167" t="s">
        <v>4381</v>
      </c>
      <c r="D3024" s="167" t="s">
        <v>5967</v>
      </c>
      <c r="E3024" s="167" t="s">
        <v>5968</v>
      </c>
      <c r="F3024" s="167" t="s">
        <v>5969</v>
      </c>
      <c r="G3024" s="167" t="s">
        <v>169</v>
      </c>
      <c r="H3024" s="167" t="s">
        <v>10</v>
      </c>
      <c r="I3024" s="167" t="s">
        <v>13036</v>
      </c>
      <c r="J3024" s="167" t="s">
        <v>5970</v>
      </c>
      <c r="K3024" s="167">
        <v>24702845</v>
      </c>
      <c r="L3024" s="167">
        <v>24702822</v>
      </c>
    </row>
    <row r="3025" spans="1:12" x14ac:dyDescent="0.2">
      <c r="A3025" s="167" t="s">
        <v>9579</v>
      </c>
      <c r="B3025" s="167" t="s">
        <v>5637</v>
      </c>
      <c r="D3025" s="167" t="s">
        <v>4474</v>
      </c>
      <c r="E3025" s="167" t="s">
        <v>9172</v>
      </c>
      <c r="F3025" s="167" t="s">
        <v>2896</v>
      </c>
      <c r="G3025" s="167" t="s">
        <v>797</v>
      </c>
      <c r="H3025" s="167" t="s">
        <v>3</v>
      </c>
      <c r="I3025" s="167" t="s">
        <v>13036</v>
      </c>
      <c r="J3025" s="167" t="s">
        <v>11962</v>
      </c>
      <c r="K3025" s="167">
        <v>26799174</v>
      </c>
      <c r="L3025" s="167">
        <v>26799174</v>
      </c>
    </row>
    <row r="3026" spans="1:12" x14ac:dyDescent="0.2">
      <c r="A3026" s="167" t="s">
        <v>5600</v>
      </c>
      <c r="B3026" s="167" t="s">
        <v>5599</v>
      </c>
      <c r="D3026" s="167" t="s">
        <v>2701</v>
      </c>
      <c r="E3026" s="167" t="s">
        <v>5971</v>
      </c>
      <c r="F3026" s="167" t="s">
        <v>5972</v>
      </c>
      <c r="G3026" s="167" t="s">
        <v>11657</v>
      </c>
      <c r="H3026" s="167" t="s">
        <v>3</v>
      </c>
      <c r="I3026" s="167" t="s">
        <v>13036</v>
      </c>
      <c r="J3026" s="167" t="s">
        <v>5973</v>
      </c>
      <c r="K3026" s="167">
        <v>27706365</v>
      </c>
      <c r="L3026" s="167">
        <v>27706365</v>
      </c>
    </row>
    <row r="3027" spans="1:12" x14ac:dyDescent="0.2">
      <c r="A3027" s="167" t="s">
        <v>8382</v>
      </c>
      <c r="B3027" s="167" t="s">
        <v>5558</v>
      </c>
      <c r="D3027" s="167" t="s">
        <v>3012</v>
      </c>
      <c r="E3027" s="167" t="s">
        <v>5974</v>
      </c>
      <c r="F3027" s="167" t="s">
        <v>12536</v>
      </c>
      <c r="G3027" s="167" t="s">
        <v>11657</v>
      </c>
      <c r="H3027" s="167" t="s">
        <v>4</v>
      </c>
      <c r="I3027" s="167" t="s">
        <v>13036</v>
      </c>
      <c r="J3027" s="167" t="s">
        <v>12170</v>
      </c>
      <c r="K3027" s="167">
        <v>27706194</v>
      </c>
      <c r="L3027" s="167">
        <v>0</v>
      </c>
    </row>
    <row r="3028" spans="1:12" x14ac:dyDescent="0.2">
      <c r="A3028" s="167" t="s">
        <v>5534</v>
      </c>
      <c r="B3028" s="167" t="s">
        <v>6954</v>
      </c>
      <c r="D3028" s="167" t="s">
        <v>5975</v>
      </c>
      <c r="E3028" s="167" t="s">
        <v>8765</v>
      </c>
      <c r="F3028" s="167" t="s">
        <v>8627</v>
      </c>
      <c r="G3028" s="167" t="s">
        <v>11657</v>
      </c>
      <c r="H3028" s="167" t="s">
        <v>6</v>
      </c>
      <c r="I3028" s="167" t="s">
        <v>13036</v>
      </c>
      <c r="J3028" s="167" t="s">
        <v>10364</v>
      </c>
      <c r="K3028" s="167">
        <v>0</v>
      </c>
      <c r="L3028" s="167">
        <v>0</v>
      </c>
    </row>
    <row r="3029" spans="1:12" x14ac:dyDescent="0.2">
      <c r="A3029" s="167" t="s">
        <v>9580</v>
      </c>
      <c r="B3029" s="167" t="s">
        <v>3923</v>
      </c>
      <c r="D3029" s="167" t="s">
        <v>3030</v>
      </c>
      <c r="E3029" s="167" t="s">
        <v>9073</v>
      </c>
      <c r="F3029" s="167" t="s">
        <v>77</v>
      </c>
      <c r="G3029" s="167" t="s">
        <v>495</v>
      </c>
      <c r="H3029" s="167" t="s">
        <v>4</v>
      </c>
      <c r="I3029" s="167" t="s">
        <v>13036</v>
      </c>
      <c r="J3029" s="167" t="s">
        <v>12884</v>
      </c>
      <c r="K3029" s="167">
        <v>25411215</v>
      </c>
      <c r="L3029" s="167">
        <v>0</v>
      </c>
    </row>
    <row r="3030" spans="1:12" x14ac:dyDescent="0.2">
      <c r="A3030" s="167" t="s">
        <v>5753</v>
      </c>
      <c r="B3030" s="167" t="s">
        <v>3930</v>
      </c>
      <c r="D3030" s="167" t="s">
        <v>2996</v>
      </c>
      <c r="E3030" s="167" t="s">
        <v>9054</v>
      </c>
      <c r="F3030" s="167" t="s">
        <v>460</v>
      </c>
      <c r="G3030" s="167" t="s">
        <v>495</v>
      </c>
      <c r="H3030" s="167" t="s">
        <v>3</v>
      </c>
      <c r="I3030" s="167" t="s">
        <v>13036</v>
      </c>
      <c r="J3030" s="167" t="s">
        <v>12944</v>
      </c>
      <c r="K3030" s="167">
        <v>25463876</v>
      </c>
      <c r="L3030" s="167">
        <v>0</v>
      </c>
    </row>
    <row r="3031" spans="1:12" x14ac:dyDescent="0.2">
      <c r="A3031" s="167" t="s">
        <v>5598</v>
      </c>
      <c r="B3031" s="167" t="s">
        <v>5597</v>
      </c>
      <c r="D3031" s="167" t="s">
        <v>2697</v>
      </c>
      <c r="E3031" s="167" t="s">
        <v>9190</v>
      </c>
      <c r="F3031" s="167" t="s">
        <v>4848</v>
      </c>
      <c r="G3031" s="167" t="s">
        <v>4176</v>
      </c>
      <c r="H3031" s="167" t="s">
        <v>10</v>
      </c>
      <c r="I3031" s="167" t="s">
        <v>13036</v>
      </c>
      <c r="J3031" s="167" t="s">
        <v>12945</v>
      </c>
      <c r="K3031" s="167">
        <v>26562345</v>
      </c>
      <c r="L3031" s="167">
        <v>83704414</v>
      </c>
    </row>
    <row r="3032" spans="1:12" x14ac:dyDescent="0.2">
      <c r="A3032" s="167" t="s">
        <v>9581</v>
      </c>
      <c r="B3032" s="167" t="s">
        <v>4388</v>
      </c>
      <c r="D3032" s="167" t="s">
        <v>5976</v>
      </c>
      <c r="E3032" s="167" t="s">
        <v>5977</v>
      </c>
      <c r="F3032" s="167" t="s">
        <v>5978</v>
      </c>
      <c r="G3032" s="167" t="s">
        <v>204</v>
      </c>
      <c r="H3032" s="167" t="s">
        <v>5</v>
      </c>
      <c r="I3032" s="167" t="s">
        <v>13036</v>
      </c>
      <c r="J3032" s="167" t="s">
        <v>8494</v>
      </c>
      <c r="K3032" s="167">
        <v>25738534</v>
      </c>
      <c r="L3032" s="167">
        <v>25738534</v>
      </c>
    </row>
    <row r="3033" spans="1:12" x14ac:dyDescent="0.2">
      <c r="A3033" s="167" t="s">
        <v>5569</v>
      </c>
      <c r="B3033" s="167" t="s">
        <v>6781</v>
      </c>
      <c r="D3033" s="167" t="s">
        <v>10002</v>
      </c>
      <c r="E3033" s="167" t="s">
        <v>9450</v>
      </c>
      <c r="F3033" s="167" t="s">
        <v>10972</v>
      </c>
      <c r="G3033" s="167" t="s">
        <v>11667</v>
      </c>
      <c r="H3033" s="167" t="s">
        <v>9</v>
      </c>
      <c r="I3033" s="167" t="s">
        <v>13036</v>
      </c>
      <c r="J3033" s="167" t="s">
        <v>12171</v>
      </c>
      <c r="K3033" s="167">
        <v>62370609</v>
      </c>
      <c r="L3033" s="167">
        <v>0</v>
      </c>
    </row>
    <row r="3034" spans="1:12" x14ac:dyDescent="0.2">
      <c r="A3034" s="167" t="s">
        <v>6022</v>
      </c>
      <c r="B3034" s="167" t="s">
        <v>6988</v>
      </c>
      <c r="D3034" s="167" t="s">
        <v>7120</v>
      </c>
      <c r="E3034" s="167" t="s">
        <v>5979</v>
      </c>
      <c r="F3034" s="167" t="s">
        <v>1499</v>
      </c>
      <c r="G3034" s="167" t="s">
        <v>204</v>
      </c>
      <c r="H3034" s="167" t="s">
        <v>6</v>
      </c>
      <c r="I3034" s="167" t="s">
        <v>13036</v>
      </c>
      <c r="J3034" s="167" t="s">
        <v>8217</v>
      </c>
      <c r="K3034" s="167">
        <v>25367909</v>
      </c>
      <c r="L3034" s="167">
        <v>25367909</v>
      </c>
    </row>
    <row r="3035" spans="1:12" x14ac:dyDescent="0.2">
      <c r="A3035" s="167" t="s">
        <v>5602</v>
      </c>
      <c r="B3035" s="167" t="s">
        <v>7723</v>
      </c>
      <c r="D3035" s="167" t="s">
        <v>5980</v>
      </c>
      <c r="E3035" s="167" t="s">
        <v>9421</v>
      </c>
      <c r="F3035" s="167" t="s">
        <v>5981</v>
      </c>
      <c r="G3035" s="167" t="s">
        <v>116</v>
      </c>
      <c r="H3035" s="167" t="s">
        <v>3</v>
      </c>
      <c r="I3035" s="167" t="s">
        <v>13036</v>
      </c>
      <c r="J3035" s="167" t="s">
        <v>12172</v>
      </c>
      <c r="K3035" s="167">
        <v>27750256</v>
      </c>
      <c r="L3035" s="167">
        <v>27750256</v>
      </c>
    </row>
    <row r="3036" spans="1:12" x14ac:dyDescent="0.2">
      <c r="A3036" s="167" t="s">
        <v>9582</v>
      </c>
      <c r="B3036" s="167" t="s">
        <v>2694</v>
      </c>
      <c r="D3036" s="167" t="s">
        <v>4362</v>
      </c>
      <c r="E3036" s="167" t="s">
        <v>5982</v>
      </c>
      <c r="F3036" s="167" t="s">
        <v>5983</v>
      </c>
      <c r="G3036" s="167" t="s">
        <v>11657</v>
      </c>
      <c r="H3036" s="167" t="s">
        <v>13</v>
      </c>
      <c r="I3036" s="167" t="s">
        <v>13036</v>
      </c>
      <c r="J3036" s="167" t="s">
        <v>11573</v>
      </c>
      <c r="K3036" s="167">
        <v>27311750</v>
      </c>
      <c r="L3036" s="167">
        <v>27311750</v>
      </c>
    </row>
    <row r="3037" spans="1:12" x14ac:dyDescent="0.2">
      <c r="A3037" s="167" t="s">
        <v>5764</v>
      </c>
      <c r="B3037" s="167" t="s">
        <v>4992</v>
      </c>
      <c r="D3037" s="167" t="s">
        <v>7910</v>
      </c>
      <c r="E3037" s="167" t="s">
        <v>8883</v>
      </c>
      <c r="F3037" s="167" t="s">
        <v>767</v>
      </c>
      <c r="G3037" s="167" t="s">
        <v>11657</v>
      </c>
      <c r="H3037" s="167" t="s">
        <v>12</v>
      </c>
      <c r="I3037" s="167" t="s">
        <v>13036</v>
      </c>
      <c r="J3037" s="167" t="s">
        <v>10451</v>
      </c>
      <c r="K3037" s="167">
        <v>44047003</v>
      </c>
      <c r="L3037" s="167">
        <v>0</v>
      </c>
    </row>
    <row r="3038" spans="1:12" x14ac:dyDescent="0.2">
      <c r="A3038" s="167" t="s">
        <v>5927</v>
      </c>
      <c r="B3038" s="167" t="s">
        <v>2554</v>
      </c>
      <c r="D3038" s="167" t="s">
        <v>8307</v>
      </c>
      <c r="E3038" s="167" t="s">
        <v>9415</v>
      </c>
      <c r="F3038" s="167" t="s">
        <v>1692</v>
      </c>
      <c r="G3038" s="167" t="s">
        <v>116</v>
      </c>
      <c r="H3038" s="167" t="s">
        <v>189</v>
      </c>
      <c r="I3038" s="167" t="s">
        <v>13036</v>
      </c>
      <c r="J3038" s="167" t="s">
        <v>12538</v>
      </c>
      <c r="K3038" s="167">
        <v>0</v>
      </c>
      <c r="L3038" s="167">
        <v>0</v>
      </c>
    </row>
    <row r="3039" spans="1:12" x14ac:dyDescent="0.2">
      <c r="A3039" s="167" t="s">
        <v>9583</v>
      </c>
      <c r="B3039" s="167" t="s">
        <v>4711</v>
      </c>
      <c r="D3039" s="167" t="s">
        <v>7911</v>
      </c>
      <c r="E3039" s="167" t="s">
        <v>9451</v>
      </c>
      <c r="F3039" s="167" t="s">
        <v>10973</v>
      </c>
      <c r="G3039" s="167" t="s">
        <v>116</v>
      </c>
      <c r="H3039" s="167" t="s">
        <v>189</v>
      </c>
      <c r="I3039" s="167" t="s">
        <v>13036</v>
      </c>
      <c r="J3039" s="167" t="s">
        <v>11293</v>
      </c>
      <c r="K3039" s="167">
        <v>84813504</v>
      </c>
      <c r="L3039" s="167">
        <v>0</v>
      </c>
    </row>
    <row r="3040" spans="1:12" x14ac:dyDescent="0.2">
      <c r="A3040" s="167" t="s">
        <v>9584</v>
      </c>
      <c r="B3040" s="167" t="s">
        <v>3696</v>
      </c>
      <c r="D3040" s="167" t="s">
        <v>7912</v>
      </c>
      <c r="E3040" s="167" t="s">
        <v>7959</v>
      </c>
      <c r="F3040" s="167" t="s">
        <v>8218</v>
      </c>
      <c r="G3040" s="167" t="s">
        <v>116</v>
      </c>
      <c r="H3040" s="167" t="s">
        <v>5</v>
      </c>
      <c r="I3040" s="167" t="s">
        <v>13036</v>
      </c>
      <c r="J3040" s="167" t="s">
        <v>13664</v>
      </c>
      <c r="K3040" s="167">
        <v>22005417</v>
      </c>
      <c r="L3040" s="167">
        <v>0</v>
      </c>
    </row>
    <row r="3041" spans="1:12" x14ac:dyDescent="0.2">
      <c r="A3041" s="167" t="s">
        <v>7724</v>
      </c>
      <c r="B3041" s="167" t="s">
        <v>2940</v>
      </c>
      <c r="D3041" s="167" t="s">
        <v>7913</v>
      </c>
      <c r="E3041" s="167" t="s">
        <v>9161</v>
      </c>
      <c r="F3041" s="167" t="s">
        <v>598</v>
      </c>
      <c r="G3041" s="167" t="s">
        <v>797</v>
      </c>
      <c r="H3041" s="167" t="s">
        <v>7</v>
      </c>
      <c r="I3041" s="167" t="s">
        <v>13036</v>
      </c>
      <c r="J3041" s="167" t="s">
        <v>13665</v>
      </c>
      <c r="K3041" s="167">
        <v>86697906</v>
      </c>
      <c r="L3041" s="167">
        <v>26777025</v>
      </c>
    </row>
    <row r="3042" spans="1:12" x14ac:dyDescent="0.2">
      <c r="A3042" s="167" t="s">
        <v>5881</v>
      </c>
      <c r="B3042" s="167" t="s">
        <v>3243</v>
      </c>
      <c r="D3042" s="167" t="s">
        <v>9865</v>
      </c>
      <c r="E3042" s="167" t="s">
        <v>8768</v>
      </c>
      <c r="F3042" s="167" t="s">
        <v>1432</v>
      </c>
      <c r="G3042" s="167" t="s">
        <v>11667</v>
      </c>
      <c r="H3042" s="167" t="s">
        <v>4</v>
      </c>
      <c r="I3042" s="167" t="s">
        <v>13036</v>
      </c>
      <c r="J3042" s="167" t="s">
        <v>11574</v>
      </c>
      <c r="K3042" s="167">
        <v>84226935</v>
      </c>
      <c r="L3042" s="167">
        <v>27300159</v>
      </c>
    </row>
    <row r="3043" spans="1:12" x14ac:dyDescent="0.2">
      <c r="A3043" s="167" t="s">
        <v>5882</v>
      </c>
      <c r="B3043" s="167" t="s">
        <v>6823</v>
      </c>
      <c r="D3043" s="167" t="s">
        <v>5358</v>
      </c>
      <c r="E3043" s="167" t="s">
        <v>5984</v>
      </c>
      <c r="F3043" s="167" t="s">
        <v>5985</v>
      </c>
      <c r="G3043" s="167" t="s">
        <v>169</v>
      </c>
      <c r="H3043" s="167" t="s">
        <v>12</v>
      </c>
      <c r="I3043" s="167" t="s">
        <v>13036</v>
      </c>
      <c r="J3043" s="167" t="s">
        <v>6720</v>
      </c>
      <c r="K3043" s="167">
        <v>24708311</v>
      </c>
      <c r="L3043" s="167">
        <v>24708311</v>
      </c>
    </row>
    <row r="3044" spans="1:12" x14ac:dyDescent="0.2">
      <c r="A3044" s="167" t="s">
        <v>6337</v>
      </c>
      <c r="B3044" s="167" t="s">
        <v>7154</v>
      </c>
      <c r="D3044" s="167" t="s">
        <v>7914</v>
      </c>
      <c r="E3044" s="167" t="s">
        <v>8878</v>
      </c>
      <c r="F3044" s="167" t="s">
        <v>10444</v>
      </c>
      <c r="G3044" s="167" t="s">
        <v>11667</v>
      </c>
      <c r="H3044" s="167" t="s">
        <v>18</v>
      </c>
      <c r="I3044" s="167" t="s">
        <v>13036</v>
      </c>
      <c r="J3044" s="167" t="s">
        <v>12946</v>
      </c>
      <c r="K3044" s="167">
        <v>89216082</v>
      </c>
      <c r="L3044" s="167">
        <v>0</v>
      </c>
    </row>
    <row r="3045" spans="1:12" x14ac:dyDescent="0.2">
      <c r="A3045" s="167" t="s">
        <v>5827</v>
      </c>
      <c r="B3045" s="167" t="s">
        <v>5826</v>
      </c>
      <c r="D3045" s="167" t="s">
        <v>8622</v>
      </c>
      <c r="E3045" s="167" t="s">
        <v>9589</v>
      </c>
      <c r="F3045" s="167" t="s">
        <v>11100</v>
      </c>
      <c r="G3045" s="167" t="s">
        <v>5785</v>
      </c>
      <c r="H3045" s="167" t="s">
        <v>5</v>
      </c>
      <c r="I3045" s="167" t="s">
        <v>13036</v>
      </c>
      <c r="J3045" s="167" t="s">
        <v>11101</v>
      </c>
      <c r="K3045" s="167">
        <v>87185081</v>
      </c>
      <c r="L3045" s="167">
        <v>0</v>
      </c>
    </row>
    <row r="3046" spans="1:12" x14ac:dyDescent="0.2">
      <c r="A3046" s="167" t="s">
        <v>6341</v>
      </c>
      <c r="B3046" s="167" t="s">
        <v>7146</v>
      </c>
      <c r="D3046" s="167" t="s">
        <v>4738</v>
      </c>
      <c r="E3046" s="167" t="s">
        <v>5987</v>
      </c>
      <c r="F3046" s="167" t="s">
        <v>5988</v>
      </c>
      <c r="G3046" s="167" t="s">
        <v>116</v>
      </c>
      <c r="H3046" s="167" t="s">
        <v>9</v>
      </c>
      <c r="I3046" s="167" t="s">
        <v>13036</v>
      </c>
      <c r="J3046" s="167" t="s">
        <v>12081</v>
      </c>
      <c r="K3046" s="167">
        <v>22005778</v>
      </c>
      <c r="L3046" s="167">
        <v>27840580</v>
      </c>
    </row>
    <row r="3047" spans="1:12" x14ac:dyDescent="0.2">
      <c r="A3047" s="167" t="s">
        <v>6784</v>
      </c>
      <c r="B3047" s="167" t="s">
        <v>4446</v>
      </c>
      <c r="D3047" s="167" t="s">
        <v>2694</v>
      </c>
      <c r="E3047" s="167" t="s">
        <v>9582</v>
      </c>
      <c r="F3047" s="167" t="s">
        <v>3769</v>
      </c>
      <c r="G3047" s="167" t="s">
        <v>11635</v>
      </c>
      <c r="H3047" s="167" t="s">
        <v>4</v>
      </c>
      <c r="I3047" s="167" t="s">
        <v>13036</v>
      </c>
      <c r="J3047" s="167" t="s">
        <v>13666</v>
      </c>
      <c r="K3047" s="167">
        <v>0</v>
      </c>
      <c r="L3047" s="167">
        <v>0</v>
      </c>
    </row>
    <row r="3048" spans="1:12" x14ac:dyDescent="0.2">
      <c r="A3048" s="167" t="s">
        <v>6338</v>
      </c>
      <c r="B3048" s="167" t="s">
        <v>7147</v>
      </c>
      <c r="D3048" s="167" t="s">
        <v>3114</v>
      </c>
      <c r="E3048" s="167" t="s">
        <v>5989</v>
      </c>
      <c r="F3048" s="167" t="s">
        <v>7223</v>
      </c>
      <c r="G3048" s="167" t="s">
        <v>11639</v>
      </c>
      <c r="H3048" s="167" t="s">
        <v>5</v>
      </c>
      <c r="I3048" s="167" t="s">
        <v>13036</v>
      </c>
      <c r="J3048" s="167" t="s">
        <v>12175</v>
      </c>
      <c r="K3048" s="167">
        <v>27667157</v>
      </c>
      <c r="L3048" s="167">
        <v>27667157</v>
      </c>
    </row>
    <row r="3049" spans="1:12" x14ac:dyDescent="0.2">
      <c r="A3049" s="167" t="s">
        <v>6071</v>
      </c>
      <c r="B3049" s="167" t="s">
        <v>7004</v>
      </c>
      <c r="D3049" s="167" t="s">
        <v>3099</v>
      </c>
      <c r="E3049" s="167" t="s">
        <v>9266</v>
      </c>
      <c r="F3049" s="167" t="s">
        <v>4379</v>
      </c>
      <c r="G3049" s="167" t="s">
        <v>198</v>
      </c>
      <c r="H3049" s="167" t="s">
        <v>5</v>
      </c>
      <c r="I3049" s="167" t="s">
        <v>13036</v>
      </c>
      <c r="J3049" s="167" t="s">
        <v>13667</v>
      </c>
      <c r="K3049" s="167">
        <v>88285492</v>
      </c>
      <c r="L3049" s="167">
        <v>0</v>
      </c>
    </row>
    <row r="3050" spans="1:12" x14ac:dyDescent="0.2">
      <c r="A3050" s="167" t="s">
        <v>9585</v>
      </c>
      <c r="B3050" s="167" t="s">
        <v>10043</v>
      </c>
      <c r="D3050" s="167" t="s">
        <v>7915</v>
      </c>
      <c r="E3050" s="167" t="s">
        <v>9265</v>
      </c>
      <c r="F3050" s="167" t="s">
        <v>8627</v>
      </c>
      <c r="G3050" s="167" t="s">
        <v>198</v>
      </c>
      <c r="H3050" s="167" t="s">
        <v>9</v>
      </c>
      <c r="I3050" s="167" t="s">
        <v>13036</v>
      </c>
      <c r="J3050" s="167" t="s">
        <v>10812</v>
      </c>
      <c r="K3050" s="167">
        <v>26720169</v>
      </c>
      <c r="L3050" s="167">
        <v>0</v>
      </c>
    </row>
    <row r="3051" spans="1:12" x14ac:dyDescent="0.2">
      <c r="A3051" s="167" t="s">
        <v>5765</v>
      </c>
      <c r="B3051" s="167" t="s">
        <v>6806</v>
      </c>
      <c r="D3051" s="167" t="s">
        <v>6840</v>
      </c>
      <c r="E3051" s="167" t="s">
        <v>8308</v>
      </c>
      <c r="F3051" s="167" t="s">
        <v>8309</v>
      </c>
      <c r="G3051" s="167" t="s">
        <v>198</v>
      </c>
      <c r="H3051" s="167" t="s">
        <v>9</v>
      </c>
      <c r="I3051" s="167" t="s">
        <v>13036</v>
      </c>
      <c r="J3051" s="167" t="s">
        <v>12948</v>
      </c>
      <c r="K3051" s="167">
        <v>71776013</v>
      </c>
      <c r="L3051" s="167">
        <v>0</v>
      </c>
    </row>
    <row r="3052" spans="1:12" x14ac:dyDescent="0.2">
      <c r="A3052" s="167" t="s">
        <v>7726</v>
      </c>
      <c r="B3052" s="167" t="s">
        <v>7727</v>
      </c>
      <c r="D3052" s="167" t="s">
        <v>6842</v>
      </c>
      <c r="E3052" s="167" t="s">
        <v>5990</v>
      </c>
      <c r="F3052" s="167" t="s">
        <v>1345</v>
      </c>
      <c r="G3052" s="167" t="s">
        <v>74</v>
      </c>
      <c r="H3052" s="167" t="s">
        <v>5</v>
      </c>
      <c r="I3052" s="167" t="s">
        <v>13039</v>
      </c>
      <c r="J3052" s="167" t="s">
        <v>12176</v>
      </c>
      <c r="K3052" s="167">
        <v>24416880</v>
      </c>
      <c r="L3052" s="167">
        <v>24426209</v>
      </c>
    </row>
    <row r="3053" spans="1:12" x14ac:dyDescent="0.2">
      <c r="A3053" s="167" t="s">
        <v>5864</v>
      </c>
      <c r="B3053" s="167" t="s">
        <v>5863</v>
      </c>
      <c r="D3053" s="167" t="s">
        <v>6843</v>
      </c>
      <c r="E3053" s="167" t="s">
        <v>5991</v>
      </c>
      <c r="F3053" s="167" t="s">
        <v>5992</v>
      </c>
      <c r="G3053" s="167" t="s">
        <v>74</v>
      </c>
      <c r="H3053" s="167" t="s">
        <v>6</v>
      </c>
      <c r="I3053" s="167" t="s">
        <v>13036</v>
      </c>
      <c r="J3053" s="167" t="s">
        <v>12539</v>
      </c>
      <c r="K3053" s="167">
        <v>24383204</v>
      </c>
      <c r="L3053" s="167">
        <v>24383204</v>
      </c>
    </row>
    <row r="3054" spans="1:12" x14ac:dyDescent="0.2">
      <c r="A3054" s="167" t="s">
        <v>6143</v>
      </c>
      <c r="B3054" s="167" t="s">
        <v>7290</v>
      </c>
      <c r="D3054" s="167" t="s">
        <v>6845</v>
      </c>
      <c r="E3054" s="167" t="s">
        <v>5994</v>
      </c>
      <c r="F3054" s="167" t="s">
        <v>5995</v>
      </c>
      <c r="G3054" s="167" t="s">
        <v>74</v>
      </c>
      <c r="H3054" s="167" t="s">
        <v>7</v>
      </c>
      <c r="I3054" s="167" t="s">
        <v>13036</v>
      </c>
      <c r="J3054" s="167" t="s">
        <v>5996</v>
      </c>
      <c r="K3054" s="167">
        <v>24302440</v>
      </c>
      <c r="L3054" s="167">
        <v>24302229</v>
      </c>
    </row>
    <row r="3055" spans="1:12" x14ac:dyDescent="0.2">
      <c r="A3055" s="167" t="s">
        <v>9586</v>
      </c>
      <c r="B3055" s="167" t="s">
        <v>10044</v>
      </c>
      <c r="D3055" s="167" t="s">
        <v>6847</v>
      </c>
      <c r="E3055" s="167" t="s">
        <v>5997</v>
      </c>
      <c r="F3055" s="167" t="s">
        <v>8500</v>
      </c>
      <c r="G3055" s="167" t="s">
        <v>11635</v>
      </c>
      <c r="H3055" s="167" t="s">
        <v>7</v>
      </c>
      <c r="I3055" s="167" t="s">
        <v>13036</v>
      </c>
      <c r="J3055" s="167" t="s">
        <v>12519</v>
      </c>
      <c r="K3055" s="167">
        <v>86881751</v>
      </c>
      <c r="L3055" s="167">
        <v>0</v>
      </c>
    </row>
    <row r="3056" spans="1:12" x14ac:dyDescent="0.2">
      <c r="A3056" s="167" t="s">
        <v>9587</v>
      </c>
      <c r="B3056" s="167" t="s">
        <v>10045</v>
      </c>
      <c r="D3056" s="167" t="s">
        <v>6849</v>
      </c>
      <c r="E3056" s="167" t="s">
        <v>9544</v>
      </c>
      <c r="F3056" s="167" t="s">
        <v>11047</v>
      </c>
      <c r="G3056" s="167" t="s">
        <v>11656</v>
      </c>
      <c r="H3056" s="167" t="s">
        <v>3</v>
      </c>
      <c r="I3056" s="167" t="s">
        <v>13036</v>
      </c>
      <c r="J3056" s="167" t="s">
        <v>13668</v>
      </c>
      <c r="K3056" s="167">
        <v>84926653</v>
      </c>
      <c r="L3056" s="167">
        <v>0</v>
      </c>
    </row>
    <row r="3057" spans="1:12" x14ac:dyDescent="0.2">
      <c r="A3057" s="167" t="s">
        <v>9588</v>
      </c>
      <c r="B3057" s="167" t="s">
        <v>3177</v>
      </c>
      <c r="D3057" s="167" t="s">
        <v>7916</v>
      </c>
      <c r="E3057" s="167" t="s">
        <v>9333</v>
      </c>
      <c r="F3057" s="167" t="s">
        <v>10874</v>
      </c>
      <c r="G3057" s="167" t="s">
        <v>117</v>
      </c>
      <c r="H3057" s="167" t="s">
        <v>12</v>
      </c>
      <c r="I3057" s="167" t="s">
        <v>13036</v>
      </c>
      <c r="J3057" s="167" t="s">
        <v>13669</v>
      </c>
      <c r="K3057" s="167">
        <v>26369014</v>
      </c>
      <c r="L3057" s="167">
        <v>0</v>
      </c>
    </row>
    <row r="3058" spans="1:12" x14ac:dyDescent="0.2">
      <c r="A3058" s="167" t="s">
        <v>5911</v>
      </c>
      <c r="B3058" s="167" t="s">
        <v>5910</v>
      </c>
      <c r="D3058" s="167" t="s">
        <v>6853</v>
      </c>
      <c r="E3058" s="167" t="s">
        <v>5998</v>
      </c>
      <c r="F3058" s="167" t="s">
        <v>5999</v>
      </c>
      <c r="G3058" s="167" t="s">
        <v>204</v>
      </c>
      <c r="H3058" s="167" t="s">
        <v>12</v>
      </c>
      <c r="I3058" s="167" t="s">
        <v>13036</v>
      </c>
      <c r="J3058" s="167" t="s">
        <v>11112</v>
      </c>
      <c r="K3058" s="167">
        <v>25751233</v>
      </c>
      <c r="L3058" s="167">
        <v>88215003</v>
      </c>
    </row>
    <row r="3059" spans="1:12" x14ac:dyDescent="0.2">
      <c r="A3059" s="167" t="s">
        <v>9589</v>
      </c>
      <c r="B3059" s="167" t="s">
        <v>8622</v>
      </c>
      <c r="D3059" s="167" t="s">
        <v>6854</v>
      </c>
      <c r="E3059" s="167" t="s">
        <v>6000</v>
      </c>
      <c r="F3059" s="167" t="s">
        <v>6001</v>
      </c>
      <c r="G3059" s="167" t="s">
        <v>3524</v>
      </c>
      <c r="H3059" s="167" t="s">
        <v>4</v>
      </c>
      <c r="I3059" s="167" t="s">
        <v>13036</v>
      </c>
      <c r="J3059" s="167" t="s">
        <v>6002</v>
      </c>
      <c r="K3059" s="167">
        <v>40342909</v>
      </c>
      <c r="L3059" s="167">
        <v>40342909</v>
      </c>
    </row>
    <row r="3060" spans="1:12" x14ac:dyDescent="0.2">
      <c r="A3060" s="167" t="s">
        <v>5792</v>
      </c>
      <c r="B3060" s="167" t="s">
        <v>3057</v>
      </c>
      <c r="D3060" s="167" t="s">
        <v>6856</v>
      </c>
      <c r="E3060" s="167" t="s">
        <v>9075</v>
      </c>
      <c r="F3060" s="167" t="s">
        <v>2865</v>
      </c>
      <c r="G3060" s="167" t="s">
        <v>495</v>
      </c>
      <c r="H3060" s="167" t="s">
        <v>4</v>
      </c>
      <c r="I3060" s="167" t="s">
        <v>13036</v>
      </c>
      <c r="J3060" s="167" t="s">
        <v>10610</v>
      </c>
      <c r="K3060" s="167">
        <v>86639802</v>
      </c>
      <c r="L3060" s="167">
        <v>25412000</v>
      </c>
    </row>
    <row r="3061" spans="1:12" x14ac:dyDescent="0.2">
      <c r="A3061" s="167" t="s">
        <v>6740</v>
      </c>
      <c r="B3061" s="167" t="s">
        <v>4830</v>
      </c>
      <c r="D3061" s="167" t="s">
        <v>7917</v>
      </c>
      <c r="E3061" s="167" t="s">
        <v>9060</v>
      </c>
      <c r="F3061" s="167" t="s">
        <v>644</v>
      </c>
      <c r="G3061" s="167" t="s">
        <v>495</v>
      </c>
      <c r="H3061" s="167" t="s">
        <v>5</v>
      </c>
      <c r="I3061" s="167" t="s">
        <v>13036</v>
      </c>
      <c r="J3061" s="167" t="s">
        <v>10595</v>
      </c>
      <c r="K3061" s="167">
        <v>0</v>
      </c>
      <c r="L3061" s="167">
        <v>0</v>
      </c>
    </row>
    <row r="3062" spans="1:12" x14ac:dyDescent="0.2">
      <c r="A3062" s="167" t="s">
        <v>5115</v>
      </c>
      <c r="B3062" s="167" t="s">
        <v>7007</v>
      </c>
      <c r="D3062" s="167" t="s">
        <v>7677</v>
      </c>
      <c r="E3062" s="167" t="s">
        <v>8929</v>
      </c>
      <c r="F3062" s="167" t="s">
        <v>1478</v>
      </c>
      <c r="G3062" s="167" t="s">
        <v>73</v>
      </c>
      <c r="H3062" s="167" t="s">
        <v>5</v>
      </c>
      <c r="I3062" s="167" t="s">
        <v>13036</v>
      </c>
      <c r="J3062" s="167" t="s">
        <v>13670</v>
      </c>
      <c r="K3062" s="167">
        <v>22064518</v>
      </c>
      <c r="L3062" s="167">
        <v>0</v>
      </c>
    </row>
    <row r="3063" spans="1:12" x14ac:dyDescent="0.2">
      <c r="A3063" s="167" t="s">
        <v>5055</v>
      </c>
      <c r="B3063" s="167" t="s">
        <v>5054</v>
      </c>
      <c r="D3063" s="167" t="s">
        <v>7492</v>
      </c>
      <c r="E3063" s="167" t="s">
        <v>8930</v>
      </c>
      <c r="F3063" s="167" t="s">
        <v>10489</v>
      </c>
      <c r="G3063" s="167" t="s">
        <v>73</v>
      </c>
      <c r="H3063" s="167" t="s">
        <v>5</v>
      </c>
      <c r="I3063" s="167" t="s">
        <v>13036</v>
      </c>
      <c r="J3063" s="167" t="s">
        <v>10490</v>
      </c>
      <c r="K3063" s="167">
        <v>24452169</v>
      </c>
      <c r="L3063" s="167">
        <v>0</v>
      </c>
    </row>
    <row r="3064" spans="1:12" x14ac:dyDescent="0.2">
      <c r="A3064" s="167" t="s">
        <v>5483</v>
      </c>
      <c r="B3064" s="167" t="s">
        <v>5482</v>
      </c>
      <c r="D3064" s="167" t="s">
        <v>7294</v>
      </c>
      <c r="E3064" s="167" t="s">
        <v>6003</v>
      </c>
      <c r="F3064" s="167" t="s">
        <v>3002</v>
      </c>
      <c r="G3064" s="167" t="s">
        <v>169</v>
      </c>
      <c r="H3064" s="167" t="s">
        <v>12</v>
      </c>
      <c r="I3064" s="167" t="s">
        <v>13036</v>
      </c>
      <c r="J3064" s="167" t="s">
        <v>13671</v>
      </c>
      <c r="K3064" s="167">
        <v>44057998</v>
      </c>
      <c r="L3064" s="167">
        <v>24708169</v>
      </c>
    </row>
    <row r="3065" spans="1:12" x14ac:dyDescent="0.2">
      <c r="A3065" s="167" t="s">
        <v>5767</v>
      </c>
      <c r="B3065" s="167" t="s">
        <v>7214</v>
      </c>
      <c r="D3065" s="167" t="s">
        <v>7215</v>
      </c>
      <c r="E3065" s="167" t="s">
        <v>6004</v>
      </c>
      <c r="F3065" s="167" t="s">
        <v>767</v>
      </c>
      <c r="G3065" s="167" t="s">
        <v>5785</v>
      </c>
      <c r="H3065" s="167" t="s">
        <v>3</v>
      </c>
      <c r="I3065" s="167" t="s">
        <v>13036</v>
      </c>
      <c r="J3065" s="167" t="s">
        <v>6742</v>
      </c>
      <c r="K3065" s="167">
        <v>27112574</v>
      </c>
      <c r="L3065" s="167">
        <v>27112574</v>
      </c>
    </row>
    <row r="3066" spans="1:12" x14ac:dyDescent="0.2">
      <c r="A3066" s="167" t="s">
        <v>5457</v>
      </c>
      <c r="B3066" s="167" t="s">
        <v>4926</v>
      </c>
      <c r="D3066" s="167" t="s">
        <v>7382</v>
      </c>
      <c r="E3066" s="167" t="s">
        <v>6006</v>
      </c>
      <c r="F3066" s="167" t="s">
        <v>6007</v>
      </c>
      <c r="G3066" s="167" t="s">
        <v>5785</v>
      </c>
      <c r="H3066" s="167" t="s">
        <v>3</v>
      </c>
      <c r="I3066" s="167" t="s">
        <v>13036</v>
      </c>
      <c r="J3066" s="167" t="s">
        <v>13672</v>
      </c>
      <c r="K3066" s="167">
        <v>27107107</v>
      </c>
      <c r="L3066" s="167">
        <v>0</v>
      </c>
    </row>
    <row r="3067" spans="1:12" x14ac:dyDescent="0.2">
      <c r="A3067" s="167" t="s">
        <v>5485</v>
      </c>
      <c r="B3067" s="167" t="s">
        <v>6765</v>
      </c>
      <c r="D3067" s="167" t="s">
        <v>7758</v>
      </c>
      <c r="E3067" s="167" t="s">
        <v>9599</v>
      </c>
      <c r="F3067" s="167" t="s">
        <v>3731</v>
      </c>
      <c r="G3067" s="167" t="s">
        <v>11639</v>
      </c>
      <c r="H3067" s="167" t="s">
        <v>7</v>
      </c>
      <c r="I3067" s="167" t="s">
        <v>13036</v>
      </c>
      <c r="J3067" s="167" t="s">
        <v>11111</v>
      </c>
      <c r="K3067" s="167">
        <v>40020269</v>
      </c>
      <c r="L3067" s="167">
        <v>0</v>
      </c>
    </row>
    <row r="3068" spans="1:12" x14ac:dyDescent="0.2">
      <c r="A3068" s="167" t="s">
        <v>6249</v>
      </c>
      <c r="B3068" s="167" t="s">
        <v>7292</v>
      </c>
      <c r="D3068" s="167" t="s">
        <v>7005</v>
      </c>
      <c r="E3068" s="167" t="s">
        <v>6009</v>
      </c>
      <c r="F3068" s="167" t="s">
        <v>6010</v>
      </c>
      <c r="G3068" s="167" t="s">
        <v>5785</v>
      </c>
      <c r="H3068" s="167" t="s">
        <v>4</v>
      </c>
      <c r="I3068" s="167" t="s">
        <v>13036</v>
      </c>
      <c r="J3068" s="167" t="s">
        <v>12931</v>
      </c>
      <c r="K3068" s="167">
        <v>44092785</v>
      </c>
      <c r="L3068" s="167">
        <v>0</v>
      </c>
    </row>
    <row r="3069" spans="1:12" x14ac:dyDescent="0.2">
      <c r="A3069" s="167" t="s">
        <v>6270</v>
      </c>
      <c r="B3069" s="167" t="s">
        <v>7155</v>
      </c>
      <c r="D3069" s="167" t="s">
        <v>7627</v>
      </c>
      <c r="E3069" s="167" t="s">
        <v>7779</v>
      </c>
      <c r="F3069" s="167" t="s">
        <v>7780</v>
      </c>
      <c r="G3069" s="167" t="s">
        <v>5785</v>
      </c>
      <c r="H3069" s="167" t="s">
        <v>10</v>
      </c>
      <c r="I3069" s="167" t="s">
        <v>13036</v>
      </c>
      <c r="J3069" s="167" t="s">
        <v>8219</v>
      </c>
      <c r="K3069" s="167">
        <v>83862538</v>
      </c>
      <c r="L3069" s="167">
        <v>27165048</v>
      </c>
    </row>
    <row r="3070" spans="1:12" x14ac:dyDescent="0.2">
      <c r="A3070" s="167" t="s">
        <v>5795</v>
      </c>
      <c r="B3070" s="167" t="s">
        <v>2908</v>
      </c>
      <c r="D3070" s="167" t="s">
        <v>7749</v>
      </c>
      <c r="E3070" s="167" t="s">
        <v>9602</v>
      </c>
      <c r="F3070" s="167" t="s">
        <v>11391</v>
      </c>
      <c r="G3070" s="167" t="s">
        <v>5785</v>
      </c>
      <c r="H3070" s="167" t="s">
        <v>10</v>
      </c>
      <c r="I3070" s="167" t="s">
        <v>13036</v>
      </c>
      <c r="J3070" s="167" t="s">
        <v>13673</v>
      </c>
      <c r="K3070" s="167">
        <v>0</v>
      </c>
      <c r="L3070" s="167">
        <v>0</v>
      </c>
    </row>
    <row r="3071" spans="1:12" x14ac:dyDescent="0.2">
      <c r="A3071" s="167" t="s">
        <v>5943</v>
      </c>
      <c r="B3071" s="167" t="s">
        <v>6833</v>
      </c>
      <c r="D3071" s="167" t="s">
        <v>7918</v>
      </c>
      <c r="E3071" s="167" t="s">
        <v>8697</v>
      </c>
      <c r="F3071" s="167" t="s">
        <v>6011</v>
      </c>
      <c r="G3071" s="167" t="s">
        <v>41</v>
      </c>
      <c r="H3071" s="167" t="s">
        <v>10</v>
      </c>
      <c r="I3071" s="167" t="s">
        <v>13036</v>
      </c>
      <c r="J3071" s="167" t="s">
        <v>10289</v>
      </c>
      <c r="K3071" s="167">
        <v>22759945</v>
      </c>
      <c r="L3071" s="167">
        <v>22759945</v>
      </c>
    </row>
    <row r="3072" spans="1:12" x14ac:dyDescent="0.2">
      <c r="A3072" s="167" t="s">
        <v>6272</v>
      </c>
      <c r="B3072" s="167" t="s">
        <v>7084</v>
      </c>
      <c r="D3072" s="167" t="s">
        <v>7601</v>
      </c>
      <c r="E3072" s="167" t="s">
        <v>9411</v>
      </c>
      <c r="F3072" s="167" t="s">
        <v>692</v>
      </c>
      <c r="G3072" s="167" t="s">
        <v>11667</v>
      </c>
      <c r="H3072" s="167" t="s">
        <v>9</v>
      </c>
      <c r="I3072" s="167" t="s">
        <v>13036</v>
      </c>
      <c r="J3072" s="167" t="s">
        <v>10936</v>
      </c>
      <c r="K3072" s="167">
        <v>27869013</v>
      </c>
      <c r="L3072" s="167">
        <v>89749498</v>
      </c>
    </row>
    <row r="3073" spans="1:12" x14ac:dyDescent="0.2">
      <c r="A3073" s="167" t="s">
        <v>5868</v>
      </c>
      <c r="B3073" s="167" t="s">
        <v>5289</v>
      </c>
      <c r="D3073" s="167" t="s">
        <v>7698</v>
      </c>
      <c r="E3073" s="167" t="s">
        <v>9483</v>
      </c>
      <c r="F3073" s="167" t="s">
        <v>10996</v>
      </c>
      <c r="G3073" s="167" t="s">
        <v>11667</v>
      </c>
      <c r="H3073" s="167" t="s">
        <v>12</v>
      </c>
      <c r="I3073" s="167" t="s">
        <v>13036</v>
      </c>
      <c r="J3073" s="167" t="s">
        <v>10997</v>
      </c>
      <c r="K3073" s="167">
        <v>0</v>
      </c>
      <c r="L3073" s="167">
        <v>0</v>
      </c>
    </row>
    <row r="3074" spans="1:12" x14ac:dyDescent="0.2">
      <c r="A3074" s="167" t="s">
        <v>9590</v>
      </c>
      <c r="B3074" s="167" t="s">
        <v>5211</v>
      </c>
      <c r="D3074" s="167" t="s">
        <v>7407</v>
      </c>
      <c r="E3074" s="167" t="s">
        <v>6012</v>
      </c>
      <c r="F3074" s="167" t="s">
        <v>1739</v>
      </c>
      <c r="G3074" s="167" t="s">
        <v>11667</v>
      </c>
      <c r="H3074" s="167" t="s">
        <v>12</v>
      </c>
      <c r="I3074" s="167" t="s">
        <v>13036</v>
      </c>
      <c r="J3074" s="167" t="s">
        <v>6013</v>
      </c>
      <c r="K3074" s="167">
        <v>27750776</v>
      </c>
      <c r="L3074" s="167">
        <v>27750776</v>
      </c>
    </row>
    <row r="3075" spans="1:12" x14ac:dyDescent="0.2">
      <c r="A3075" s="167" t="s">
        <v>9591</v>
      </c>
      <c r="B3075" s="167" t="s">
        <v>3000</v>
      </c>
      <c r="D3075" s="167" t="s">
        <v>7711</v>
      </c>
      <c r="E3075" s="167" t="s">
        <v>9500</v>
      </c>
      <c r="F3075" s="167" t="s">
        <v>11012</v>
      </c>
      <c r="G3075" s="167" t="s">
        <v>116</v>
      </c>
      <c r="H3075" s="167" t="s">
        <v>5</v>
      </c>
      <c r="I3075" s="167" t="s">
        <v>13036</v>
      </c>
      <c r="J3075" s="167" t="s">
        <v>10945</v>
      </c>
      <c r="K3075" s="167">
        <v>27351153</v>
      </c>
      <c r="L3075" s="167">
        <v>0</v>
      </c>
    </row>
    <row r="3076" spans="1:12" x14ac:dyDescent="0.2">
      <c r="A3076" s="167" t="s">
        <v>9592</v>
      </c>
      <c r="B3076" s="167" t="s">
        <v>317</v>
      </c>
      <c r="D3076" s="167" t="s">
        <v>7109</v>
      </c>
      <c r="E3076" s="167" t="s">
        <v>6014</v>
      </c>
      <c r="F3076" s="167" t="s">
        <v>6015</v>
      </c>
      <c r="G3076" s="167" t="s">
        <v>116</v>
      </c>
      <c r="H3076" s="167" t="s">
        <v>18</v>
      </c>
      <c r="I3076" s="167" t="s">
        <v>13036</v>
      </c>
      <c r="J3076" s="167" t="s">
        <v>13674</v>
      </c>
      <c r="K3076" s="167">
        <v>27848333</v>
      </c>
      <c r="L3076" s="167">
        <v>27848031</v>
      </c>
    </row>
    <row r="3077" spans="1:12" x14ac:dyDescent="0.2">
      <c r="A3077" s="167" t="s">
        <v>7962</v>
      </c>
      <c r="B3077" s="167" t="s">
        <v>8244</v>
      </c>
      <c r="D3077" s="167" t="s">
        <v>7342</v>
      </c>
      <c r="E3077" s="167" t="s">
        <v>6017</v>
      </c>
      <c r="F3077" s="167" t="s">
        <v>6018</v>
      </c>
      <c r="G3077" s="167" t="s">
        <v>116</v>
      </c>
      <c r="H3077" s="167" t="s">
        <v>18</v>
      </c>
      <c r="I3077" s="167" t="s">
        <v>13036</v>
      </c>
      <c r="J3077" s="167" t="s">
        <v>13675</v>
      </c>
      <c r="K3077" s="167">
        <v>89201181</v>
      </c>
      <c r="L3077" s="167">
        <v>0</v>
      </c>
    </row>
    <row r="3078" spans="1:12" x14ac:dyDescent="0.2">
      <c r="A3078" s="167" t="s">
        <v>5836</v>
      </c>
      <c r="B3078" s="167" t="s">
        <v>6897</v>
      </c>
      <c r="D3078" s="167" t="s">
        <v>7690</v>
      </c>
      <c r="E3078" s="167" t="s">
        <v>9470</v>
      </c>
      <c r="F3078" s="167" t="s">
        <v>63</v>
      </c>
      <c r="G3078" s="167" t="s">
        <v>116</v>
      </c>
      <c r="H3078" s="167" t="s">
        <v>12</v>
      </c>
      <c r="I3078" s="167" t="s">
        <v>13036</v>
      </c>
      <c r="J3078" s="167" t="s">
        <v>13676</v>
      </c>
      <c r="K3078" s="167">
        <v>22001439</v>
      </c>
      <c r="L3078" s="167">
        <v>0</v>
      </c>
    </row>
    <row r="3079" spans="1:12" x14ac:dyDescent="0.2">
      <c r="A3079" s="167" t="s">
        <v>9593</v>
      </c>
      <c r="B3079" s="167" t="s">
        <v>3352</v>
      </c>
      <c r="D3079" s="167" t="s">
        <v>7705</v>
      </c>
      <c r="E3079" s="167" t="s">
        <v>9286</v>
      </c>
      <c r="F3079" s="167" t="s">
        <v>10833</v>
      </c>
      <c r="G3079" s="167" t="s">
        <v>198</v>
      </c>
      <c r="H3079" s="167" t="s">
        <v>10</v>
      </c>
      <c r="I3079" s="167" t="s">
        <v>13036</v>
      </c>
      <c r="J3079" s="167" t="s">
        <v>12177</v>
      </c>
      <c r="K3079" s="167">
        <v>26511962</v>
      </c>
      <c r="L3079" s="167">
        <v>0</v>
      </c>
    </row>
    <row r="3080" spans="1:12" x14ac:dyDescent="0.2">
      <c r="A3080" s="167" t="s">
        <v>7779</v>
      </c>
      <c r="B3080" s="167" t="s">
        <v>7627</v>
      </c>
      <c r="D3080" s="167" t="s">
        <v>7129</v>
      </c>
      <c r="E3080" s="167" t="s">
        <v>6019</v>
      </c>
      <c r="F3080" s="167" t="s">
        <v>6020</v>
      </c>
      <c r="G3080" s="167" t="s">
        <v>41</v>
      </c>
      <c r="H3080" s="167" t="s">
        <v>6</v>
      </c>
      <c r="I3080" s="167" t="s">
        <v>13036</v>
      </c>
      <c r="J3080" s="167" t="s">
        <v>8220</v>
      </c>
      <c r="K3080" s="167">
        <v>25400962</v>
      </c>
      <c r="L3080" s="167">
        <v>25480522</v>
      </c>
    </row>
    <row r="3081" spans="1:12" x14ac:dyDescent="0.2">
      <c r="A3081" s="167" t="s">
        <v>6004</v>
      </c>
      <c r="B3081" s="167" t="s">
        <v>7215</v>
      </c>
      <c r="D3081" s="167" t="s">
        <v>7919</v>
      </c>
      <c r="E3081" s="167" t="s">
        <v>8882</v>
      </c>
      <c r="F3081" s="167" t="s">
        <v>10450</v>
      </c>
      <c r="G3081" s="167" t="s">
        <v>11657</v>
      </c>
      <c r="H3081" s="167" t="s">
        <v>9</v>
      </c>
      <c r="I3081" s="167" t="s">
        <v>13036</v>
      </c>
      <c r="J3081" s="167" t="s">
        <v>12540</v>
      </c>
      <c r="K3081" s="167">
        <v>44047012</v>
      </c>
      <c r="L3081" s="167">
        <v>0</v>
      </c>
    </row>
    <row r="3082" spans="1:12" x14ac:dyDescent="0.2">
      <c r="A3082" s="167" t="s">
        <v>5870</v>
      </c>
      <c r="B3082" s="167" t="s">
        <v>4517</v>
      </c>
      <c r="D3082" s="167" t="s">
        <v>7034</v>
      </c>
      <c r="E3082" s="167" t="s">
        <v>6021</v>
      </c>
      <c r="F3082" s="167" t="s">
        <v>1262</v>
      </c>
      <c r="G3082" s="167" t="s">
        <v>11657</v>
      </c>
      <c r="H3082" s="167" t="s">
        <v>13</v>
      </c>
      <c r="I3082" s="167" t="s">
        <v>13036</v>
      </c>
      <c r="J3082" s="167" t="s">
        <v>13677</v>
      </c>
      <c r="K3082" s="167">
        <v>72164062</v>
      </c>
      <c r="L3082" s="167">
        <v>0</v>
      </c>
    </row>
    <row r="3083" spans="1:12" x14ac:dyDescent="0.2">
      <c r="A3083" s="167" t="s">
        <v>5866</v>
      </c>
      <c r="B3083" s="167" t="s">
        <v>2880</v>
      </c>
      <c r="D3083" s="167" t="s">
        <v>6988</v>
      </c>
      <c r="E3083" s="167" t="s">
        <v>6022</v>
      </c>
      <c r="F3083" s="167" t="s">
        <v>6023</v>
      </c>
      <c r="G3083" s="167" t="s">
        <v>11635</v>
      </c>
      <c r="H3083" s="167" t="s">
        <v>12</v>
      </c>
      <c r="I3083" s="167" t="s">
        <v>13036</v>
      </c>
      <c r="J3083" s="167" t="s">
        <v>13678</v>
      </c>
      <c r="K3083" s="167">
        <v>27542006</v>
      </c>
      <c r="L3083" s="167">
        <v>27542006</v>
      </c>
    </row>
    <row r="3084" spans="1:12" x14ac:dyDescent="0.2">
      <c r="A3084" s="167" t="s">
        <v>5849</v>
      </c>
      <c r="B3084" s="167" t="s">
        <v>6821</v>
      </c>
      <c r="D3084" s="167" t="s">
        <v>7652</v>
      </c>
      <c r="E3084" s="167" t="s">
        <v>7651</v>
      </c>
      <c r="F3084" s="167" t="s">
        <v>7769</v>
      </c>
      <c r="G3084" s="167" t="s">
        <v>11639</v>
      </c>
      <c r="H3084" s="167" t="s">
        <v>6</v>
      </c>
      <c r="I3084" s="167" t="s">
        <v>13036</v>
      </c>
      <c r="J3084" s="167" t="s">
        <v>11595</v>
      </c>
      <c r="K3084" s="167">
        <v>70126398</v>
      </c>
      <c r="L3084" s="167">
        <v>0</v>
      </c>
    </row>
    <row r="3085" spans="1:12" x14ac:dyDescent="0.2">
      <c r="A3085" s="167" t="s">
        <v>5183</v>
      </c>
      <c r="B3085" s="167" t="s">
        <v>3912</v>
      </c>
      <c r="D3085" s="167" t="s">
        <v>7561</v>
      </c>
      <c r="E3085" s="167" t="s">
        <v>6024</v>
      </c>
      <c r="F3085" s="167" t="s">
        <v>121</v>
      </c>
      <c r="G3085" s="167" t="s">
        <v>41</v>
      </c>
      <c r="H3085" s="167" t="s">
        <v>5</v>
      </c>
      <c r="I3085" s="167" t="s">
        <v>13036</v>
      </c>
      <c r="J3085" s="167" t="s">
        <v>12541</v>
      </c>
      <c r="K3085" s="167">
        <v>22301879</v>
      </c>
      <c r="L3085" s="167">
        <v>22301879</v>
      </c>
    </row>
    <row r="3086" spans="1:12" x14ac:dyDescent="0.2">
      <c r="A3086" s="167" t="s">
        <v>5831</v>
      </c>
      <c r="B3086" s="167" t="s">
        <v>6819</v>
      </c>
      <c r="D3086" s="167" t="s">
        <v>6911</v>
      </c>
      <c r="E3086" s="167" t="s">
        <v>6026</v>
      </c>
      <c r="F3086" s="167" t="s">
        <v>6027</v>
      </c>
      <c r="G3086" s="167" t="s">
        <v>41</v>
      </c>
      <c r="H3086" s="167" t="s">
        <v>3</v>
      </c>
      <c r="I3086" s="167" t="s">
        <v>13036</v>
      </c>
      <c r="J3086" s="167" t="s">
        <v>12949</v>
      </c>
      <c r="K3086" s="167">
        <v>22191805</v>
      </c>
      <c r="L3086" s="167">
        <v>22191805</v>
      </c>
    </row>
    <row r="3087" spans="1:12" x14ac:dyDescent="0.2">
      <c r="A3087" s="167" t="s">
        <v>5946</v>
      </c>
      <c r="B3087" s="167" t="s">
        <v>6834</v>
      </c>
      <c r="D3087" s="167" t="s">
        <v>7365</v>
      </c>
      <c r="E3087" s="167" t="s">
        <v>6028</v>
      </c>
      <c r="F3087" s="167" t="s">
        <v>6029</v>
      </c>
      <c r="G3087" s="167" t="s">
        <v>117</v>
      </c>
      <c r="H3087" s="167" t="s">
        <v>7</v>
      </c>
      <c r="I3087" s="167" t="s">
        <v>13036</v>
      </c>
      <c r="J3087" s="167" t="s">
        <v>12542</v>
      </c>
      <c r="K3087" s="167">
        <v>83424025</v>
      </c>
      <c r="L3087" s="167">
        <v>0</v>
      </c>
    </row>
    <row r="3088" spans="1:12" x14ac:dyDescent="0.2">
      <c r="A3088" s="167" t="s">
        <v>6841</v>
      </c>
      <c r="B3088" s="167" t="s">
        <v>7476</v>
      </c>
      <c r="D3088" s="167" t="s">
        <v>7028</v>
      </c>
      <c r="E3088" s="167" t="s">
        <v>6030</v>
      </c>
      <c r="F3088" s="167" t="s">
        <v>11392</v>
      </c>
      <c r="G3088" s="167" t="s">
        <v>175</v>
      </c>
      <c r="H3088" s="167" t="s">
        <v>5</v>
      </c>
      <c r="I3088" s="167" t="s">
        <v>13036</v>
      </c>
      <c r="J3088" s="167" t="s">
        <v>12950</v>
      </c>
      <c r="K3088" s="167">
        <v>22699502</v>
      </c>
      <c r="L3088" s="167">
        <v>22699502</v>
      </c>
    </row>
    <row r="3089" spans="1:12" x14ac:dyDescent="0.2">
      <c r="A3089" s="167" t="s">
        <v>5339</v>
      </c>
      <c r="B3089" s="167" t="s">
        <v>5338</v>
      </c>
      <c r="D3089" s="167" t="s">
        <v>7925</v>
      </c>
      <c r="E3089" s="167" t="s">
        <v>8726</v>
      </c>
      <c r="F3089" s="167" t="s">
        <v>10324</v>
      </c>
      <c r="G3089" s="167" t="s">
        <v>302</v>
      </c>
      <c r="H3089" s="167" t="s">
        <v>4</v>
      </c>
      <c r="I3089" s="167" t="s">
        <v>13036</v>
      </c>
      <c r="J3089" s="167" t="s">
        <v>12543</v>
      </c>
      <c r="K3089" s="167">
        <v>0</v>
      </c>
      <c r="L3089" s="167">
        <v>0</v>
      </c>
    </row>
    <row r="3090" spans="1:12" x14ac:dyDescent="0.2">
      <c r="A3090" s="167" t="s">
        <v>5884</v>
      </c>
      <c r="B3090" s="167" t="s">
        <v>6824</v>
      </c>
      <c r="D3090" s="167" t="s">
        <v>8310</v>
      </c>
      <c r="E3090" s="167" t="s">
        <v>8732</v>
      </c>
      <c r="F3090" s="167" t="s">
        <v>2578</v>
      </c>
      <c r="G3090" s="167" t="s">
        <v>302</v>
      </c>
      <c r="H3090" s="167" t="s">
        <v>9</v>
      </c>
      <c r="I3090" s="167" t="s">
        <v>13036</v>
      </c>
      <c r="J3090" s="167" t="s">
        <v>10334</v>
      </c>
      <c r="K3090" s="167">
        <v>0</v>
      </c>
      <c r="L3090" s="167">
        <v>0</v>
      </c>
    </row>
    <row r="3091" spans="1:12" x14ac:dyDescent="0.2">
      <c r="A3091" s="167" t="s">
        <v>5838</v>
      </c>
      <c r="B3091" s="167" t="s">
        <v>910</v>
      </c>
      <c r="D3091" s="167" t="s">
        <v>8313</v>
      </c>
      <c r="E3091" s="167" t="s">
        <v>8737</v>
      </c>
      <c r="F3091" s="167" t="s">
        <v>134</v>
      </c>
      <c r="G3091" s="167" t="s">
        <v>302</v>
      </c>
      <c r="H3091" s="167" t="s">
        <v>9</v>
      </c>
      <c r="I3091" s="167" t="s">
        <v>13036</v>
      </c>
      <c r="J3091" s="167" t="s">
        <v>12951</v>
      </c>
      <c r="K3091" s="167">
        <v>0</v>
      </c>
      <c r="L3091" s="167">
        <v>0</v>
      </c>
    </row>
    <row r="3092" spans="1:12" x14ac:dyDescent="0.2">
      <c r="A3092" s="167" t="s">
        <v>6343</v>
      </c>
      <c r="B3092" s="167" t="s">
        <v>7156</v>
      </c>
      <c r="D3092" s="167" t="s">
        <v>8316</v>
      </c>
      <c r="E3092" s="167" t="s">
        <v>9166</v>
      </c>
      <c r="F3092" s="167" t="s">
        <v>12544</v>
      </c>
      <c r="G3092" s="167" t="s">
        <v>797</v>
      </c>
      <c r="H3092" s="167" t="s">
        <v>6</v>
      </c>
      <c r="I3092" s="167" t="s">
        <v>13036</v>
      </c>
      <c r="J3092" s="167" t="s">
        <v>10711</v>
      </c>
      <c r="K3092" s="167">
        <v>26652614</v>
      </c>
      <c r="L3092" s="167">
        <v>0</v>
      </c>
    </row>
    <row r="3093" spans="1:12" x14ac:dyDescent="0.2">
      <c r="A3093" s="167" t="s">
        <v>5839</v>
      </c>
      <c r="B3093" s="167" t="s">
        <v>823</v>
      </c>
      <c r="D3093" s="167" t="s">
        <v>7673</v>
      </c>
      <c r="E3093" s="167" t="s">
        <v>7670</v>
      </c>
      <c r="F3093" s="167" t="s">
        <v>7672</v>
      </c>
      <c r="G3093" s="167" t="s">
        <v>797</v>
      </c>
      <c r="H3093" s="167" t="s">
        <v>5</v>
      </c>
      <c r="I3093" s="167" t="s">
        <v>13036</v>
      </c>
      <c r="J3093" s="167" t="s">
        <v>12418</v>
      </c>
      <c r="K3093" s="167">
        <v>61211114</v>
      </c>
      <c r="L3093" s="167">
        <v>26711140</v>
      </c>
    </row>
    <row r="3094" spans="1:12" x14ac:dyDescent="0.2">
      <c r="A3094" s="167" t="s">
        <v>5841</v>
      </c>
      <c r="B3094" s="167" t="s">
        <v>6820</v>
      </c>
      <c r="D3094" s="167" t="s">
        <v>8321</v>
      </c>
      <c r="E3094" s="167" t="s">
        <v>9167</v>
      </c>
      <c r="F3094" s="167" t="s">
        <v>474</v>
      </c>
      <c r="G3094" s="167" t="s">
        <v>797</v>
      </c>
      <c r="H3094" s="167" t="s">
        <v>5</v>
      </c>
      <c r="I3094" s="167" t="s">
        <v>13036</v>
      </c>
      <c r="J3094" s="167" t="s">
        <v>12009</v>
      </c>
      <c r="K3094" s="167">
        <v>26711140</v>
      </c>
      <c r="L3094" s="167">
        <v>26711140</v>
      </c>
    </row>
    <row r="3095" spans="1:12" x14ac:dyDescent="0.2">
      <c r="A3095" s="167" t="s">
        <v>5797</v>
      </c>
      <c r="B3095" s="167" t="s">
        <v>5031</v>
      </c>
      <c r="D3095" s="167" t="s">
        <v>8625</v>
      </c>
      <c r="E3095" s="167" t="s">
        <v>8877</v>
      </c>
      <c r="F3095" s="167" t="s">
        <v>1991</v>
      </c>
      <c r="G3095" s="167" t="s">
        <v>11667</v>
      </c>
      <c r="H3095" s="167" t="s">
        <v>4</v>
      </c>
      <c r="I3095" s="167" t="s">
        <v>13036</v>
      </c>
      <c r="J3095" s="167" t="s">
        <v>13679</v>
      </c>
      <c r="K3095" s="167">
        <v>27300654</v>
      </c>
      <c r="L3095" s="167">
        <v>0</v>
      </c>
    </row>
    <row r="3096" spans="1:12" x14ac:dyDescent="0.2">
      <c r="A3096" s="167" t="s">
        <v>5844</v>
      </c>
      <c r="B3096" s="167" t="s">
        <v>5843</v>
      </c>
      <c r="D3096" s="167" t="s">
        <v>8626</v>
      </c>
      <c r="E3096" s="167" t="s">
        <v>8860</v>
      </c>
      <c r="F3096" s="167" t="s">
        <v>12545</v>
      </c>
      <c r="G3096" s="167" t="s">
        <v>11667</v>
      </c>
      <c r="H3096" s="167" t="s">
        <v>5</v>
      </c>
      <c r="I3096" s="167" t="s">
        <v>13036</v>
      </c>
      <c r="J3096" s="167" t="s">
        <v>10958</v>
      </c>
      <c r="K3096" s="167">
        <v>22001896</v>
      </c>
      <c r="L3096" s="167">
        <v>27300744</v>
      </c>
    </row>
    <row r="3097" spans="1:12" x14ac:dyDescent="0.2">
      <c r="A3097" s="167" t="s">
        <v>9594</v>
      </c>
      <c r="B3097" s="167" t="s">
        <v>5798</v>
      </c>
      <c r="D3097" s="167" t="s">
        <v>7229</v>
      </c>
      <c r="E3097" s="167" t="s">
        <v>6031</v>
      </c>
      <c r="F3097" s="167" t="s">
        <v>6032</v>
      </c>
      <c r="G3097" s="167" t="s">
        <v>188</v>
      </c>
      <c r="H3097" s="167" t="s">
        <v>3</v>
      </c>
      <c r="I3097" s="167" t="s">
        <v>13036</v>
      </c>
      <c r="J3097" s="167" t="s">
        <v>13680</v>
      </c>
      <c r="K3097" s="167">
        <v>24722324</v>
      </c>
      <c r="L3097" s="167">
        <v>24722324</v>
      </c>
    </row>
    <row r="3098" spans="1:12" x14ac:dyDescent="0.2">
      <c r="A3098" s="167" t="s">
        <v>9595</v>
      </c>
      <c r="B3098" s="167" t="s">
        <v>5799</v>
      </c>
      <c r="D3098" s="167" t="s">
        <v>7437</v>
      </c>
      <c r="E3098" s="167" t="s">
        <v>6033</v>
      </c>
      <c r="F3098" s="167" t="s">
        <v>6034</v>
      </c>
      <c r="G3098" s="167" t="s">
        <v>188</v>
      </c>
      <c r="H3098" s="167" t="s">
        <v>189</v>
      </c>
      <c r="I3098" s="167" t="s">
        <v>13036</v>
      </c>
      <c r="J3098" s="167" t="s">
        <v>13275</v>
      </c>
      <c r="K3098" s="167">
        <v>24602883</v>
      </c>
      <c r="L3098" s="167">
        <v>24602883</v>
      </c>
    </row>
    <row r="3099" spans="1:12" x14ac:dyDescent="0.2">
      <c r="A3099" s="167" t="s">
        <v>5916</v>
      </c>
      <c r="B3099" s="167" t="s">
        <v>5915</v>
      </c>
      <c r="D3099" s="167" t="s">
        <v>7231</v>
      </c>
      <c r="E3099" s="167" t="s">
        <v>6035</v>
      </c>
      <c r="F3099" s="167" t="s">
        <v>692</v>
      </c>
      <c r="G3099" s="167" t="s">
        <v>73</v>
      </c>
      <c r="H3099" s="167" t="s">
        <v>13</v>
      </c>
      <c r="I3099" s="167" t="s">
        <v>13036</v>
      </c>
      <c r="J3099" s="167" t="s">
        <v>13681</v>
      </c>
      <c r="K3099" s="167">
        <v>24810086</v>
      </c>
      <c r="L3099" s="167">
        <v>24810086</v>
      </c>
    </row>
    <row r="3100" spans="1:12" x14ac:dyDescent="0.2">
      <c r="A3100" s="167" t="s">
        <v>5947</v>
      </c>
      <c r="B3100" s="167" t="s">
        <v>4366</v>
      </c>
      <c r="D3100" s="167" t="s">
        <v>8624</v>
      </c>
      <c r="E3100" s="167" t="s">
        <v>8987</v>
      </c>
      <c r="F3100" s="167" t="s">
        <v>12953</v>
      </c>
      <c r="G3100" s="167" t="s">
        <v>169</v>
      </c>
      <c r="H3100" s="167" t="s">
        <v>12</v>
      </c>
      <c r="I3100" s="167" t="s">
        <v>13036</v>
      </c>
      <c r="J3100" s="167" t="s">
        <v>12381</v>
      </c>
      <c r="K3100" s="167">
        <v>41051131</v>
      </c>
      <c r="L3100" s="167">
        <v>0</v>
      </c>
    </row>
    <row r="3101" spans="1:12" x14ac:dyDescent="0.2">
      <c r="A3101" s="167" t="s">
        <v>5845</v>
      </c>
      <c r="B3101" s="167" t="s">
        <v>3251</v>
      </c>
      <c r="D3101" s="167" t="s">
        <v>7776</v>
      </c>
      <c r="E3101" s="167" t="s">
        <v>7775</v>
      </c>
      <c r="F3101" s="167" t="s">
        <v>1526</v>
      </c>
      <c r="G3101" s="167" t="s">
        <v>169</v>
      </c>
      <c r="H3101" s="167" t="s">
        <v>7</v>
      </c>
      <c r="I3101" s="167" t="s">
        <v>13036</v>
      </c>
      <c r="J3101" s="167" t="s">
        <v>8224</v>
      </c>
      <c r="K3101" s="167">
        <v>24640668</v>
      </c>
      <c r="L3101" s="167">
        <v>0</v>
      </c>
    </row>
    <row r="3102" spans="1:12" x14ac:dyDescent="0.2">
      <c r="A3102" s="167" t="s">
        <v>9596</v>
      </c>
      <c r="B3102" s="167" t="s">
        <v>7907</v>
      </c>
      <c r="D3102" s="167" t="s">
        <v>8347</v>
      </c>
      <c r="E3102" s="167" t="s">
        <v>9183</v>
      </c>
      <c r="F3102" s="167" t="s">
        <v>10725</v>
      </c>
      <c r="G3102" s="167" t="s">
        <v>4176</v>
      </c>
      <c r="H3102" s="167" t="s">
        <v>5</v>
      </c>
      <c r="I3102" s="167" t="s">
        <v>13036</v>
      </c>
      <c r="J3102" s="167" t="s">
        <v>13682</v>
      </c>
      <c r="K3102" s="167">
        <v>22005575</v>
      </c>
      <c r="L3102" s="167">
        <v>86640700</v>
      </c>
    </row>
    <row r="3103" spans="1:12" x14ac:dyDescent="0.2">
      <c r="A3103" s="167" t="s">
        <v>5800</v>
      </c>
      <c r="B3103" s="167" t="s">
        <v>7204</v>
      </c>
      <c r="D3103" s="167" t="s">
        <v>7325</v>
      </c>
      <c r="E3103" s="167" t="s">
        <v>6036</v>
      </c>
      <c r="F3103" s="167" t="s">
        <v>6037</v>
      </c>
      <c r="G3103" s="167" t="s">
        <v>11667</v>
      </c>
      <c r="H3103" s="167" t="s">
        <v>19</v>
      </c>
      <c r="I3103" s="167" t="s">
        <v>13036</v>
      </c>
      <c r="J3103" s="167" t="s">
        <v>11576</v>
      </c>
      <c r="K3103" s="167">
        <v>22005301</v>
      </c>
      <c r="L3103" s="167">
        <v>0</v>
      </c>
    </row>
    <row r="3104" spans="1:12" x14ac:dyDescent="0.2">
      <c r="A3104" s="167" t="s">
        <v>5930</v>
      </c>
      <c r="B3104" s="167" t="s">
        <v>6827</v>
      </c>
      <c r="D3104" s="167" t="s">
        <v>8379</v>
      </c>
      <c r="E3104" s="167" t="s">
        <v>8753</v>
      </c>
      <c r="F3104" s="167" t="s">
        <v>10351</v>
      </c>
      <c r="G3104" s="167" t="s">
        <v>11667</v>
      </c>
      <c r="H3104" s="167" t="s">
        <v>18</v>
      </c>
      <c r="I3104" s="167" t="s">
        <v>13036</v>
      </c>
      <c r="J3104" s="167" t="s">
        <v>10352</v>
      </c>
      <c r="K3104" s="167">
        <v>83016062</v>
      </c>
      <c r="L3104" s="167">
        <v>0</v>
      </c>
    </row>
    <row r="3105" spans="1:12" x14ac:dyDescent="0.2">
      <c r="A3105" s="167" t="s">
        <v>6334</v>
      </c>
      <c r="B3105" s="167" t="s">
        <v>7153</v>
      </c>
      <c r="D3105" s="167" t="s">
        <v>7436</v>
      </c>
      <c r="E3105" s="167" t="s">
        <v>6038</v>
      </c>
      <c r="F3105" s="167" t="s">
        <v>6039</v>
      </c>
      <c r="G3105" s="167" t="s">
        <v>11667</v>
      </c>
      <c r="H3105" s="167" t="s">
        <v>14</v>
      </c>
      <c r="I3105" s="167" t="s">
        <v>13036</v>
      </c>
      <c r="J3105" s="167" t="s">
        <v>12954</v>
      </c>
      <c r="K3105" s="167">
        <v>87646438</v>
      </c>
      <c r="L3105" s="167">
        <v>0</v>
      </c>
    </row>
    <row r="3106" spans="1:12" x14ac:dyDescent="0.2">
      <c r="A3106" s="167" t="s">
        <v>9597</v>
      </c>
      <c r="B3106" s="167" t="s">
        <v>10046</v>
      </c>
      <c r="D3106" s="167" t="s">
        <v>8377</v>
      </c>
      <c r="E3106" s="167" t="s">
        <v>8750</v>
      </c>
      <c r="F3106" s="167" t="s">
        <v>10345</v>
      </c>
      <c r="G3106" s="167" t="s">
        <v>11657</v>
      </c>
      <c r="H3106" s="167" t="s">
        <v>13</v>
      </c>
      <c r="I3106" s="167" t="s">
        <v>13036</v>
      </c>
      <c r="J3106" s="167" t="s">
        <v>10346</v>
      </c>
      <c r="K3106" s="167">
        <v>44067440</v>
      </c>
      <c r="L3106" s="167">
        <v>0</v>
      </c>
    </row>
    <row r="3107" spans="1:12" x14ac:dyDescent="0.2">
      <c r="A3107" s="167" t="s">
        <v>5802</v>
      </c>
      <c r="B3107" s="167" t="s">
        <v>5801</v>
      </c>
      <c r="D3107" s="167" t="s">
        <v>8373</v>
      </c>
      <c r="E3107" s="167" t="s">
        <v>8781</v>
      </c>
      <c r="F3107" s="167" t="s">
        <v>10376</v>
      </c>
      <c r="G3107" s="167" t="s">
        <v>11657</v>
      </c>
      <c r="H3107" s="167" t="s">
        <v>4</v>
      </c>
      <c r="I3107" s="167" t="s">
        <v>13036</v>
      </c>
      <c r="J3107" s="167" t="s">
        <v>10397</v>
      </c>
      <c r="K3107" s="167">
        <v>44067441</v>
      </c>
      <c r="L3107" s="167">
        <v>0</v>
      </c>
    </row>
    <row r="3108" spans="1:12" x14ac:dyDescent="0.2">
      <c r="A3108" s="167" t="s">
        <v>5885</v>
      </c>
      <c r="B3108" s="167" t="s">
        <v>2291</v>
      </c>
      <c r="D3108" s="167" t="s">
        <v>7320</v>
      </c>
      <c r="E3108" s="167" t="s">
        <v>6040</v>
      </c>
      <c r="F3108" s="167" t="s">
        <v>2983</v>
      </c>
      <c r="G3108" s="167" t="s">
        <v>169</v>
      </c>
      <c r="H3108" s="167" t="s">
        <v>9</v>
      </c>
      <c r="I3108" s="167" t="s">
        <v>13036</v>
      </c>
      <c r="J3108" s="167" t="s">
        <v>13683</v>
      </c>
      <c r="K3108" s="167">
        <v>24021628</v>
      </c>
      <c r="L3108" s="167">
        <v>24021257</v>
      </c>
    </row>
    <row r="3109" spans="1:12" x14ac:dyDescent="0.2">
      <c r="A3109" s="167" t="s">
        <v>3422</v>
      </c>
      <c r="B3109" s="167" t="s">
        <v>2699</v>
      </c>
      <c r="D3109" s="167" t="s">
        <v>8623</v>
      </c>
      <c r="E3109" s="167" t="s">
        <v>9654</v>
      </c>
      <c r="F3109" s="167" t="s">
        <v>11163</v>
      </c>
      <c r="G3109" s="167" t="s">
        <v>169</v>
      </c>
      <c r="H3109" s="167" t="s">
        <v>9</v>
      </c>
      <c r="I3109" s="167" t="s">
        <v>13036</v>
      </c>
      <c r="J3109" s="167" t="s">
        <v>13684</v>
      </c>
      <c r="K3109" s="167">
        <v>24021257</v>
      </c>
      <c r="L3109" s="167">
        <v>24021628</v>
      </c>
    </row>
    <row r="3110" spans="1:12" x14ac:dyDescent="0.2">
      <c r="A3110" s="167" t="s">
        <v>6227</v>
      </c>
      <c r="B3110" s="167" t="s">
        <v>7011</v>
      </c>
      <c r="D3110" s="167" t="s">
        <v>7106</v>
      </c>
      <c r="E3110" s="167" t="s">
        <v>6041</v>
      </c>
      <c r="F3110" s="167" t="s">
        <v>8225</v>
      </c>
      <c r="G3110" s="167" t="s">
        <v>169</v>
      </c>
      <c r="H3110" s="167" t="s">
        <v>9</v>
      </c>
      <c r="I3110" s="167" t="s">
        <v>13036</v>
      </c>
      <c r="J3110" s="167" t="s">
        <v>12955</v>
      </c>
      <c r="K3110" s="167">
        <v>41051109</v>
      </c>
      <c r="L3110" s="167">
        <v>0</v>
      </c>
    </row>
    <row r="3111" spans="1:12" x14ac:dyDescent="0.2">
      <c r="A3111" s="167" t="s">
        <v>9598</v>
      </c>
      <c r="B3111" s="167" t="s">
        <v>8304</v>
      </c>
      <c r="D3111" s="167" t="s">
        <v>7169</v>
      </c>
      <c r="E3111" s="167" t="s">
        <v>6042</v>
      </c>
      <c r="F3111" s="167" t="s">
        <v>4712</v>
      </c>
      <c r="G3111" s="167" t="s">
        <v>188</v>
      </c>
      <c r="H3111" s="167" t="s">
        <v>7</v>
      </c>
      <c r="I3111" s="167" t="s">
        <v>13036</v>
      </c>
      <c r="J3111" s="167" t="s">
        <v>13685</v>
      </c>
      <c r="K3111" s="167">
        <v>24041122</v>
      </c>
      <c r="L3111" s="167">
        <v>24041122</v>
      </c>
    </row>
    <row r="3112" spans="1:12" x14ac:dyDescent="0.2">
      <c r="A3112" s="167" t="s">
        <v>5931</v>
      </c>
      <c r="B3112" s="167" t="s">
        <v>6828</v>
      </c>
      <c r="D3112" s="167" t="s">
        <v>8393</v>
      </c>
      <c r="E3112" s="167" t="s">
        <v>8950</v>
      </c>
      <c r="F3112" s="167" t="s">
        <v>10509</v>
      </c>
      <c r="G3112" s="167" t="s">
        <v>188</v>
      </c>
      <c r="H3112" s="167" t="s">
        <v>3</v>
      </c>
      <c r="I3112" s="167" t="s">
        <v>13036</v>
      </c>
      <c r="J3112" s="167" t="s">
        <v>10510</v>
      </c>
      <c r="K3112" s="167">
        <v>0</v>
      </c>
      <c r="L3112" s="167">
        <v>0</v>
      </c>
    </row>
    <row r="3113" spans="1:12" x14ac:dyDescent="0.2">
      <c r="A3113" s="167" t="s">
        <v>9599</v>
      </c>
      <c r="B3113" s="167" t="s">
        <v>7758</v>
      </c>
      <c r="D3113" s="167" t="s">
        <v>7139</v>
      </c>
      <c r="E3113" s="167" t="s">
        <v>6043</v>
      </c>
      <c r="F3113" s="167" t="s">
        <v>3542</v>
      </c>
      <c r="G3113" s="167" t="s">
        <v>188</v>
      </c>
      <c r="H3113" s="167" t="s">
        <v>3</v>
      </c>
      <c r="I3113" s="167" t="s">
        <v>13036</v>
      </c>
      <c r="J3113" s="167" t="s">
        <v>11885</v>
      </c>
      <c r="K3113" s="167">
        <v>24650646</v>
      </c>
      <c r="L3113" s="167">
        <v>24650646</v>
      </c>
    </row>
    <row r="3114" spans="1:12" x14ac:dyDescent="0.2">
      <c r="A3114" s="167" t="s">
        <v>6224</v>
      </c>
      <c r="B3114" s="167" t="s">
        <v>7291</v>
      </c>
      <c r="D3114" s="167" t="s">
        <v>6909</v>
      </c>
      <c r="E3114" s="167" t="s">
        <v>6044</v>
      </c>
      <c r="F3114" s="167" t="s">
        <v>6910</v>
      </c>
      <c r="G3114" s="167" t="s">
        <v>41</v>
      </c>
      <c r="H3114" s="167" t="s">
        <v>4</v>
      </c>
      <c r="I3114" s="167" t="s">
        <v>13036</v>
      </c>
      <c r="J3114" s="167" t="s">
        <v>7599</v>
      </c>
      <c r="K3114" s="167">
        <v>25102084</v>
      </c>
      <c r="L3114" s="167">
        <v>25102084</v>
      </c>
    </row>
    <row r="3115" spans="1:12" x14ac:dyDescent="0.2">
      <c r="A3115" s="167" t="s">
        <v>5919</v>
      </c>
      <c r="B3115" s="167" t="s">
        <v>192</v>
      </c>
      <c r="D3115" s="167" t="s">
        <v>6912</v>
      </c>
      <c r="E3115" s="167" t="s">
        <v>6045</v>
      </c>
      <c r="F3115" s="167" t="s">
        <v>6046</v>
      </c>
      <c r="G3115" s="167" t="s">
        <v>11631</v>
      </c>
      <c r="H3115" s="167" t="s">
        <v>9</v>
      </c>
      <c r="I3115" s="167" t="s">
        <v>13036</v>
      </c>
      <c r="J3115" s="167" t="s">
        <v>12393</v>
      </c>
      <c r="K3115" s="167">
        <v>22524339</v>
      </c>
      <c r="L3115" s="167">
        <v>22524339</v>
      </c>
    </row>
    <row r="3116" spans="1:12" x14ac:dyDescent="0.2">
      <c r="A3116" s="167" t="s">
        <v>5939</v>
      </c>
      <c r="B3116" s="167" t="s">
        <v>6831</v>
      </c>
      <c r="D3116" s="167" t="s">
        <v>6898</v>
      </c>
      <c r="E3116" s="167" t="s">
        <v>6047</v>
      </c>
      <c r="F3116" s="167" t="s">
        <v>177</v>
      </c>
      <c r="G3116" s="167" t="s">
        <v>797</v>
      </c>
      <c r="H3116" s="167" t="s">
        <v>6</v>
      </c>
      <c r="I3116" s="167" t="s">
        <v>13036</v>
      </c>
      <c r="J3116" s="167" t="s">
        <v>8125</v>
      </c>
      <c r="K3116" s="167">
        <v>47020502</v>
      </c>
      <c r="L3116" s="167">
        <v>0</v>
      </c>
    </row>
    <row r="3117" spans="1:12" x14ac:dyDescent="0.2">
      <c r="A3117" s="167" t="s">
        <v>9600</v>
      </c>
      <c r="B3117" s="167" t="s">
        <v>10047</v>
      </c>
      <c r="D3117" s="167" t="s">
        <v>6966</v>
      </c>
      <c r="E3117" s="167" t="s">
        <v>6048</v>
      </c>
      <c r="F3117" s="167" t="s">
        <v>6049</v>
      </c>
      <c r="G3117" s="167" t="s">
        <v>797</v>
      </c>
      <c r="H3117" s="167" t="s">
        <v>6</v>
      </c>
      <c r="I3117" s="167" t="s">
        <v>13036</v>
      </c>
      <c r="J3117" s="167" t="s">
        <v>8445</v>
      </c>
      <c r="K3117" s="167">
        <v>26664018</v>
      </c>
      <c r="L3117" s="167">
        <v>26664018</v>
      </c>
    </row>
    <row r="3118" spans="1:12" x14ac:dyDescent="0.2">
      <c r="A3118" s="167" t="s">
        <v>5920</v>
      </c>
      <c r="B3118" s="167" t="s">
        <v>2920</v>
      </c>
      <c r="D3118" s="167" t="s">
        <v>7159</v>
      </c>
      <c r="E3118" s="167" t="s">
        <v>6050</v>
      </c>
      <c r="F3118" s="167" t="s">
        <v>6051</v>
      </c>
      <c r="G3118" s="167" t="s">
        <v>797</v>
      </c>
      <c r="H3118" s="167" t="s">
        <v>3</v>
      </c>
      <c r="I3118" s="167" t="s">
        <v>13036</v>
      </c>
      <c r="J3118" s="167" t="s">
        <v>13686</v>
      </c>
      <c r="K3118" s="167">
        <v>86761080</v>
      </c>
      <c r="L3118" s="167">
        <v>86799174</v>
      </c>
    </row>
    <row r="3119" spans="1:12" x14ac:dyDescent="0.2">
      <c r="A3119" s="167" t="s">
        <v>6355</v>
      </c>
      <c r="B3119" s="167" t="s">
        <v>7363</v>
      </c>
      <c r="D3119" s="167" t="s">
        <v>9855</v>
      </c>
      <c r="E3119" s="167" t="s">
        <v>8701</v>
      </c>
      <c r="F3119" s="167" t="s">
        <v>10295</v>
      </c>
      <c r="G3119" s="167" t="s">
        <v>302</v>
      </c>
      <c r="H3119" s="167" t="s">
        <v>4</v>
      </c>
      <c r="I3119" s="167" t="s">
        <v>13036</v>
      </c>
      <c r="J3119" s="167" t="s">
        <v>13687</v>
      </c>
      <c r="K3119" s="167">
        <v>24165070</v>
      </c>
      <c r="L3119" s="167">
        <v>0</v>
      </c>
    </row>
    <row r="3120" spans="1:12" x14ac:dyDescent="0.2">
      <c r="A3120" s="167" t="s">
        <v>6006</v>
      </c>
      <c r="B3120" s="167" t="s">
        <v>7382</v>
      </c>
      <c r="D3120" s="167" t="s">
        <v>6981</v>
      </c>
      <c r="E3120" s="167" t="s">
        <v>6052</v>
      </c>
      <c r="F3120" s="167" t="s">
        <v>1468</v>
      </c>
      <c r="G3120" s="167" t="s">
        <v>11637</v>
      </c>
      <c r="H3120" s="167" t="s">
        <v>7</v>
      </c>
      <c r="I3120" s="167" t="s">
        <v>13036</v>
      </c>
      <c r="J3120" s="167" t="s">
        <v>13688</v>
      </c>
      <c r="K3120" s="167">
        <v>25290121</v>
      </c>
      <c r="L3120" s="167">
        <v>25290121</v>
      </c>
    </row>
    <row r="3121" spans="1:12" x14ac:dyDescent="0.2">
      <c r="A3121" s="167" t="s">
        <v>5923</v>
      </c>
      <c r="B3121" s="167" t="s">
        <v>5922</v>
      </c>
      <c r="D3121" s="167" t="s">
        <v>6923</v>
      </c>
      <c r="E3121" s="167" t="s">
        <v>6053</v>
      </c>
      <c r="F3121" s="167" t="s">
        <v>6054</v>
      </c>
      <c r="G3121" s="167" t="s">
        <v>117</v>
      </c>
      <c r="H3121" s="167" t="s">
        <v>3</v>
      </c>
      <c r="I3121" s="167" t="s">
        <v>13036</v>
      </c>
      <c r="J3121" s="167" t="s">
        <v>4886</v>
      </c>
      <c r="K3121" s="167">
        <v>26632707</v>
      </c>
      <c r="L3121" s="167">
        <v>26632707</v>
      </c>
    </row>
    <row r="3122" spans="1:12" x14ac:dyDescent="0.2">
      <c r="A3122" s="167" t="s">
        <v>5769</v>
      </c>
      <c r="B3122" s="167" t="s">
        <v>5768</v>
      </c>
      <c r="D3122" s="167" t="s">
        <v>7456</v>
      </c>
      <c r="E3122" s="167" t="s">
        <v>6055</v>
      </c>
      <c r="F3122" s="167" t="s">
        <v>5506</v>
      </c>
      <c r="G3122" s="167" t="s">
        <v>117</v>
      </c>
      <c r="H3122" s="167" t="s">
        <v>5</v>
      </c>
      <c r="I3122" s="167" t="s">
        <v>13036</v>
      </c>
      <c r="J3122" s="167" t="s">
        <v>10881</v>
      </c>
      <c r="K3122" s="167">
        <v>22005522</v>
      </c>
      <c r="L3122" s="167">
        <v>0</v>
      </c>
    </row>
    <row r="3123" spans="1:12" x14ac:dyDescent="0.2">
      <c r="A3123" s="167" t="s">
        <v>3531</v>
      </c>
      <c r="B3123" s="167" t="s">
        <v>3429</v>
      </c>
      <c r="D3123" s="167" t="s">
        <v>9982</v>
      </c>
      <c r="E3123" s="167" t="s">
        <v>9354</v>
      </c>
      <c r="F3123" s="167" t="s">
        <v>10897</v>
      </c>
      <c r="G3123" s="167" t="s">
        <v>4503</v>
      </c>
      <c r="H3123" s="167" t="s">
        <v>4</v>
      </c>
      <c r="I3123" s="167" t="s">
        <v>13036</v>
      </c>
      <c r="J3123" s="167" t="s">
        <v>11577</v>
      </c>
      <c r="K3123" s="167">
        <v>88596065</v>
      </c>
      <c r="L3123" s="167">
        <v>0</v>
      </c>
    </row>
    <row r="3124" spans="1:12" x14ac:dyDescent="0.2">
      <c r="A3124" s="167" t="s">
        <v>3128</v>
      </c>
      <c r="B3124" s="167" t="s">
        <v>567</v>
      </c>
      <c r="D3124" s="167" t="s">
        <v>7002</v>
      </c>
      <c r="E3124" s="167" t="s">
        <v>6056</v>
      </c>
      <c r="F3124" s="167" t="s">
        <v>6057</v>
      </c>
      <c r="G3124" s="167" t="s">
        <v>1259</v>
      </c>
      <c r="H3124" s="167" t="s">
        <v>3</v>
      </c>
      <c r="I3124" s="167" t="s">
        <v>13036</v>
      </c>
      <c r="J3124" s="167" t="s">
        <v>7732</v>
      </c>
      <c r="K3124" s="167">
        <v>27772700</v>
      </c>
      <c r="L3124" s="167">
        <v>27772700</v>
      </c>
    </row>
    <row r="3125" spans="1:12" x14ac:dyDescent="0.2">
      <c r="A3125" s="167" t="s">
        <v>5804</v>
      </c>
      <c r="B3125" s="167" t="s">
        <v>5803</v>
      </c>
      <c r="D3125" s="167" t="s">
        <v>7421</v>
      </c>
      <c r="E3125" s="167" t="s">
        <v>6058</v>
      </c>
      <c r="F3125" s="167" t="s">
        <v>6059</v>
      </c>
      <c r="G3125" s="167" t="s">
        <v>1259</v>
      </c>
      <c r="H3125" s="167" t="s">
        <v>6</v>
      </c>
      <c r="I3125" s="167" t="s">
        <v>13036</v>
      </c>
      <c r="J3125" s="167" t="s">
        <v>12547</v>
      </c>
      <c r="K3125" s="167">
        <v>27793111</v>
      </c>
      <c r="L3125" s="167">
        <v>0</v>
      </c>
    </row>
    <row r="3126" spans="1:12" x14ac:dyDescent="0.2">
      <c r="A3126" s="167" t="s">
        <v>8384</v>
      </c>
      <c r="B3126" s="167" t="s">
        <v>8584</v>
      </c>
      <c r="D3126" s="167" t="s">
        <v>6939</v>
      </c>
      <c r="E3126" s="167" t="s">
        <v>6060</v>
      </c>
      <c r="F3126" s="167" t="s">
        <v>6061</v>
      </c>
      <c r="G3126" s="167" t="s">
        <v>11667</v>
      </c>
      <c r="H3126" s="167" t="s">
        <v>10</v>
      </c>
      <c r="I3126" s="167" t="s">
        <v>13036</v>
      </c>
      <c r="J3126" s="167" t="s">
        <v>12179</v>
      </c>
      <c r="K3126" s="167">
        <v>27867178</v>
      </c>
      <c r="L3126" s="167">
        <v>27867178</v>
      </c>
    </row>
    <row r="3127" spans="1:12" x14ac:dyDescent="0.2">
      <c r="A3127" s="167" t="s">
        <v>5104</v>
      </c>
      <c r="B3127" s="167" t="s">
        <v>6739</v>
      </c>
      <c r="D3127" s="167" t="s">
        <v>10019</v>
      </c>
      <c r="E3127" s="167" t="s">
        <v>9510</v>
      </c>
      <c r="F3127" s="167" t="s">
        <v>1754</v>
      </c>
      <c r="G3127" s="167" t="s">
        <v>116</v>
      </c>
      <c r="H3127" s="167" t="s">
        <v>10</v>
      </c>
      <c r="I3127" s="167" t="s">
        <v>13036</v>
      </c>
      <c r="J3127" s="167" t="s">
        <v>13689</v>
      </c>
      <c r="K3127" s="167">
        <v>86371254</v>
      </c>
      <c r="L3127" s="167">
        <v>0</v>
      </c>
    </row>
    <row r="3128" spans="1:12" x14ac:dyDescent="0.2">
      <c r="A3128" s="167" t="s">
        <v>5886</v>
      </c>
      <c r="B3128" s="167" t="s">
        <v>6825</v>
      </c>
      <c r="D3128" s="167" t="s">
        <v>10014</v>
      </c>
      <c r="E3128" s="167" t="s">
        <v>9482</v>
      </c>
      <c r="F3128" s="167" t="s">
        <v>7811</v>
      </c>
      <c r="G3128" s="167" t="s">
        <v>11667</v>
      </c>
      <c r="H3128" s="167" t="s">
        <v>6</v>
      </c>
      <c r="I3128" s="167" t="s">
        <v>13036</v>
      </c>
      <c r="J3128" s="167" t="s">
        <v>13690</v>
      </c>
      <c r="K3128" s="167">
        <v>87198869</v>
      </c>
      <c r="L3128" s="167">
        <v>27300719</v>
      </c>
    </row>
    <row r="3129" spans="1:12" x14ac:dyDescent="0.2">
      <c r="A3129" s="167" t="s">
        <v>5780</v>
      </c>
      <c r="B3129" s="167" t="s">
        <v>4327</v>
      </c>
      <c r="D3129" s="167" t="s">
        <v>7179</v>
      </c>
      <c r="E3129" s="167" t="s">
        <v>6062</v>
      </c>
      <c r="F3129" s="167" t="s">
        <v>6063</v>
      </c>
      <c r="G3129" s="167" t="s">
        <v>11635</v>
      </c>
      <c r="H3129" s="167" t="s">
        <v>10</v>
      </c>
      <c r="I3129" s="167" t="s">
        <v>13036</v>
      </c>
      <c r="J3129" s="167" t="s">
        <v>6818</v>
      </c>
      <c r="K3129" s="167">
        <v>88346316</v>
      </c>
      <c r="L3129" s="167">
        <v>0</v>
      </c>
    </row>
    <row r="3130" spans="1:12" x14ac:dyDescent="0.2">
      <c r="A3130" s="167" t="s">
        <v>5847</v>
      </c>
      <c r="B3130" s="167" t="s">
        <v>5846</v>
      </c>
      <c r="D3130" s="167" t="s">
        <v>7068</v>
      </c>
      <c r="E3130" s="167" t="s">
        <v>6064</v>
      </c>
      <c r="F3130" s="167" t="s">
        <v>8479</v>
      </c>
      <c r="G3130" s="167" t="s">
        <v>11635</v>
      </c>
      <c r="H3130" s="167" t="s">
        <v>6</v>
      </c>
      <c r="I3130" s="167" t="s">
        <v>13036</v>
      </c>
      <c r="J3130" s="167" t="s">
        <v>12549</v>
      </c>
      <c r="K3130" s="167">
        <v>22001770</v>
      </c>
      <c r="L3130" s="167">
        <v>0</v>
      </c>
    </row>
    <row r="3131" spans="1:12" x14ac:dyDescent="0.2">
      <c r="A3131" s="167" t="s">
        <v>6336</v>
      </c>
      <c r="B3131" s="167" t="s">
        <v>7198</v>
      </c>
      <c r="D3131" s="167" t="s">
        <v>10026</v>
      </c>
      <c r="E3131" s="167" t="s">
        <v>9537</v>
      </c>
      <c r="F3131" s="167" t="s">
        <v>11038</v>
      </c>
      <c r="G3131" s="167" t="s">
        <v>11635</v>
      </c>
      <c r="H3131" s="167" t="s">
        <v>9</v>
      </c>
      <c r="I3131" s="167" t="s">
        <v>13036</v>
      </c>
      <c r="J3131" s="167" t="s">
        <v>13691</v>
      </c>
      <c r="K3131" s="167">
        <v>22001765</v>
      </c>
      <c r="L3131" s="167">
        <v>0</v>
      </c>
    </row>
    <row r="3132" spans="1:12" x14ac:dyDescent="0.2">
      <c r="A3132" s="167" t="s">
        <v>5873</v>
      </c>
      <c r="B3132" s="167" t="s">
        <v>5872</v>
      </c>
      <c r="D3132" s="167" t="s">
        <v>10027</v>
      </c>
      <c r="E3132" s="167" t="s">
        <v>9539</v>
      </c>
      <c r="F3132" s="167" t="s">
        <v>11041</v>
      </c>
      <c r="G3132" s="167" t="s">
        <v>11635</v>
      </c>
      <c r="H3132" s="167" t="s">
        <v>9</v>
      </c>
      <c r="I3132" s="167" t="s">
        <v>13036</v>
      </c>
      <c r="J3132" s="167" t="s">
        <v>11578</v>
      </c>
      <c r="K3132" s="167">
        <v>22001757</v>
      </c>
      <c r="L3132" s="167">
        <v>0</v>
      </c>
    </row>
    <row r="3133" spans="1:12" x14ac:dyDescent="0.2">
      <c r="A3133" s="167" t="s">
        <v>5932</v>
      </c>
      <c r="B3133" s="167" t="s">
        <v>6829</v>
      </c>
      <c r="D3133" s="167" t="s">
        <v>7020</v>
      </c>
      <c r="E3133" s="167" t="s">
        <v>6065</v>
      </c>
      <c r="F3133" s="167" t="s">
        <v>7021</v>
      </c>
      <c r="G3133" s="167" t="s">
        <v>11635</v>
      </c>
      <c r="H3133" s="167" t="s">
        <v>9</v>
      </c>
      <c r="I3133" s="167" t="s">
        <v>13036</v>
      </c>
      <c r="J3133" s="167" t="s">
        <v>6654</v>
      </c>
      <c r="K3133" s="167">
        <v>22001761</v>
      </c>
      <c r="L3133" s="167">
        <v>22001761</v>
      </c>
    </row>
    <row r="3134" spans="1:12" x14ac:dyDescent="0.2">
      <c r="A3134" s="167" t="s">
        <v>9601</v>
      </c>
      <c r="B3134" s="167" t="s">
        <v>5015</v>
      </c>
      <c r="D3134" s="167" t="s">
        <v>6953</v>
      </c>
      <c r="E3134" s="167" t="s">
        <v>6066</v>
      </c>
      <c r="F3134" s="167" t="s">
        <v>8440</v>
      </c>
      <c r="G3134" s="167" t="s">
        <v>11635</v>
      </c>
      <c r="H3134" s="167" t="s">
        <v>10</v>
      </c>
      <c r="I3134" s="167" t="s">
        <v>13036</v>
      </c>
      <c r="J3134" s="167" t="s">
        <v>6067</v>
      </c>
      <c r="K3134" s="167">
        <v>27971359</v>
      </c>
      <c r="L3134" s="167">
        <v>27972815</v>
      </c>
    </row>
    <row r="3135" spans="1:12" x14ac:dyDescent="0.2">
      <c r="A3135" s="167" t="s">
        <v>9602</v>
      </c>
      <c r="B3135" s="167" t="s">
        <v>7749</v>
      </c>
      <c r="D3135" s="167" t="s">
        <v>7132</v>
      </c>
      <c r="E3135" s="167" t="s">
        <v>6068</v>
      </c>
      <c r="F3135" s="167" t="s">
        <v>1209</v>
      </c>
      <c r="G3135" s="167" t="s">
        <v>11635</v>
      </c>
      <c r="H3135" s="167" t="s">
        <v>3</v>
      </c>
      <c r="I3135" s="167" t="s">
        <v>13036</v>
      </c>
      <c r="J3135" s="167" t="s">
        <v>6690</v>
      </c>
      <c r="K3135" s="167">
        <v>27952241</v>
      </c>
      <c r="L3135" s="167">
        <v>0</v>
      </c>
    </row>
    <row r="3136" spans="1:12" x14ac:dyDescent="0.2">
      <c r="A3136" s="167" t="s">
        <v>5889</v>
      </c>
      <c r="B3136" s="167" t="s">
        <v>5888</v>
      </c>
      <c r="D3136" s="167" t="s">
        <v>10038</v>
      </c>
      <c r="E3136" s="167" t="s">
        <v>9562</v>
      </c>
      <c r="F3136" s="167" t="s">
        <v>11069</v>
      </c>
      <c r="G3136" s="167" t="s">
        <v>11635</v>
      </c>
      <c r="H3136" s="167" t="s">
        <v>4</v>
      </c>
      <c r="I3136" s="167" t="s">
        <v>13036</v>
      </c>
      <c r="J3136" s="167" t="s">
        <v>11070</v>
      </c>
      <c r="K3136" s="167">
        <v>88217974</v>
      </c>
      <c r="L3136" s="167">
        <v>0</v>
      </c>
    </row>
    <row r="3137" spans="1:12" x14ac:dyDescent="0.2">
      <c r="A3137" s="167" t="s">
        <v>5876</v>
      </c>
      <c r="B3137" s="167" t="s">
        <v>5875</v>
      </c>
      <c r="D3137" s="167" t="s">
        <v>9947</v>
      </c>
      <c r="E3137" s="167" t="s">
        <v>9180</v>
      </c>
      <c r="F3137" s="167" t="s">
        <v>10720</v>
      </c>
      <c r="G3137" s="167" t="s">
        <v>4176</v>
      </c>
      <c r="H3137" s="167" t="s">
        <v>6</v>
      </c>
      <c r="I3137" s="167" t="s">
        <v>13036</v>
      </c>
      <c r="J3137" s="167" t="s">
        <v>10721</v>
      </c>
      <c r="K3137" s="167">
        <v>88326737</v>
      </c>
      <c r="L3137" s="167">
        <v>0</v>
      </c>
    </row>
    <row r="3138" spans="1:12" x14ac:dyDescent="0.2">
      <c r="A3138" s="167" t="s">
        <v>5824</v>
      </c>
      <c r="B3138" s="167" t="s">
        <v>6816</v>
      </c>
      <c r="D3138" s="167" t="s">
        <v>9978</v>
      </c>
      <c r="E3138" s="167" t="s">
        <v>9338</v>
      </c>
      <c r="F3138" s="167" t="s">
        <v>2910</v>
      </c>
      <c r="G3138" s="167" t="s">
        <v>117</v>
      </c>
      <c r="H3138" s="167" t="s">
        <v>4</v>
      </c>
      <c r="I3138" s="167" t="s">
        <v>13036</v>
      </c>
      <c r="J3138" s="167" t="s">
        <v>13692</v>
      </c>
      <c r="K3138" s="167">
        <v>26391444</v>
      </c>
      <c r="L3138" s="167">
        <v>0</v>
      </c>
    </row>
    <row r="3139" spans="1:12" x14ac:dyDescent="0.2">
      <c r="A3139" s="167" t="s">
        <v>5891</v>
      </c>
      <c r="B3139" s="167" t="s">
        <v>4539</v>
      </c>
      <c r="D3139" s="167" t="s">
        <v>7199</v>
      </c>
      <c r="E3139" s="167" t="s">
        <v>6069</v>
      </c>
      <c r="F3139" s="167" t="s">
        <v>2896</v>
      </c>
      <c r="G3139" s="167" t="s">
        <v>4176</v>
      </c>
      <c r="H3139" s="167" t="s">
        <v>9</v>
      </c>
      <c r="I3139" s="167" t="s">
        <v>13036</v>
      </c>
      <c r="J3139" s="167" t="s">
        <v>6070</v>
      </c>
      <c r="K3139" s="167">
        <v>26560422</v>
      </c>
      <c r="L3139" s="167">
        <v>26566237</v>
      </c>
    </row>
    <row r="3140" spans="1:12" x14ac:dyDescent="0.2">
      <c r="A3140" s="167" t="s">
        <v>5771</v>
      </c>
      <c r="B3140" s="167" t="s">
        <v>5770</v>
      </c>
      <c r="D3140" s="167" t="s">
        <v>9958</v>
      </c>
      <c r="E3140" s="167" t="s">
        <v>9238</v>
      </c>
      <c r="F3140" s="167" t="s">
        <v>10787</v>
      </c>
      <c r="G3140" s="167" t="s">
        <v>4176</v>
      </c>
      <c r="H3140" s="167" t="s">
        <v>10</v>
      </c>
      <c r="I3140" s="167" t="s">
        <v>13036</v>
      </c>
      <c r="J3140" s="167" t="s">
        <v>11579</v>
      </c>
      <c r="K3140" s="167">
        <v>26502999</v>
      </c>
      <c r="L3140" s="167">
        <v>88208566</v>
      </c>
    </row>
    <row r="3141" spans="1:12" x14ac:dyDescent="0.2">
      <c r="A3141" s="167" t="s">
        <v>5851</v>
      </c>
      <c r="B3141" s="167" t="s">
        <v>3960</v>
      </c>
      <c r="D3141" s="167" t="s">
        <v>10043</v>
      </c>
      <c r="E3141" s="167" t="s">
        <v>9585</v>
      </c>
      <c r="F3141" s="167" t="s">
        <v>11098</v>
      </c>
      <c r="G3141" s="167" t="s">
        <v>5785</v>
      </c>
      <c r="H3141" s="167" t="s">
        <v>4</v>
      </c>
      <c r="I3141" s="167" t="s">
        <v>13036</v>
      </c>
      <c r="J3141" s="167" t="s">
        <v>12216</v>
      </c>
      <c r="K3141" s="167">
        <v>44092787</v>
      </c>
      <c r="L3141" s="167">
        <v>0</v>
      </c>
    </row>
    <row r="3142" spans="1:12" x14ac:dyDescent="0.2">
      <c r="A3142" s="167" t="s">
        <v>5806</v>
      </c>
      <c r="B3142" s="167" t="s">
        <v>5265</v>
      </c>
      <c r="D3142" s="167" t="s">
        <v>7004</v>
      </c>
      <c r="E3142" s="167" t="s">
        <v>6071</v>
      </c>
      <c r="F3142" s="167" t="s">
        <v>6072</v>
      </c>
      <c r="G3142" s="167" t="s">
        <v>5785</v>
      </c>
      <c r="H3142" s="167" t="s">
        <v>7</v>
      </c>
      <c r="I3142" s="167" t="s">
        <v>13036</v>
      </c>
      <c r="J3142" s="167" t="s">
        <v>8587</v>
      </c>
      <c r="K3142" s="167">
        <v>44092629</v>
      </c>
      <c r="L3142" s="167">
        <v>27633911</v>
      </c>
    </row>
    <row r="3143" spans="1:12" x14ac:dyDescent="0.2">
      <c r="A3143" s="167" t="s">
        <v>9603</v>
      </c>
      <c r="B3143" s="167" t="s">
        <v>1824</v>
      </c>
      <c r="D3143" s="167" t="s">
        <v>6968</v>
      </c>
      <c r="E3143" s="167" t="s">
        <v>6073</v>
      </c>
      <c r="F3143" s="167" t="s">
        <v>2238</v>
      </c>
      <c r="G3143" s="167" t="s">
        <v>495</v>
      </c>
      <c r="H3143" s="167" t="s">
        <v>3</v>
      </c>
      <c r="I3143" s="167" t="s">
        <v>13036</v>
      </c>
      <c r="J3143" s="167" t="s">
        <v>10588</v>
      </c>
      <c r="K3143" s="167">
        <v>25466041</v>
      </c>
      <c r="L3143" s="167">
        <v>25466041</v>
      </c>
    </row>
    <row r="3144" spans="1:12" x14ac:dyDescent="0.2">
      <c r="A3144" s="167" t="s">
        <v>3103</v>
      </c>
      <c r="B3144" s="167" t="s">
        <v>1752</v>
      </c>
      <c r="D3144" s="167" t="s">
        <v>6904</v>
      </c>
      <c r="E3144" s="167" t="s">
        <v>6074</v>
      </c>
      <c r="F3144" s="167" t="s">
        <v>1182</v>
      </c>
      <c r="G3144" s="167" t="s">
        <v>204</v>
      </c>
      <c r="H3144" s="167" t="s">
        <v>10</v>
      </c>
      <c r="I3144" s="167" t="s">
        <v>13036</v>
      </c>
      <c r="J3144" s="167" t="s">
        <v>11580</v>
      </c>
      <c r="K3144" s="167">
        <v>25515399</v>
      </c>
      <c r="L3144" s="167">
        <v>25515399</v>
      </c>
    </row>
    <row r="3145" spans="1:12" x14ac:dyDescent="0.2">
      <c r="A3145" s="167" t="s">
        <v>5861</v>
      </c>
      <c r="B3145" s="167" t="s">
        <v>6927</v>
      </c>
      <c r="D3145" s="167" t="s">
        <v>7121</v>
      </c>
      <c r="E3145" s="167" t="s">
        <v>6075</v>
      </c>
      <c r="F3145" s="167" t="s">
        <v>6076</v>
      </c>
      <c r="G3145" s="167" t="s">
        <v>204</v>
      </c>
      <c r="H3145" s="167" t="s">
        <v>6</v>
      </c>
      <c r="I3145" s="167" t="s">
        <v>13036</v>
      </c>
      <c r="J3145" s="167" t="s">
        <v>13693</v>
      </c>
      <c r="K3145" s="167">
        <v>25367746</v>
      </c>
      <c r="L3145" s="167">
        <v>25367746</v>
      </c>
    </row>
    <row r="3146" spans="1:12" x14ac:dyDescent="0.2">
      <c r="A3146" s="167" t="s">
        <v>5782</v>
      </c>
      <c r="B3146" s="167" t="s">
        <v>6809</v>
      </c>
      <c r="D3146" s="167" t="s">
        <v>6906</v>
      </c>
      <c r="E3146" s="167" t="s">
        <v>6077</v>
      </c>
      <c r="F3146" s="167" t="s">
        <v>6078</v>
      </c>
      <c r="G3146" s="167" t="s">
        <v>204</v>
      </c>
      <c r="H3146" s="167" t="s">
        <v>9</v>
      </c>
      <c r="I3146" s="167" t="s">
        <v>13036</v>
      </c>
      <c r="J3146" s="167" t="s">
        <v>3500</v>
      </c>
      <c r="K3146" s="167">
        <v>22724746</v>
      </c>
      <c r="L3146" s="167">
        <v>22724746</v>
      </c>
    </row>
    <row r="3147" spans="1:12" x14ac:dyDescent="0.2">
      <c r="A3147" s="167" t="s">
        <v>9604</v>
      </c>
      <c r="B3147" s="167" t="s">
        <v>5833</v>
      </c>
      <c r="D3147" s="167" t="s">
        <v>8226</v>
      </c>
      <c r="E3147" s="167" t="s">
        <v>7960</v>
      </c>
      <c r="F3147" s="167" t="s">
        <v>177</v>
      </c>
      <c r="G3147" s="167" t="s">
        <v>73</v>
      </c>
      <c r="H3147" s="167" t="s">
        <v>13</v>
      </c>
      <c r="I3147" s="167" t="s">
        <v>13036</v>
      </c>
      <c r="J3147" s="167" t="s">
        <v>12550</v>
      </c>
      <c r="K3147" s="167">
        <v>24751317</v>
      </c>
      <c r="L3147" s="167">
        <v>24751317</v>
      </c>
    </row>
    <row r="3148" spans="1:12" x14ac:dyDescent="0.2">
      <c r="A3148" s="167" t="s">
        <v>5906</v>
      </c>
      <c r="B3148" s="167" t="s">
        <v>5905</v>
      </c>
      <c r="D3148" s="167" t="s">
        <v>6907</v>
      </c>
      <c r="E3148" s="167" t="s">
        <v>6079</v>
      </c>
      <c r="F3148" s="167" t="s">
        <v>8227</v>
      </c>
      <c r="G3148" s="167" t="s">
        <v>73</v>
      </c>
      <c r="H3148" s="167" t="s">
        <v>4</v>
      </c>
      <c r="I3148" s="167" t="s">
        <v>13036</v>
      </c>
      <c r="J3148" s="167" t="s">
        <v>7628</v>
      </c>
      <c r="K3148" s="167">
        <v>24453578</v>
      </c>
      <c r="L3148" s="167">
        <v>24453578</v>
      </c>
    </row>
    <row r="3149" spans="1:12" x14ac:dyDescent="0.2">
      <c r="A3149" s="167" t="s">
        <v>5808</v>
      </c>
      <c r="B3149" s="167" t="s">
        <v>7006</v>
      </c>
      <c r="D3149" s="167" t="s">
        <v>10062</v>
      </c>
      <c r="E3149" s="167" t="s">
        <v>9649</v>
      </c>
      <c r="F3149" s="167" t="s">
        <v>11159</v>
      </c>
      <c r="G3149" s="167" t="s">
        <v>169</v>
      </c>
      <c r="H3149" s="167" t="s">
        <v>6</v>
      </c>
      <c r="I3149" s="167" t="s">
        <v>13036</v>
      </c>
      <c r="J3149" s="167" t="s">
        <v>13694</v>
      </c>
      <c r="K3149" s="167">
        <v>89810678</v>
      </c>
      <c r="L3149" s="167">
        <v>0</v>
      </c>
    </row>
    <row r="3150" spans="1:12" x14ac:dyDescent="0.2">
      <c r="A3150" s="167" t="s">
        <v>5893</v>
      </c>
      <c r="B3150" s="167" t="s">
        <v>6826</v>
      </c>
      <c r="D3150" s="167" t="s">
        <v>7356</v>
      </c>
      <c r="E3150" s="167" t="s">
        <v>6080</v>
      </c>
      <c r="F3150" s="167" t="s">
        <v>6081</v>
      </c>
      <c r="G3150" s="167" t="s">
        <v>169</v>
      </c>
      <c r="H3150" s="167" t="s">
        <v>12</v>
      </c>
      <c r="I3150" s="167" t="s">
        <v>13036</v>
      </c>
      <c r="J3150" s="167" t="s">
        <v>12551</v>
      </c>
      <c r="K3150" s="167">
        <v>24708015</v>
      </c>
      <c r="L3150" s="167">
        <v>24708015</v>
      </c>
    </row>
    <row r="3151" spans="1:12" x14ac:dyDescent="0.2">
      <c r="A3151" s="167" t="s">
        <v>6009</v>
      </c>
      <c r="B3151" s="167" t="s">
        <v>7005</v>
      </c>
      <c r="D3151" s="167" t="s">
        <v>9988</v>
      </c>
      <c r="E3151" s="167" t="s">
        <v>9388</v>
      </c>
      <c r="F3151" s="167" t="s">
        <v>10918</v>
      </c>
      <c r="G3151" s="167" t="s">
        <v>117</v>
      </c>
      <c r="H3151" s="167" t="s">
        <v>6</v>
      </c>
      <c r="I3151" s="167" t="s">
        <v>13036</v>
      </c>
      <c r="J3151" s="167" t="s">
        <v>10919</v>
      </c>
      <c r="K3151" s="167">
        <v>0</v>
      </c>
      <c r="L3151" s="167">
        <v>0</v>
      </c>
    </row>
    <row r="3152" spans="1:12" x14ac:dyDescent="0.2">
      <c r="A3152" s="167" t="s">
        <v>5894</v>
      </c>
      <c r="B3152" s="167" t="s">
        <v>5869</v>
      </c>
      <c r="D3152" s="167" t="s">
        <v>9934</v>
      </c>
      <c r="E3152" s="167" t="s">
        <v>9127</v>
      </c>
      <c r="F3152" s="167" t="s">
        <v>767</v>
      </c>
      <c r="G3152" s="167" t="s">
        <v>11639</v>
      </c>
      <c r="H3152" s="167" t="s">
        <v>7</v>
      </c>
      <c r="I3152" s="167" t="s">
        <v>13036</v>
      </c>
      <c r="J3152" s="167" t="s">
        <v>11585</v>
      </c>
      <c r="K3152" s="167">
        <v>88026051</v>
      </c>
      <c r="L3152" s="167">
        <v>0</v>
      </c>
    </row>
    <row r="3153" spans="1:13" x14ac:dyDescent="0.2">
      <c r="A3153" s="167" t="s">
        <v>5773</v>
      </c>
      <c r="B3153" s="167" t="s">
        <v>4941</v>
      </c>
      <c r="D3153" s="167" t="s">
        <v>9997</v>
      </c>
      <c r="E3153" s="167" t="s">
        <v>9431</v>
      </c>
      <c r="F3153" s="167" t="s">
        <v>10949</v>
      </c>
      <c r="G3153" s="167" t="s">
        <v>116</v>
      </c>
      <c r="H3153" s="167" t="s">
        <v>189</v>
      </c>
      <c r="I3153" s="167" t="s">
        <v>13036</v>
      </c>
      <c r="J3153" s="167" t="s">
        <v>13695</v>
      </c>
      <c r="K3153" s="167">
        <v>83673386</v>
      </c>
      <c r="L3153" s="167">
        <v>0</v>
      </c>
    </row>
    <row r="3154" spans="1:13" x14ac:dyDescent="0.2">
      <c r="A3154" s="167" t="s">
        <v>5817</v>
      </c>
      <c r="B3154" s="167" t="s">
        <v>7045</v>
      </c>
      <c r="D3154" s="167" t="s">
        <v>9933</v>
      </c>
      <c r="E3154" s="167" t="s">
        <v>9126</v>
      </c>
      <c r="F3154" s="167" t="s">
        <v>1033</v>
      </c>
      <c r="G3154" s="167" t="s">
        <v>11639</v>
      </c>
      <c r="H3154" s="167" t="s">
        <v>5</v>
      </c>
      <c r="I3154" s="167" t="s">
        <v>13036</v>
      </c>
      <c r="J3154" s="167" t="s">
        <v>12181</v>
      </c>
      <c r="K3154" s="167">
        <v>70154762</v>
      </c>
      <c r="L3154" s="167">
        <v>27611126</v>
      </c>
    </row>
    <row r="3155" spans="1:13" x14ac:dyDescent="0.2">
      <c r="A3155" s="167" t="s">
        <v>5896</v>
      </c>
      <c r="B3155" s="167" t="s">
        <v>4774</v>
      </c>
      <c r="D3155" s="167" t="s">
        <v>7361</v>
      </c>
      <c r="E3155" s="167" t="s">
        <v>6082</v>
      </c>
      <c r="F3155" s="167" t="s">
        <v>355</v>
      </c>
      <c r="G3155" s="167" t="s">
        <v>11639</v>
      </c>
      <c r="H3155" s="167" t="s">
        <v>7</v>
      </c>
      <c r="I3155" s="167" t="s">
        <v>13036</v>
      </c>
      <c r="J3155" s="167" t="s">
        <v>13696</v>
      </c>
      <c r="K3155" s="167">
        <v>44109211</v>
      </c>
      <c r="L3155" s="167">
        <v>0</v>
      </c>
    </row>
    <row r="3156" spans="1:13" x14ac:dyDescent="0.2">
      <c r="A3156" s="167" t="s">
        <v>6357</v>
      </c>
      <c r="B3156" s="167" t="s">
        <v>7270</v>
      </c>
      <c r="D3156" s="167" t="s">
        <v>9941</v>
      </c>
      <c r="E3156" s="167" t="s">
        <v>9141</v>
      </c>
      <c r="F3156" s="167" t="s">
        <v>10680</v>
      </c>
      <c r="G3156" s="167" t="s">
        <v>11639</v>
      </c>
      <c r="H3156" s="167" t="s">
        <v>5</v>
      </c>
      <c r="I3156" s="167" t="s">
        <v>13036</v>
      </c>
      <c r="J3156" s="167" t="s">
        <v>13697</v>
      </c>
      <c r="K3156" s="167">
        <v>27666283</v>
      </c>
      <c r="L3156" s="167">
        <v>27666283</v>
      </c>
    </row>
    <row r="3157" spans="1:13" x14ac:dyDescent="0.2">
      <c r="A3157" s="167" t="s">
        <v>5897</v>
      </c>
      <c r="B3157" s="167" t="s">
        <v>4867</v>
      </c>
      <c r="D3157" s="167" t="s">
        <v>7080</v>
      </c>
      <c r="E3157" s="167" t="s">
        <v>6083</v>
      </c>
      <c r="F3157" s="167" t="s">
        <v>228</v>
      </c>
      <c r="G3157" s="167" t="s">
        <v>11639</v>
      </c>
      <c r="H3157" s="167" t="s">
        <v>3</v>
      </c>
      <c r="I3157" s="167" t="s">
        <v>13036</v>
      </c>
      <c r="J3157" s="167" t="s">
        <v>11581</v>
      </c>
      <c r="K3157" s="167">
        <v>27612902</v>
      </c>
      <c r="L3157" s="167">
        <v>27612902</v>
      </c>
    </row>
    <row r="3158" spans="1:13" x14ac:dyDescent="0.2">
      <c r="A3158" s="167" t="s">
        <v>5898</v>
      </c>
      <c r="B3158" s="167" t="s">
        <v>577</v>
      </c>
      <c r="D3158" s="167" t="s">
        <v>7113</v>
      </c>
      <c r="E3158" s="167" t="s">
        <v>6084</v>
      </c>
      <c r="F3158" s="167" t="s">
        <v>79</v>
      </c>
      <c r="G3158" s="167" t="s">
        <v>116</v>
      </c>
      <c r="H3158" s="167" t="s">
        <v>12</v>
      </c>
      <c r="I3158" s="167" t="s">
        <v>13036</v>
      </c>
      <c r="J3158" s="167" t="s">
        <v>12183</v>
      </c>
      <c r="K3158" s="167">
        <v>27734518</v>
      </c>
      <c r="L3158" s="167">
        <v>27734518</v>
      </c>
    </row>
    <row r="3159" spans="1:13" x14ac:dyDescent="0.2">
      <c r="A3159" s="167" t="s">
        <v>6222</v>
      </c>
      <c r="B3159" s="167" t="s">
        <v>7216</v>
      </c>
      <c r="D3159" s="167" t="s">
        <v>7303</v>
      </c>
      <c r="E3159" s="167" t="s">
        <v>6085</v>
      </c>
      <c r="F3159" s="167" t="s">
        <v>6086</v>
      </c>
      <c r="G3159" s="167" t="s">
        <v>11639</v>
      </c>
      <c r="H3159" s="167" t="s">
        <v>6</v>
      </c>
      <c r="I3159" s="167" t="s">
        <v>13036</v>
      </c>
      <c r="J3159" s="167" t="s">
        <v>12184</v>
      </c>
      <c r="K3159" s="167">
        <v>27643708</v>
      </c>
      <c r="L3159" s="167">
        <v>27643708</v>
      </c>
    </row>
    <row r="3160" spans="1:13" x14ac:dyDescent="0.2">
      <c r="A3160" s="167" t="s">
        <v>5878</v>
      </c>
      <c r="B3160" s="167" t="s">
        <v>5877</v>
      </c>
      <c r="D3160" s="167" t="s">
        <v>6932</v>
      </c>
      <c r="E3160" s="167" t="s">
        <v>6087</v>
      </c>
      <c r="F3160" s="167" t="s">
        <v>6088</v>
      </c>
      <c r="G3160" s="167" t="s">
        <v>175</v>
      </c>
      <c r="H3160" s="167" t="s">
        <v>4</v>
      </c>
      <c r="I3160" s="167" t="s">
        <v>13036</v>
      </c>
      <c r="J3160" s="167" t="s">
        <v>8196</v>
      </c>
      <c r="K3160" s="167">
        <v>22631586</v>
      </c>
      <c r="L3160" s="167">
        <v>22631586</v>
      </c>
      <c r="M3160" s="43">
        <v>21</v>
      </c>
    </row>
    <row r="3161" spans="1:13" x14ac:dyDescent="0.2">
      <c r="A3161" s="167" t="s">
        <v>9605</v>
      </c>
      <c r="B3161" s="167" t="s">
        <v>7905</v>
      </c>
      <c r="D3161" s="167" t="s">
        <v>9970</v>
      </c>
      <c r="E3161" s="167" t="s">
        <v>9312</v>
      </c>
      <c r="F3161" s="167" t="s">
        <v>10857</v>
      </c>
      <c r="G3161" s="167" t="s">
        <v>1655</v>
      </c>
      <c r="H3161" s="167" t="s">
        <v>7</v>
      </c>
      <c r="I3161" s="167" t="s">
        <v>13036</v>
      </c>
      <c r="J3161" s="167" t="s">
        <v>10858</v>
      </c>
      <c r="K3161" s="167">
        <v>26456074</v>
      </c>
      <c r="L3161" s="167">
        <v>0</v>
      </c>
    </row>
    <row r="3162" spans="1:13" x14ac:dyDescent="0.2">
      <c r="A3162" s="167" t="s">
        <v>9606</v>
      </c>
      <c r="B3162" s="167" t="s">
        <v>5834</v>
      </c>
      <c r="D3162" s="167" t="s">
        <v>6900</v>
      </c>
      <c r="E3162" s="167" t="s">
        <v>6089</v>
      </c>
      <c r="F3162" s="167" t="s">
        <v>7622</v>
      </c>
      <c r="G3162" s="167" t="s">
        <v>74</v>
      </c>
      <c r="H3162" s="167" t="s">
        <v>14</v>
      </c>
      <c r="I3162" s="167" t="s">
        <v>13036</v>
      </c>
      <c r="J3162" s="167" t="s">
        <v>8228</v>
      </c>
      <c r="K3162" s="167">
        <v>24940078</v>
      </c>
      <c r="L3162" s="167">
        <v>24940078</v>
      </c>
    </row>
    <row r="3163" spans="1:13" x14ac:dyDescent="0.2">
      <c r="A3163" s="167" t="s">
        <v>6345</v>
      </c>
      <c r="B3163" s="167" t="s">
        <v>7237</v>
      </c>
      <c r="D3163" s="167" t="s">
        <v>7485</v>
      </c>
      <c r="E3163" s="167" t="s">
        <v>6090</v>
      </c>
      <c r="F3163" s="167" t="s">
        <v>8230</v>
      </c>
      <c r="G3163" s="167" t="s">
        <v>74</v>
      </c>
      <c r="H3163" s="167" t="s">
        <v>14</v>
      </c>
      <c r="I3163" s="167" t="s">
        <v>13036</v>
      </c>
      <c r="J3163" s="167" t="s">
        <v>13698</v>
      </c>
      <c r="K3163" s="167">
        <v>24948221</v>
      </c>
      <c r="L3163" s="167">
        <v>24948221</v>
      </c>
    </row>
    <row r="3164" spans="1:13" x14ac:dyDescent="0.2">
      <c r="A3164" s="167" t="s">
        <v>5948</v>
      </c>
      <c r="B3164" s="167" t="s">
        <v>1082</v>
      </c>
      <c r="D3164" s="167" t="s">
        <v>6920</v>
      </c>
      <c r="E3164" s="167" t="s">
        <v>6091</v>
      </c>
      <c r="F3164" s="167" t="s">
        <v>8231</v>
      </c>
      <c r="G3164" s="167" t="s">
        <v>11637</v>
      </c>
      <c r="H3164" s="167" t="s">
        <v>4</v>
      </c>
      <c r="I3164" s="167" t="s">
        <v>13036</v>
      </c>
      <c r="J3164" s="167" t="s">
        <v>11400</v>
      </c>
      <c r="K3164" s="167">
        <v>22296193</v>
      </c>
      <c r="L3164" s="167">
        <v>22296193</v>
      </c>
      <c r="M3164" s="43">
        <v>27</v>
      </c>
    </row>
    <row r="3165" spans="1:13" x14ac:dyDescent="0.2">
      <c r="A3165" s="167" t="s">
        <v>5938</v>
      </c>
      <c r="B3165" s="167" t="s">
        <v>6830</v>
      </c>
      <c r="D3165" s="167" t="s">
        <v>9853</v>
      </c>
      <c r="E3165" s="167" t="s">
        <v>8685</v>
      </c>
      <c r="F3165" s="167" t="s">
        <v>376</v>
      </c>
      <c r="G3165" s="167" t="s">
        <v>41</v>
      </c>
      <c r="H3165" s="167" t="s">
        <v>9</v>
      </c>
      <c r="I3165" s="167" t="s">
        <v>13036</v>
      </c>
      <c r="J3165" s="167" t="s">
        <v>13699</v>
      </c>
      <c r="K3165" s="167">
        <v>22005316</v>
      </c>
      <c r="L3165" s="167">
        <v>0</v>
      </c>
    </row>
    <row r="3166" spans="1:13" x14ac:dyDescent="0.2">
      <c r="A3166" s="167" t="s">
        <v>6332</v>
      </c>
      <c r="B3166" s="167" t="s">
        <v>7091</v>
      </c>
      <c r="D3166" s="167" t="s">
        <v>10024</v>
      </c>
      <c r="E3166" s="167" t="s">
        <v>9529</v>
      </c>
      <c r="F3166" s="167" t="s">
        <v>11032</v>
      </c>
      <c r="G3166" s="167" t="s">
        <v>11667</v>
      </c>
      <c r="H3166" s="167" t="s">
        <v>9</v>
      </c>
      <c r="I3166" s="167" t="s">
        <v>13036</v>
      </c>
      <c r="J3166" s="167" t="s">
        <v>11033</v>
      </c>
      <c r="K3166" s="167">
        <v>27864170</v>
      </c>
      <c r="L3166" s="167">
        <v>27864170</v>
      </c>
    </row>
    <row r="3167" spans="1:13" x14ac:dyDescent="0.2">
      <c r="A3167" s="167" t="s">
        <v>5854</v>
      </c>
      <c r="B3167" s="167" t="s">
        <v>5853</v>
      </c>
      <c r="D3167" s="167" t="s">
        <v>9937</v>
      </c>
      <c r="E3167" s="167" t="s">
        <v>9134</v>
      </c>
      <c r="F3167" s="167" t="s">
        <v>63</v>
      </c>
      <c r="G3167" s="167" t="s">
        <v>11639</v>
      </c>
      <c r="H3167" s="167" t="s">
        <v>4</v>
      </c>
      <c r="I3167" s="167" t="s">
        <v>13036</v>
      </c>
      <c r="J3167" s="167" t="s">
        <v>12185</v>
      </c>
      <c r="K3167" s="167">
        <v>27641492</v>
      </c>
      <c r="L3167" s="167">
        <v>0</v>
      </c>
    </row>
    <row r="3168" spans="1:13" x14ac:dyDescent="0.2">
      <c r="A3168" s="167" t="s">
        <v>5937</v>
      </c>
      <c r="B3168" s="167" t="s">
        <v>5936</v>
      </c>
      <c r="D3168" s="167" t="s">
        <v>7412</v>
      </c>
      <c r="E3168" s="167" t="s">
        <v>6092</v>
      </c>
      <c r="F3168" s="167" t="s">
        <v>211</v>
      </c>
      <c r="G3168" s="167" t="s">
        <v>11639</v>
      </c>
      <c r="H3168" s="167" t="s">
        <v>7</v>
      </c>
      <c r="I3168" s="167" t="s">
        <v>13036</v>
      </c>
      <c r="J3168" s="167" t="s">
        <v>12554</v>
      </c>
      <c r="K3168" s="167">
        <v>85144564</v>
      </c>
      <c r="L3168" s="167">
        <v>0</v>
      </c>
    </row>
    <row r="3169" spans="1:13" x14ac:dyDescent="0.2">
      <c r="A3169" s="167" t="s">
        <v>5788</v>
      </c>
      <c r="B3169" s="167" t="s">
        <v>2900</v>
      </c>
      <c r="D3169" s="167" t="s">
        <v>6996</v>
      </c>
      <c r="E3169" s="167" t="s">
        <v>6093</v>
      </c>
      <c r="F3169" s="167" t="s">
        <v>6049</v>
      </c>
      <c r="G3169" s="167" t="s">
        <v>797</v>
      </c>
      <c r="H3169" s="167" t="s">
        <v>5</v>
      </c>
      <c r="I3169" s="167" t="s">
        <v>13036</v>
      </c>
      <c r="J3169" s="167" t="s">
        <v>6643</v>
      </c>
      <c r="K3169" s="167">
        <v>26711936</v>
      </c>
      <c r="L3169" s="167">
        <v>26711140</v>
      </c>
    </row>
    <row r="3170" spans="1:13" x14ac:dyDescent="0.2">
      <c r="A3170" s="167" t="s">
        <v>5907</v>
      </c>
      <c r="B3170" s="167" t="s">
        <v>3547</v>
      </c>
      <c r="D3170" s="167" t="s">
        <v>9994</v>
      </c>
      <c r="E3170" s="167" t="s">
        <v>9405</v>
      </c>
      <c r="F3170" s="167" t="s">
        <v>10930</v>
      </c>
      <c r="G3170" s="167" t="s">
        <v>11667</v>
      </c>
      <c r="H3170" s="167" t="s">
        <v>9</v>
      </c>
      <c r="I3170" s="167" t="s">
        <v>13036</v>
      </c>
      <c r="J3170" s="167" t="s">
        <v>13700</v>
      </c>
      <c r="K3170" s="167">
        <v>84250167</v>
      </c>
      <c r="L3170" s="167">
        <v>0</v>
      </c>
    </row>
    <row r="3171" spans="1:13" x14ac:dyDescent="0.2">
      <c r="A3171" s="167" t="s">
        <v>5774</v>
      </c>
      <c r="B3171" s="167" t="s">
        <v>2276</v>
      </c>
      <c r="D3171" s="167" t="s">
        <v>7220</v>
      </c>
      <c r="E3171" s="167" t="s">
        <v>6094</v>
      </c>
      <c r="F3171" s="167" t="s">
        <v>3496</v>
      </c>
      <c r="G3171" s="167" t="s">
        <v>73</v>
      </c>
      <c r="H3171" s="167" t="s">
        <v>7</v>
      </c>
      <c r="I3171" s="167" t="s">
        <v>13036</v>
      </c>
      <c r="J3171" s="167" t="s">
        <v>11582</v>
      </c>
      <c r="K3171" s="167">
        <v>24515189</v>
      </c>
      <c r="L3171" s="167">
        <v>24515189</v>
      </c>
    </row>
    <row r="3172" spans="1:13" x14ac:dyDescent="0.2">
      <c r="A3172" s="167" t="s">
        <v>5784</v>
      </c>
      <c r="B3172" s="167" t="s">
        <v>6811</v>
      </c>
      <c r="D3172" s="167" t="s">
        <v>9851</v>
      </c>
      <c r="E3172" s="167" t="s">
        <v>8662</v>
      </c>
      <c r="F3172" s="167" t="s">
        <v>12555</v>
      </c>
      <c r="G3172" s="167" t="s">
        <v>11632</v>
      </c>
      <c r="H3172" s="167" t="s">
        <v>7</v>
      </c>
      <c r="I3172" s="167" t="s">
        <v>13036</v>
      </c>
      <c r="J3172" s="167" t="s">
        <v>12186</v>
      </c>
      <c r="K3172" s="167">
        <v>22204428</v>
      </c>
      <c r="L3172" s="167">
        <v>22912800</v>
      </c>
      <c r="M3172" s="43">
        <v>59</v>
      </c>
    </row>
    <row r="3173" spans="1:13" x14ac:dyDescent="0.2">
      <c r="A3173" s="167" t="s">
        <v>5901</v>
      </c>
      <c r="B3173" s="167" t="s">
        <v>5900</v>
      </c>
      <c r="D3173" s="167" t="s">
        <v>7075</v>
      </c>
      <c r="E3173" s="167" t="s">
        <v>6095</v>
      </c>
      <c r="F3173" s="167" t="s">
        <v>134</v>
      </c>
      <c r="G3173" s="167" t="s">
        <v>73</v>
      </c>
      <c r="H3173" s="167" t="s">
        <v>6</v>
      </c>
      <c r="I3173" s="167" t="s">
        <v>13036</v>
      </c>
      <c r="J3173" s="167" t="s">
        <v>12344</v>
      </c>
      <c r="K3173" s="167">
        <v>24541630</v>
      </c>
      <c r="L3173" s="167">
        <v>24542486</v>
      </c>
    </row>
    <row r="3174" spans="1:13" x14ac:dyDescent="0.2">
      <c r="A3174" s="167" t="s">
        <v>5812</v>
      </c>
      <c r="B3174" s="167" t="s">
        <v>2863</v>
      </c>
      <c r="D3174" s="167" t="s">
        <v>10028</v>
      </c>
      <c r="E3174" s="167" t="s">
        <v>9540</v>
      </c>
      <c r="F3174" s="167" t="s">
        <v>11043</v>
      </c>
      <c r="G3174" s="167" t="s">
        <v>11656</v>
      </c>
      <c r="H3174" s="167" t="s">
        <v>3</v>
      </c>
      <c r="I3174" s="167" t="s">
        <v>13036</v>
      </c>
      <c r="J3174" s="167" t="s">
        <v>12187</v>
      </c>
      <c r="K3174" s="167">
        <v>27503044</v>
      </c>
      <c r="L3174" s="167">
        <v>0</v>
      </c>
    </row>
    <row r="3175" spans="1:13" x14ac:dyDescent="0.2">
      <c r="A3175" s="167" t="s">
        <v>5950</v>
      </c>
      <c r="B3175" s="167" t="s">
        <v>7447</v>
      </c>
      <c r="D3175" s="167" t="s">
        <v>8234</v>
      </c>
      <c r="E3175" s="167" t="s">
        <v>7961</v>
      </c>
      <c r="F3175" s="167" t="s">
        <v>8232</v>
      </c>
      <c r="G3175" s="167" t="s">
        <v>198</v>
      </c>
      <c r="H3175" s="167" t="s">
        <v>5</v>
      </c>
      <c r="I3175" s="167" t="s">
        <v>13036</v>
      </c>
      <c r="J3175" s="167" t="s">
        <v>8233</v>
      </c>
      <c r="K3175" s="167">
        <v>26536468</v>
      </c>
      <c r="L3175" s="167">
        <v>26536468</v>
      </c>
    </row>
    <row r="3176" spans="1:13" x14ac:dyDescent="0.2">
      <c r="A3176" s="167" t="s">
        <v>5789</v>
      </c>
      <c r="B3176" s="167" t="s">
        <v>2945</v>
      </c>
      <c r="D3176" s="167" t="s">
        <v>6985</v>
      </c>
      <c r="E3176" s="167" t="s">
        <v>6097</v>
      </c>
      <c r="F3176" s="167" t="s">
        <v>257</v>
      </c>
      <c r="G3176" s="167" t="s">
        <v>11631</v>
      </c>
      <c r="H3176" s="167" t="s">
        <v>6</v>
      </c>
      <c r="I3176" s="167" t="s">
        <v>13036</v>
      </c>
      <c r="J3176" s="167" t="s">
        <v>8055</v>
      </c>
      <c r="K3176" s="167">
        <v>22252430</v>
      </c>
      <c r="L3176" s="167">
        <v>22252430</v>
      </c>
    </row>
    <row r="3177" spans="1:13" x14ac:dyDescent="0.2">
      <c r="A3177" s="167" t="s">
        <v>5775</v>
      </c>
      <c r="B3177" s="167" t="s">
        <v>2307</v>
      </c>
      <c r="D3177" s="167" t="s">
        <v>6925</v>
      </c>
      <c r="E3177" s="167" t="s">
        <v>6098</v>
      </c>
      <c r="F3177" s="167" t="s">
        <v>6099</v>
      </c>
      <c r="G3177" s="167" t="s">
        <v>11632</v>
      </c>
      <c r="H3177" s="167" t="s">
        <v>4</v>
      </c>
      <c r="I3177" s="167" t="s">
        <v>13036</v>
      </c>
      <c r="J3177" s="167" t="s">
        <v>12956</v>
      </c>
      <c r="K3177" s="167">
        <v>22130265</v>
      </c>
      <c r="L3177" s="167">
        <v>0</v>
      </c>
    </row>
    <row r="3178" spans="1:13" x14ac:dyDescent="0.2">
      <c r="A3178" s="167" t="s">
        <v>9607</v>
      </c>
      <c r="B3178" s="167" t="s">
        <v>10048</v>
      </c>
      <c r="D3178" s="167" t="s">
        <v>6978</v>
      </c>
      <c r="E3178" s="167" t="s">
        <v>6100</v>
      </c>
      <c r="F3178" s="167" t="s">
        <v>4303</v>
      </c>
      <c r="G3178" s="167" t="s">
        <v>198</v>
      </c>
      <c r="H3178" s="167" t="s">
        <v>3</v>
      </c>
      <c r="I3178" s="167" t="s">
        <v>13036</v>
      </c>
      <c r="J3178" s="167" t="s">
        <v>4524</v>
      </c>
      <c r="K3178" s="167">
        <v>26801695</v>
      </c>
      <c r="L3178" s="167">
        <v>26801695</v>
      </c>
    </row>
    <row r="3179" spans="1:13" x14ac:dyDescent="0.2">
      <c r="A3179" s="167" t="s">
        <v>5926</v>
      </c>
      <c r="B3179" s="167" t="s">
        <v>5925</v>
      </c>
      <c r="D3179" s="167" t="s">
        <v>7275</v>
      </c>
      <c r="E3179" s="167" t="s">
        <v>6101</v>
      </c>
      <c r="F3179" s="167" t="s">
        <v>7276</v>
      </c>
      <c r="G3179" s="167" t="s">
        <v>4176</v>
      </c>
      <c r="H3179" s="167" t="s">
        <v>12</v>
      </c>
      <c r="I3179" s="167" t="s">
        <v>13036</v>
      </c>
      <c r="J3179" s="167" t="s">
        <v>6102</v>
      </c>
      <c r="K3179" s="167">
        <v>26558109</v>
      </c>
      <c r="L3179" s="167">
        <v>26558109</v>
      </c>
    </row>
    <row r="3180" spans="1:13" x14ac:dyDescent="0.2">
      <c r="A3180" s="167" t="s">
        <v>7964</v>
      </c>
      <c r="B3180" s="167" t="s">
        <v>8251</v>
      </c>
      <c r="D3180" s="167" t="s">
        <v>7031</v>
      </c>
      <c r="E3180" s="167" t="s">
        <v>6103</v>
      </c>
      <c r="F3180" s="167" t="s">
        <v>6104</v>
      </c>
      <c r="G3180" s="167" t="s">
        <v>169</v>
      </c>
      <c r="H3180" s="167" t="s">
        <v>4</v>
      </c>
      <c r="I3180" s="167" t="s">
        <v>13036</v>
      </c>
      <c r="J3180" s="167" t="s">
        <v>6105</v>
      </c>
      <c r="K3180" s="167">
        <v>24660220</v>
      </c>
      <c r="L3180" s="167">
        <v>24660220</v>
      </c>
    </row>
    <row r="3181" spans="1:13" x14ac:dyDescent="0.2">
      <c r="A3181" s="167" t="s">
        <v>5933</v>
      </c>
      <c r="B3181" s="167" t="s">
        <v>6961</v>
      </c>
      <c r="D3181" s="167" t="s">
        <v>10063</v>
      </c>
      <c r="E3181" s="167" t="s">
        <v>9651</v>
      </c>
      <c r="F3181" s="167" t="s">
        <v>63</v>
      </c>
      <c r="G3181" s="167" t="s">
        <v>797</v>
      </c>
      <c r="H3181" s="167" t="s">
        <v>7</v>
      </c>
      <c r="I3181" s="167" t="s">
        <v>13036</v>
      </c>
      <c r="J3181" s="167" t="s">
        <v>12957</v>
      </c>
      <c r="K3181" s="167">
        <v>0</v>
      </c>
      <c r="L3181" s="167">
        <v>0</v>
      </c>
    </row>
    <row r="3182" spans="1:13" x14ac:dyDescent="0.2">
      <c r="A3182" s="167" t="s">
        <v>7958</v>
      </c>
      <c r="B3182" s="167" t="s">
        <v>5835</v>
      </c>
      <c r="D3182" s="167" t="s">
        <v>7486</v>
      </c>
      <c r="E3182" s="167" t="s">
        <v>6106</v>
      </c>
      <c r="F3182" s="167" t="s">
        <v>514</v>
      </c>
      <c r="G3182" s="167" t="s">
        <v>74</v>
      </c>
      <c r="H3182" s="167" t="s">
        <v>5</v>
      </c>
      <c r="I3182" s="167" t="s">
        <v>13036</v>
      </c>
      <c r="J3182" s="167" t="s">
        <v>6107</v>
      </c>
      <c r="K3182" s="167">
        <v>24822215</v>
      </c>
      <c r="L3182" s="167">
        <v>24822215</v>
      </c>
    </row>
    <row r="3183" spans="1:13" x14ac:dyDescent="0.2">
      <c r="A3183" s="167" t="s">
        <v>5830</v>
      </c>
      <c r="B3183" s="167" t="s">
        <v>5829</v>
      </c>
      <c r="D3183" s="167" t="s">
        <v>6929</v>
      </c>
      <c r="E3183" s="167" t="s">
        <v>6108</v>
      </c>
      <c r="F3183" s="167" t="s">
        <v>2786</v>
      </c>
      <c r="G3183" s="167" t="s">
        <v>74</v>
      </c>
      <c r="H3183" s="167" t="s">
        <v>6</v>
      </c>
      <c r="I3183" s="167" t="s">
        <v>13036</v>
      </c>
      <c r="J3183" s="167" t="s">
        <v>12556</v>
      </c>
      <c r="K3183" s="167">
        <v>24390644</v>
      </c>
      <c r="L3183" s="167">
        <v>24390644</v>
      </c>
    </row>
    <row r="3184" spans="1:13" x14ac:dyDescent="0.2">
      <c r="A3184" s="167" t="s">
        <v>9608</v>
      </c>
      <c r="B3184" s="167" t="s">
        <v>5470</v>
      </c>
      <c r="D3184" s="167" t="s">
        <v>7173</v>
      </c>
      <c r="E3184" s="167" t="s">
        <v>6109</v>
      </c>
      <c r="F3184" s="167" t="s">
        <v>6110</v>
      </c>
      <c r="G3184" s="167" t="s">
        <v>169</v>
      </c>
      <c r="H3184" s="167" t="s">
        <v>9</v>
      </c>
      <c r="I3184" s="167" t="s">
        <v>13036</v>
      </c>
      <c r="J3184" s="167" t="s">
        <v>8519</v>
      </c>
      <c r="K3184" s="167">
        <v>41051105</v>
      </c>
      <c r="L3184" s="167">
        <v>0</v>
      </c>
    </row>
    <row r="3185" spans="1:12" x14ac:dyDescent="0.2">
      <c r="A3185" s="167" t="s">
        <v>5908</v>
      </c>
      <c r="B3185" s="167" t="s">
        <v>6960</v>
      </c>
      <c r="D3185" s="167" t="s">
        <v>7461</v>
      </c>
      <c r="E3185" s="167" t="s">
        <v>6111</v>
      </c>
      <c r="F3185" s="167" t="s">
        <v>6112</v>
      </c>
      <c r="G3185" s="167" t="s">
        <v>188</v>
      </c>
      <c r="H3185" s="167" t="s">
        <v>12</v>
      </c>
      <c r="I3185" s="167" t="s">
        <v>13036</v>
      </c>
      <c r="J3185" s="167" t="s">
        <v>13701</v>
      </c>
      <c r="K3185" s="167">
        <v>24713767</v>
      </c>
      <c r="L3185" s="167">
        <v>0</v>
      </c>
    </row>
    <row r="3186" spans="1:12" x14ac:dyDescent="0.2">
      <c r="A3186" s="167" t="s">
        <v>5818</v>
      </c>
      <c r="B3186" s="167" t="s">
        <v>5703</v>
      </c>
      <c r="D3186" s="167" t="s">
        <v>7495</v>
      </c>
      <c r="E3186" s="167" t="s">
        <v>7494</v>
      </c>
      <c r="F3186" s="167" t="s">
        <v>4915</v>
      </c>
      <c r="G3186" s="167" t="s">
        <v>188</v>
      </c>
      <c r="H3186" s="167" t="s">
        <v>12</v>
      </c>
      <c r="I3186" s="167" t="s">
        <v>13036</v>
      </c>
      <c r="J3186" s="167" t="s">
        <v>13702</v>
      </c>
      <c r="K3186" s="167">
        <v>24777291</v>
      </c>
      <c r="L3186" s="167">
        <v>24777291</v>
      </c>
    </row>
    <row r="3187" spans="1:12" x14ac:dyDescent="0.2">
      <c r="A3187" s="167" t="s">
        <v>5852</v>
      </c>
      <c r="B3187" s="167" t="s">
        <v>4791</v>
      </c>
      <c r="D3187" s="167" t="s">
        <v>9894</v>
      </c>
      <c r="E3187" s="167" t="s">
        <v>8937</v>
      </c>
      <c r="F3187" s="167" t="s">
        <v>10496</v>
      </c>
      <c r="G3187" s="167" t="s">
        <v>188</v>
      </c>
      <c r="H3187" s="167" t="s">
        <v>9</v>
      </c>
      <c r="I3187" s="167" t="s">
        <v>13036</v>
      </c>
      <c r="J3187" s="167" t="s">
        <v>11871</v>
      </c>
      <c r="K3187" s="167">
        <v>22005452</v>
      </c>
      <c r="L3187" s="167">
        <v>0</v>
      </c>
    </row>
    <row r="3188" spans="1:12" x14ac:dyDescent="0.2">
      <c r="A3188" s="167" t="s">
        <v>9609</v>
      </c>
      <c r="B3188" s="167" t="s">
        <v>10049</v>
      </c>
      <c r="D3188" s="167" t="s">
        <v>7174</v>
      </c>
      <c r="E3188" s="167" t="s">
        <v>6113</v>
      </c>
      <c r="F3188" s="167" t="s">
        <v>6114</v>
      </c>
      <c r="G3188" s="167" t="s">
        <v>188</v>
      </c>
      <c r="H3188" s="167" t="s">
        <v>4</v>
      </c>
      <c r="I3188" s="167" t="s">
        <v>13036</v>
      </c>
      <c r="J3188" s="167" t="s">
        <v>7632</v>
      </c>
      <c r="K3188" s="167">
        <v>24689041</v>
      </c>
      <c r="L3188" s="167">
        <v>24689041</v>
      </c>
    </row>
    <row r="3189" spans="1:12" x14ac:dyDescent="0.2">
      <c r="A3189" s="167" t="s">
        <v>5813</v>
      </c>
      <c r="B3189" s="167" t="s">
        <v>2965</v>
      </c>
      <c r="D3189" s="167" t="s">
        <v>9924</v>
      </c>
      <c r="E3189" s="167" t="s">
        <v>9088</v>
      </c>
      <c r="F3189" s="167" t="s">
        <v>10624</v>
      </c>
      <c r="G3189" s="167" t="s">
        <v>3524</v>
      </c>
      <c r="H3189" s="167" t="s">
        <v>13</v>
      </c>
      <c r="I3189" s="167" t="s">
        <v>13036</v>
      </c>
      <c r="J3189" s="167" t="s">
        <v>12958</v>
      </c>
      <c r="K3189" s="167">
        <v>22065400</v>
      </c>
      <c r="L3189" s="167">
        <v>0</v>
      </c>
    </row>
    <row r="3190" spans="1:12" x14ac:dyDescent="0.2">
      <c r="A3190" s="167" t="s">
        <v>5823</v>
      </c>
      <c r="B3190" s="167" t="s">
        <v>6896</v>
      </c>
      <c r="D3190" s="167" t="s">
        <v>7083</v>
      </c>
      <c r="E3190" s="167" t="s">
        <v>6116</v>
      </c>
      <c r="F3190" s="167" t="s">
        <v>557</v>
      </c>
      <c r="G3190" s="167" t="s">
        <v>116</v>
      </c>
      <c r="H3190" s="167" t="s">
        <v>6</v>
      </c>
      <c r="I3190" s="167" t="s">
        <v>13036</v>
      </c>
      <c r="J3190" s="167" t="s">
        <v>8487</v>
      </c>
      <c r="K3190" s="167">
        <v>27899041</v>
      </c>
      <c r="L3190" s="167">
        <v>27899041</v>
      </c>
    </row>
    <row r="3191" spans="1:12" x14ac:dyDescent="0.2">
      <c r="A3191" s="167" t="s">
        <v>5815</v>
      </c>
      <c r="B3191" s="167" t="s">
        <v>6815</v>
      </c>
      <c r="D3191" s="167" t="s">
        <v>7257</v>
      </c>
      <c r="E3191" s="167" t="s">
        <v>6117</v>
      </c>
      <c r="F3191" s="167" t="s">
        <v>6118</v>
      </c>
      <c r="G3191" s="167" t="s">
        <v>11657</v>
      </c>
      <c r="H3191" s="167" t="s">
        <v>5</v>
      </c>
      <c r="I3191" s="167" t="s">
        <v>13036</v>
      </c>
      <c r="J3191" s="167" t="s">
        <v>12189</v>
      </c>
      <c r="K3191" s="167">
        <v>27722216</v>
      </c>
      <c r="L3191" s="167">
        <v>27722216</v>
      </c>
    </row>
    <row r="3192" spans="1:12" x14ac:dyDescent="0.2">
      <c r="A3192" s="167" t="s">
        <v>5857</v>
      </c>
      <c r="B3192" s="167" t="s">
        <v>5856</v>
      </c>
      <c r="D3192" s="167" t="s">
        <v>7165</v>
      </c>
      <c r="E3192" s="167" t="s">
        <v>6119</v>
      </c>
      <c r="F3192" s="167" t="s">
        <v>6120</v>
      </c>
      <c r="G3192" s="167" t="s">
        <v>11657</v>
      </c>
      <c r="H3192" s="167" t="s">
        <v>9</v>
      </c>
      <c r="I3192" s="167" t="s">
        <v>13036</v>
      </c>
      <c r="J3192" s="167" t="s">
        <v>13703</v>
      </c>
      <c r="K3192" s="167">
        <v>27311911</v>
      </c>
      <c r="L3192" s="167">
        <v>27311911</v>
      </c>
    </row>
    <row r="3193" spans="1:12" x14ac:dyDescent="0.2">
      <c r="A3193" s="167" t="s">
        <v>5807</v>
      </c>
      <c r="B3193" s="167" t="s">
        <v>3691</v>
      </c>
      <c r="D3193" s="167" t="s">
        <v>7166</v>
      </c>
      <c r="E3193" s="167" t="s">
        <v>6122</v>
      </c>
      <c r="F3193" s="167" t="s">
        <v>598</v>
      </c>
      <c r="G3193" s="167" t="s">
        <v>11667</v>
      </c>
      <c r="H3193" s="167" t="s">
        <v>14</v>
      </c>
      <c r="I3193" s="167" t="s">
        <v>13036</v>
      </c>
      <c r="J3193" s="167" t="s">
        <v>6123</v>
      </c>
      <c r="K3193" s="167">
        <v>61259326</v>
      </c>
      <c r="L3193" s="167">
        <v>0</v>
      </c>
    </row>
    <row r="3194" spans="1:12" x14ac:dyDescent="0.2">
      <c r="A3194" s="167" t="s">
        <v>5810</v>
      </c>
      <c r="B3194" s="167" t="s">
        <v>5118</v>
      </c>
      <c r="D3194" s="167" t="s">
        <v>9864</v>
      </c>
      <c r="E3194" s="167" t="s">
        <v>8761</v>
      </c>
      <c r="F3194" s="167" t="s">
        <v>10359</v>
      </c>
      <c r="G3194" s="167" t="s">
        <v>11667</v>
      </c>
      <c r="H3194" s="167" t="s">
        <v>6</v>
      </c>
      <c r="I3194" s="167" t="s">
        <v>13036</v>
      </c>
      <c r="J3194" s="167" t="s">
        <v>11584</v>
      </c>
      <c r="K3194" s="167">
        <v>22001283</v>
      </c>
      <c r="L3194" s="167">
        <v>27300719</v>
      </c>
    </row>
    <row r="3195" spans="1:12" x14ac:dyDescent="0.2">
      <c r="A3195" s="167" t="s">
        <v>5777</v>
      </c>
      <c r="B3195" s="167" t="s">
        <v>5776</v>
      </c>
      <c r="D3195" s="167" t="s">
        <v>9863</v>
      </c>
      <c r="E3195" s="167" t="s">
        <v>8760</v>
      </c>
      <c r="F3195" s="167" t="s">
        <v>2238</v>
      </c>
      <c r="G3195" s="167" t="s">
        <v>11667</v>
      </c>
      <c r="H3195" s="167" t="s">
        <v>19</v>
      </c>
      <c r="I3195" s="167" t="s">
        <v>13036</v>
      </c>
      <c r="J3195" s="167" t="s">
        <v>10358</v>
      </c>
      <c r="K3195" s="167">
        <v>87323608</v>
      </c>
      <c r="L3195" s="167">
        <v>0</v>
      </c>
    </row>
    <row r="3196" spans="1:12" x14ac:dyDescent="0.2">
      <c r="A3196" s="167" t="s">
        <v>5859</v>
      </c>
      <c r="B3196" s="167" t="s">
        <v>1657</v>
      </c>
      <c r="D3196" s="167" t="s">
        <v>9893</v>
      </c>
      <c r="E3196" s="167" t="s">
        <v>8936</v>
      </c>
      <c r="F3196" s="167" t="s">
        <v>10495</v>
      </c>
      <c r="G3196" s="167" t="s">
        <v>188</v>
      </c>
      <c r="H3196" s="167" t="s">
        <v>6</v>
      </c>
      <c r="I3196" s="167" t="s">
        <v>13036</v>
      </c>
      <c r="J3196" s="167" t="s">
        <v>12190</v>
      </c>
      <c r="K3196" s="167">
        <v>24613705</v>
      </c>
      <c r="L3196" s="167">
        <v>0</v>
      </c>
    </row>
    <row r="3197" spans="1:12" x14ac:dyDescent="0.2">
      <c r="A3197" s="167" t="s">
        <v>5935</v>
      </c>
      <c r="B3197" s="167" t="s">
        <v>6928</v>
      </c>
      <c r="D3197" s="167" t="s">
        <v>7061</v>
      </c>
      <c r="E3197" s="167" t="s">
        <v>6124</v>
      </c>
      <c r="F3197" s="167" t="s">
        <v>6125</v>
      </c>
      <c r="G3197" s="167" t="s">
        <v>11635</v>
      </c>
      <c r="H3197" s="167" t="s">
        <v>10</v>
      </c>
      <c r="I3197" s="167" t="s">
        <v>13036</v>
      </c>
      <c r="J3197" s="167" t="s">
        <v>8236</v>
      </c>
      <c r="K3197" s="167">
        <v>83024567</v>
      </c>
      <c r="L3197" s="167">
        <v>27977455</v>
      </c>
    </row>
    <row r="3198" spans="1:12" x14ac:dyDescent="0.2">
      <c r="A3198" s="167" t="s">
        <v>5821</v>
      </c>
      <c r="B3198" s="167" t="s">
        <v>5820</v>
      </c>
      <c r="D3198" s="167" t="s">
        <v>7133</v>
      </c>
      <c r="E3198" s="167" t="s">
        <v>6126</v>
      </c>
      <c r="F3198" s="167" t="s">
        <v>816</v>
      </c>
      <c r="G3198" s="167" t="s">
        <v>11635</v>
      </c>
      <c r="H3198" s="167" t="s">
        <v>5</v>
      </c>
      <c r="I3198" s="167" t="s">
        <v>13036</v>
      </c>
      <c r="J3198" s="167" t="s">
        <v>8237</v>
      </c>
      <c r="K3198" s="167">
        <v>22001662</v>
      </c>
      <c r="L3198" s="167">
        <v>0</v>
      </c>
    </row>
    <row r="3199" spans="1:12" x14ac:dyDescent="0.2">
      <c r="A3199" s="167" t="s">
        <v>5903</v>
      </c>
      <c r="B3199" s="167" t="s">
        <v>5902</v>
      </c>
      <c r="D3199" s="167" t="s">
        <v>6915</v>
      </c>
      <c r="E3199" s="167" t="s">
        <v>6127</v>
      </c>
      <c r="F3199" s="167" t="s">
        <v>6128</v>
      </c>
      <c r="G3199" s="167" t="s">
        <v>11635</v>
      </c>
      <c r="H3199" s="167" t="s">
        <v>7</v>
      </c>
      <c r="I3199" s="167" t="s">
        <v>13036</v>
      </c>
      <c r="J3199" s="167" t="s">
        <v>8432</v>
      </c>
      <c r="K3199" s="167">
        <v>27685454</v>
      </c>
      <c r="L3199" s="167">
        <v>27685454</v>
      </c>
    </row>
    <row r="3200" spans="1:12" x14ac:dyDescent="0.2">
      <c r="A3200" s="167" t="s">
        <v>3831</v>
      </c>
      <c r="B3200" s="167" t="s">
        <v>480</v>
      </c>
      <c r="D3200" s="167" t="s">
        <v>7019</v>
      </c>
      <c r="E3200" s="167" t="s">
        <v>6129</v>
      </c>
      <c r="F3200" s="167" t="s">
        <v>6130</v>
      </c>
      <c r="G3200" s="167" t="s">
        <v>11635</v>
      </c>
      <c r="H3200" s="167" t="s">
        <v>7</v>
      </c>
      <c r="I3200" s="167" t="s">
        <v>13036</v>
      </c>
      <c r="J3200" s="167" t="s">
        <v>6131</v>
      </c>
      <c r="K3200" s="167">
        <v>24683159</v>
      </c>
      <c r="L3200" s="167">
        <v>27688950</v>
      </c>
    </row>
    <row r="3201" spans="1:12" x14ac:dyDescent="0.2">
      <c r="A3201" s="167" t="s">
        <v>7781</v>
      </c>
      <c r="B3201" s="167" t="s">
        <v>7782</v>
      </c>
      <c r="D3201" s="167" t="s">
        <v>7423</v>
      </c>
      <c r="E3201" s="167" t="s">
        <v>6132</v>
      </c>
      <c r="F3201" s="167" t="s">
        <v>6133</v>
      </c>
      <c r="G3201" s="167" t="s">
        <v>11635</v>
      </c>
      <c r="H3201" s="167" t="s">
        <v>4</v>
      </c>
      <c r="I3201" s="167" t="s">
        <v>13036</v>
      </c>
      <c r="J3201" s="167" t="s">
        <v>12557</v>
      </c>
      <c r="K3201" s="167">
        <v>0</v>
      </c>
      <c r="L3201" s="167">
        <v>0</v>
      </c>
    </row>
    <row r="3202" spans="1:12" x14ac:dyDescent="0.2">
      <c r="A3202" s="167" t="s">
        <v>2099</v>
      </c>
      <c r="B3202" s="167" t="s">
        <v>2098</v>
      </c>
      <c r="D3202" s="167" t="s">
        <v>7137</v>
      </c>
      <c r="E3202" s="167" t="s">
        <v>6134</v>
      </c>
      <c r="F3202" s="167" t="s">
        <v>2983</v>
      </c>
      <c r="G3202" s="167" t="s">
        <v>11635</v>
      </c>
      <c r="H3202" s="167" t="s">
        <v>9</v>
      </c>
      <c r="I3202" s="167" t="s">
        <v>13036</v>
      </c>
      <c r="J3202" s="167" t="s">
        <v>11554</v>
      </c>
      <c r="K3202" s="167">
        <v>27651693</v>
      </c>
      <c r="L3202" s="167">
        <v>27651531</v>
      </c>
    </row>
    <row r="3203" spans="1:12" x14ac:dyDescent="0.2">
      <c r="A3203" s="167" t="s">
        <v>6058</v>
      </c>
      <c r="B3203" s="167" t="s">
        <v>7421</v>
      </c>
      <c r="D3203" s="167" t="s">
        <v>10039</v>
      </c>
      <c r="E3203" s="167" t="s">
        <v>9563</v>
      </c>
      <c r="F3203" s="167" t="s">
        <v>11071</v>
      </c>
      <c r="G3203" s="167" t="s">
        <v>11656</v>
      </c>
      <c r="H3203" s="167" t="s">
        <v>3</v>
      </c>
      <c r="I3203" s="167" t="s">
        <v>13036</v>
      </c>
      <c r="J3203" s="167" t="s">
        <v>11072</v>
      </c>
      <c r="K3203" s="167">
        <v>88051835</v>
      </c>
      <c r="L3203" s="167">
        <v>0</v>
      </c>
    </row>
    <row r="3204" spans="1:12" x14ac:dyDescent="0.2">
      <c r="A3204" s="167" t="s">
        <v>4993</v>
      </c>
      <c r="B3204" s="167" t="s">
        <v>170</v>
      </c>
      <c r="D3204" s="167" t="s">
        <v>8329</v>
      </c>
      <c r="E3204" s="167" t="s">
        <v>8322</v>
      </c>
      <c r="F3204" s="167" t="s">
        <v>8323</v>
      </c>
      <c r="G3204" s="167" t="s">
        <v>116</v>
      </c>
      <c r="H3204" s="167" t="s">
        <v>5</v>
      </c>
      <c r="I3204" s="167" t="s">
        <v>13036</v>
      </c>
      <c r="J3204" s="167" t="s">
        <v>13704</v>
      </c>
      <c r="K3204" s="167">
        <v>22001127</v>
      </c>
      <c r="L3204" s="167">
        <v>0</v>
      </c>
    </row>
    <row r="3205" spans="1:12" x14ac:dyDescent="0.2">
      <c r="A3205" s="167" t="s">
        <v>6056</v>
      </c>
      <c r="B3205" s="167" t="s">
        <v>7002</v>
      </c>
      <c r="D3205" s="167" t="s">
        <v>6930</v>
      </c>
      <c r="E3205" s="167" t="s">
        <v>6135</v>
      </c>
      <c r="F3205" s="167" t="s">
        <v>463</v>
      </c>
      <c r="G3205" s="167" t="s">
        <v>204</v>
      </c>
      <c r="H3205" s="167" t="s">
        <v>9</v>
      </c>
      <c r="I3205" s="167" t="s">
        <v>13036</v>
      </c>
      <c r="J3205" s="167" t="s">
        <v>12774</v>
      </c>
      <c r="K3205" s="167">
        <v>22785602</v>
      </c>
      <c r="L3205" s="167">
        <v>86365585</v>
      </c>
    </row>
    <row r="3206" spans="1:12" x14ac:dyDescent="0.2">
      <c r="A3206" s="167" t="s">
        <v>6163</v>
      </c>
      <c r="B3206" s="167" t="s">
        <v>7283</v>
      </c>
      <c r="D3206" s="167" t="s">
        <v>6916</v>
      </c>
      <c r="E3206" s="167" t="s">
        <v>6136</v>
      </c>
      <c r="F3206" s="167" t="s">
        <v>2865</v>
      </c>
      <c r="G3206" s="167" t="s">
        <v>204</v>
      </c>
      <c r="H3206" s="167" t="s">
        <v>10</v>
      </c>
      <c r="I3206" s="167" t="s">
        <v>13036</v>
      </c>
      <c r="J3206" s="167" t="s">
        <v>13705</v>
      </c>
      <c r="K3206" s="167">
        <v>25499219</v>
      </c>
      <c r="L3206" s="167">
        <v>83282414</v>
      </c>
    </row>
    <row r="3207" spans="1:12" x14ac:dyDescent="0.2">
      <c r="A3207" s="167" t="s">
        <v>6164</v>
      </c>
      <c r="B3207" s="167" t="s">
        <v>7311</v>
      </c>
      <c r="D3207" s="167" t="s">
        <v>9920</v>
      </c>
      <c r="E3207" s="167" t="s">
        <v>9049</v>
      </c>
      <c r="F3207" s="167" t="s">
        <v>63</v>
      </c>
      <c r="G3207" s="167" t="s">
        <v>495</v>
      </c>
      <c r="H3207" s="167" t="s">
        <v>3</v>
      </c>
      <c r="I3207" s="167" t="s">
        <v>13036</v>
      </c>
      <c r="J3207" s="167" t="s">
        <v>13706</v>
      </c>
      <c r="K3207" s="167">
        <v>85513653</v>
      </c>
      <c r="L3207" s="167">
        <v>0</v>
      </c>
    </row>
    <row r="3208" spans="1:12" x14ac:dyDescent="0.2">
      <c r="A3208" s="167" t="s">
        <v>9610</v>
      </c>
      <c r="B3208" s="167" t="s">
        <v>10050</v>
      </c>
      <c r="D3208" s="167" t="s">
        <v>9921</v>
      </c>
      <c r="E3208" s="167" t="s">
        <v>9050</v>
      </c>
      <c r="F3208" s="167" t="s">
        <v>4171</v>
      </c>
      <c r="G3208" s="167" t="s">
        <v>495</v>
      </c>
      <c r="H3208" s="167" t="s">
        <v>3</v>
      </c>
      <c r="I3208" s="167" t="s">
        <v>13036</v>
      </c>
      <c r="J3208" s="167" t="s">
        <v>13707</v>
      </c>
      <c r="K3208" s="167">
        <v>25463769</v>
      </c>
      <c r="L3208" s="167">
        <v>0</v>
      </c>
    </row>
    <row r="3209" spans="1:12" x14ac:dyDescent="0.2">
      <c r="A3209" s="167" t="s">
        <v>9611</v>
      </c>
      <c r="B3209" s="167" t="s">
        <v>10051</v>
      </c>
      <c r="D3209" s="167" t="s">
        <v>9922</v>
      </c>
      <c r="E3209" s="167" t="s">
        <v>9051</v>
      </c>
      <c r="F3209" s="167" t="s">
        <v>10582</v>
      </c>
      <c r="G3209" s="167" t="s">
        <v>495</v>
      </c>
      <c r="H3209" s="167" t="s">
        <v>3</v>
      </c>
      <c r="I3209" s="167" t="s">
        <v>13036</v>
      </c>
      <c r="J3209" s="167" t="s">
        <v>10583</v>
      </c>
      <c r="K3209" s="167">
        <v>25463718</v>
      </c>
      <c r="L3209" s="167">
        <v>0</v>
      </c>
    </row>
    <row r="3210" spans="1:12" x14ac:dyDescent="0.2">
      <c r="A3210" s="167" t="s">
        <v>9612</v>
      </c>
      <c r="B3210" s="167" t="s">
        <v>4088</v>
      </c>
      <c r="D3210" s="167" t="s">
        <v>7266</v>
      </c>
      <c r="E3210" s="167" t="s">
        <v>6138</v>
      </c>
      <c r="F3210" s="167" t="s">
        <v>6139</v>
      </c>
      <c r="G3210" s="167" t="s">
        <v>495</v>
      </c>
      <c r="H3210" s="167" t="s">
        <v>3</v>
      </c>
      <c r="I3210" s="167" t="s">
        <v>13036</v>
      </c>
      <c r="J3210" s="167" t="s">
        <v>13708</v>
      </c>
      <c r="K3210" s="167">
        <v>25461730</v>
      </c>
      <c r="L3210" s="167">
        <v>0</v>
      </c>
    </row>
    <row r="3211" spans="1:12" x14ac:dyDescent="0.2">
      <c r="A3211" s="167" t="s">
        <v>5005</v>
      </c>
      <c r="B3211" s="167" t="s">
        <v>7228</v>
      </c>
      <c r="D3211" s="167" t="s">
        <v>7369</v>
      </c>
      <c r="E3211" s="167" t="s">
        <v>6140</v>
      </c>
      <c r="F3211" s="167" t="s">
        <v>11754</v>
      </c>
      <c r="G3211" s="167" t="s">
        <v>116</v>
      </c>
      <c r="H3211" s="167" t="s">
        <v>19</v>
      </c>
      <c r="I3211" s="167" t="s">
        <v>13036</v>
      </c>
      <c r="J3211" s="167" t="s">
        <v>13709</v>
      </c>
      <c r="K3211" s="167">
        <v>84464997</v>
      </c>
      <c r="L3211" s="167">
        <v>0</v>
      </c>
    </row>
    <row r="3212" spans="1:12" x14ac:dyDescent="0.2">
      <c r="A3212" s="167" t="s">
        <v>9613</v>
      </c>
      <c r="B3212" s="167" t="s">
        <v>1622</v>
      </c>
      <c r="D3212" s="167" t="s">
        <v>7051</v>
      </c>
      <c r="E3212" s="167" t="s">
        <v>6141</v>
      </c>
      <c r="F3212" s="167" t="s">
        <v>319</v>
      </c>
      <c r="G3212" s="167" t="s">
        <v>1655</v>
      </c>
      <c r="H3212" s="167" t="s">
        <v>3</v>
      </c>
      <c r="I3212" s="167" t="s">
        <v>13036</v>
      </c>
      <c r="J3212" s="167" t="s">
        <v>11586</v>
      </c>
      <c r="K3212" s="167">
        <v>26686649</v>
      </c>
      <c r="L3212" s="167">
        <v>26686649</v>
      </c>
    </row>
    <row r="3213" spans="1:12" x14ac:dyDescent="0.2">
      <c r="A3213" s="167" t="s">
        <v>4452</v>
      </c>
      <c r="B3213" s="167" t="s">
        <v>7088</v>
      </c>
      <c r="D3213" s="167" t="s">
        <v>10044</v>
      </c>
      <c r="E3213" s="167" t="s">
        <v>9586</v>
      </c>
      <c r="F3213" s="167" t="s">
        <v>11099</v>
      </c>
      <c r="G3213" s="167" t="s">
        <v>5785</v>
      </c>
      <c r="H3213" s="167" t="s">
        <v>3</v>
      </c>
      <c r="I3213" s="167" t="s">
        <v>13036</v>
      </c>
      <c r="J3213" s="167" t="s">
        <v>12959</v>
      </c>
      <c r="K3213" s="167">
        <v>86861344</v>
      </c>
      <c r="L3213" s="167">
        <v>0</v>
      </c>
    </row>
    <row r="3214" spans="1:12" x14ac:dyDescent="0.2">
      <c r="A3214" s="167" t="s">
        <v>4966</v>
      </c>
      <c r="B3214" s="167" t="s">
        <v>4965</v>
      </c>
      <c r="D3214" s="167" t="s">
        <v>7290</v>
      </c>
      <c r="E3214" s="167" t="s">
        <v>6143</v>
      </c>
      <c r="F3214" s="167" t="s">
        <v>6144</v>
      </c>
      <c r="G3214" s="167" t="s">
        <v>5785</v>
      </c>
      <c r="H3214" s="167" t="s">
        <v>6</v>
      </c>
      <c r="I3214" s="167" t="s">
        <v>13036</v>
      </c>
      <c r="J3214" s="167" t="s">
        <v>13710</v>
      </c>
      <c r="K3214" s="167">
        <v>89707057</v>
      </c>
      <c r="L3214" s="167">
        <v>0</v>
      </c>
    </row>
    <row r="3215" spans="1:12" x14ac:dyDescent="0.2">
      <c r="A3215" s="167" t="s">
        <v>9614</v>
      </c>
      <c r="B3215" s="167" t="s">
        <v>8288</v>
      </c>
      <c r="D3215" s="167" t="s">
        <v>7185</v>
      </c>
      <c r="E3215" s="167" t="s">
        <v>6145</v>
      </c>
      <c r="F3215" s="167" t="s">
        <v>7768</v>
      </c>
      <c r="G3215" s="167" t="s">
        <v>11639</v>
      </c>
      <c r="H3215" s="167" t="s">
        <v>4</v>
      </c>
      <c r="I3215" s="167" t="s">
        <v>13036</v>
      </c>
      <c r="J3215" s="167" t="s">
        <v>11497</v>
      </c>
      <c r="K3215" s="167">
        <v>27642980</v>
      </c>
      <c r="L3215" s="167">
        <v>27642980</v>
      </c>
    </row>
    <row r="3216" spans="1:12" x14ac:dyDescent="0.2">
      <c r="A3216" s="167" t="s">
        <v>4950</v>
      </c>
      <c r="B3216" s="167" t="s">
        <v>4011</v>
      </c>
      <c r="D3216" s="167" t="s">
        <v>7376</v>
      </c>
      <c r="E3216" s="167" t="s">
        <v>6146</v>
      </c>
      <c r="F3216" s="167" t="s">
        <v>837</v>
      </c>
      <c r="G3216" s="167" t="s">
        <v>175</v>
      </c>
      <c r="H3216" s="167" t="s">
        <v>5</v>
      </c>
      <c r="I3216" s="167" t="s">
        <v>13036</v>
      </c>
      <c r="J3216" s="167" t="s">
        <v>12558</v>
      </c>
      <c r="K3216" s="167">
        <v>22660746</v>
      </c>
      <c r="L3216" s="167">
        <v>22660096</v>
      </c>
    </row>
    <row r="3217" spans="1:12" x14ac:dyDescent="0.2">
      <c r="A3217" s="167" t="s">
        <v>9615</v>
      </c>
      <c r="B3217" s="167" t="s">
        <v>2145</v>
      </c>
      <c r="D3217" s="167" t="s">
        <v>9969</v>
      </c>
      <c r="E3217" s="167" t="s">
        <v>9305</v>
      </c>
      <c r="F3217" s="167" t="s">
        <v>63</v>
      </c>
      <c r="G3217" s="167" t="s">
        <v>1655</v>
      </c>
      <c r="H3217" s="167" t="s">
        <v>4</v>
      </c>
      <c r="I3217" s="167" t="s">
        <v>13036</v>
      </c>
      <c r="J3217" s="167" t="s">
        <v>13711</v>
      </c>
      <c r="K3217" s="167">
        <v>0</v>
      </c>
      <c r="L3217" s="167">
        <v>0</v>
      </c>
    </row>
    <row r="3218" spans="1:12" x14ac:dyDescent="0.2">
      <c r="A3218" s="167" t="s">
        <v>6858</v>
      </c>
      <c r="B3218" s="167" t="s">
        <v>7477</v>
      </c>
      <c r="D3218" s="167" t="s">
        <v>9967</v>
      </c>
      <c r="E3218" s="167" t="s">
        <v>9294</v>
      </c>
      <c r="F3218" s="167" t="s">
        <v>10841</v>
      </c>
      <c r="G3218" s="167" t="s">
        <v>1655</v>
      </c>
      <c r="H3218" s="167" t="s">
        <v>7</v>
      </c>
      <c r="I3218" s="167" t="s">
        <v>13036</v>
      </c>
      <c r="J3218" s="167" t="s">
        <v>11587</v>
      </c>
      <c r="K3218" s="167">
        <v>26457352</v>
      </c>
      <c r="L3218" s="167">
        <v>26457352</v>
      </c>
    </row>
    <row r="3219" spans="1:12" x14ac:dyDescent="0.2">
      <c r="A3219" s="167" t="s">
        <v>9616</v>
      </c>
      <c r="B3219" s="167" t="s">
        <v>10052</v>
      </c>
      <c r="D3219" s="167" t="s">
        <v>6991</v>
      </c>
      <c r="E3219" s="167" t="s">
        <v>6147</v>
      </c>
      <c r="F3219" s="167" t="s">
        <v>4667</v>
      </c>
      <c r="G3219" s="167" t="s">
        <v>1655</v>
      </c>
      <c r="H3219" s="167" t="s">
        <v>4</v>
      </c>
      <c r="I3219" s="167" t="s">
        <v>13036</v>
      </c>
      <c r="J3219" s="167" t="s">
        <v>12191</v>
      </c>
      <c r="K3219" s="167">
        <v>26621350</v>
      </c>
      <c r="L3219" s="167">
        <v>26621350</v>
      </c>
    </row>
    <row r="3220" spans="1:12" x14ac:dyDescent="0.2">
      <c r="A3220" s="167" t="s">
        <v>9617</v>
      </c>
      <c r="B3220" s="167" t="s">
        <v>10053</v>
      </c>
      <c r="D3220" s="167" t="s">
        <v>6905</v>
      </c>
      <c r="E3220" s="167" t="s">
        <v>6149</v>
      </c>
      <c r="F3220" s="167" t="s">
        <v>5986</v>
      </c>
      <c r="G3220" s="167" t="s">
        <v>1655</v>
      </c>
      <c r="H3220" s="167" t="s">
        <v>3</v>
      </c>
      <c r="I3220" s="167" t="s">
        <v>13036</v>
      </c>
      <c r="J3220" s="167" t="s">
        <v>8238</v>
      </c>
      <c r="K3220" s="167">
        <v>26692695</v>
      </c>
      <c r="L3220" s="167">
        <v>26692695</v>
      </c>
    </row>
    <row r="3221" spans="1:12" x14ac:dyDescent="0.2">
      <c r="A3221" s="167" t="s">
        <v>6268</v>
      </c>
      <c r="B3221" s="167" t="s">
        <v>7422</v>
      </c>
      <c r="D3221" s="167" t="s">
        <v>7072</v>
      </c>
      <c r="E3221" s="167" t="s">
        <v>6150</v>
      </c>
      <c r="F3221" s="167" t="s">
        <v>6151</v>
      </c>
      <c r="G3221" s="167" t="s">
        <v>1655</v>
      </c>
      <c r="H3221" s="167" t="s">
        <v>3</v>
      </c>
      <c r="I3221" s="167" t="s">
        <v>13036</v>
      </c>
      <c r="J3221" s="167" t="s">
        <v>13494</v>
      </c>
      <c r="K3221" s="167">
        <v>89294000</v>
      </c>
      <c r="L3221" s="167">
        <v>0</v>
      </c>
    </row>
    <row r="3222" spans="1:12" x14ac:dyDescent="0.2">
      <c r="A3222" s="167" t="s">
        <v>6226</v>
      </c>
      <c r="B3222" s="167" t="s">
        <v>7087</v>
      </c>
      <c r="D3222" s="167" t="s">
        <v>7099</v>
      </c>
      <c r="E3222" s="167" t="s">
        <v>6152</v>
      </c>
      <c r="F3222" s="167" t="s">
        <v>666</v>
      </c>
      <c r="G3222" s="167" t="s">
        <v>169</v>
      </c>
      <c r="H3222" s="167" t="s">
        <v>3</v>
      </c>
      <c r="I3222" s="167" t="s">
        <v>13036</v>
      </c>
      <c r="J3222" s="167" t="s">
        <v>8239</v>
      </c>
      <c r="K3222" s="167">
        <v>70027056</v>
      </c>
      <c r="L3222" s="167">
        <v>24702574</v>
      </c>
    </row>
    <row r="3223" spans="1:12" x14ac:dyDescent="0.2">
      <c r="A3223" s="167" t="s">
        <v>9618</v>
      </c>
      <c r="B3223" s="167" t="s">
        <v>7884</v>
      </c>
      <c r="D3223" s="167" t="s">
        <v>7010</v>
      </c>
      <c r="E3223" s="167" t="s">
        <v>6153</v>
      </c>
      <c r="F3223" s="167" t="s">
        <v>1452</v>
      </c>
      <c r="G3223" s="167" t="s">
        <v>302</v>
      </c>
      <c r="H3223" s="167" t="s">
        <v>3</v>
      </c>
      <c r="I3223" s="167" t="s">
        <v>13036</v>
      </c>
      <c r="J3223" s="167" t="s">
        <v>11410</v>
      </c>
      <c r="K3223" s="167">
        <v>24167149</v>
      </c>
      <c r="L3223" s="167">
        <v>0</v>
      </c>
    </row>
    <row r="3224" spans="1:12" x14ac:dyDescent="0.2">
      <c r="A3224" s="167" t="s">
        <v>9619</v>
      </c>
      <c r="B3224" s="167" t="s">
        <v>4495</v>
      </c>
      <c r="D3224" s="167" t="s">
        <v>6934</v>
      </c>
      <c r="E3224" s="167" t="s">
        <v>6154</v>
      </c>
      <c r="F3224" s="167" t="s">
        <v>6155</v>
      </c>
      <c r="G3224" s="167" t="s">
        <v>116</v>
      </c>
      <c r="H3224" s="167" t="s">
        <v>3</v>
      </c>
      <c r="I3224" s="167" t="s">
        <v>13036</v>
      </c>
      <c r="J3224" s="167" t="s">
        <v>13712</v>
      </c>
      <c r="K3224" s="167">
        <v>27752337</v>
      </c>
      <c r="L3224" s="167">
        <v>27752337</v>
      </c>
    </row>
    <row r="3225" spans="1:12" x14ac:dyDescent="0.2">
      <c r="A3225" s="167" t="s">
        <v>9620</v>
      </c>
      <c r="B3225" s="167" t="s">
        <v>7881</v>
      </c>
      <c r="D3225" s="167" t="s">
        <v>7112</v>
      </c>
      <c r="E3225" s="167" t="s">
        <v>6156</v>
      </c>
      <c r="F3225" s="167" t="s">
        <v>12960</v>
      </c>
      <c r="G3225" s="167" t="s">
        <v>116</v>
      </c>
      <c r="H3225" s="167" t="s">
        <v>19</v>
      </c>
      <c r="I3225" s="167" t="s">
        <v>13036</v>
      </c>
      <c r="J3225" s="167" t="s">
        <v>12192</v>
      </c>
      <c r="K3225" s="167">
        <v>27847020</v>
      </c>
      <c r="L3225" s="167">
        <v>0</v>
      </c>
    </row>
    <row r="3226" spans="1:12" x14ac:dyDescent="0.2">
      <c r="A3226" s="167" t="s">
        <v>2118</v>
      </c>
      <c r="B3226" s="167" t="s">
        <v>6605</v>
      </c>
      <c r="D3226" s="167" t="s">
        <v>7042</v>
      </c>
      <c r="E3226" s="167" t="s">
        <v>6157</v>
      </c>
      <c r="F3226" s="167" t="s">
        <v>4137</v>
      </c>
      <c r="G3226" s="167" t="s">
        <v>116</v>
      </c>
      <c r="H3226" s="167" t="s">
        <v>14</v>
      </c>
      <c r="I3226" s="167" t="s">
        <v>13036</v>
      </c>
      <c r="J3226" s="167" t="s">
        <v>12961</v>
      </c>
      <c r="K3226" s="167">
        <v>27322252</v>
      </c>
      <c r="L3226" s="167">
        <v>27322252</v>
      </c>
    </row>
    <row r="3227" spans="1:12" x14ac:dyDescent="0.2">
      <c r="A3227" s="167" t="s">
        <v>4974</v>
      </c>
      <c r="B3227" s="167" t="s">
        <v>1307</v>
      </c>
      <c r="D3227" s="167" t="s">
        <v>9976</v>
      </c>
      <c r="E3227" s="167" t="s">
        <v>9335</v>
      </c>
      <c r="F3227" s="167" t="s">
        <v>10877</v>
      </c>
      <c r="G3227" s="167" t="s">
        <v>4503</v>
      </c>
      <c r="H3227" s="167" t="s">
        <v>3</v>
      </c>
      <c r="I3227" s="167" t="s">
        <v>13036</v>
      </c>
      <c r="J3227" s="167" t="s">
        <v>10878</v>
      </c>
      <c r="K3227" s="167">
        <v>0</v>
      </c>
      <c r="L3227" s="167">
        <v>0</v>
      </c>
    </row>
    <row r="3228" spans="1:12" x14ac:dyDescent="0.2">
      <c r="A3228" s="167" t="s">
        <v>4977</v>
      </c>
      <c r="B3228" s="167" t="s">
        <v>1338</v>
      </c>
      <c r="D3228" s="167" t="s">
        <v>7268</v>
      </c>
      <c r="E3228" s="167" t="s">
        <v>6158</v>
      </c>
      <c r="F3228" s="167" t="s">
        <v>2726</v>
      </c>
      <c r="G3228" s="167" t="s">
        <v>117</v>
      </c>
      <c r="H3228" s="167" t="s">
        <v>9</v>
      </c>
      <c r="I3228" s="167" t="s">
        <v>13036</v>
      </c>
      <c r="J3228" s="167" t="s">
        <v>13713</v>
      </c>
      <c r="K3228" s="167">
        <v>26455262</v>
      </c>
      <c r="L3228" s="167">
        <v>26455262</v>
      </c>
    </row>
    <row r="3229" spans="1:12" x14ac:dyDescent="0.2">
      <c r="A3229" s="167" t="s">
        <v>4979</v>
      </c>
      <c r="B3229" s="167" t="s">
        <v>1414</v>
      </c>
      <c r="D3229" s="167" t="s">
        <v>7310</v>
      </c>
      <c r="E3229" s="167" t="s">
        <v>6159</v>
      </c>
      <c r="F3229" s="167" t="s">
        <v>6160</v>
      </c>
      <c r="G3229" s="167" t="s">
        <v>117</v>
      </c>
      <c r="H3229" s="167" t="s">
        <v>12</v>
      </c>
      <c r="I3229" s="167" t="s">
        <v>13036</v>
      </c>
      <c r="J3229" s="167" t="s">
        <v>6161</v>
      </c>
      <c r="K3229" s="167">
        <v>24285274</v>
      </c>
      <c r="L3229" s="167">
        <v>0</v>
      </c>
    </row>
    <row r="3230" spans="1:12" x14ac:dyDescent="0.2">
      <c r="A3230" s="167" t="s">
        <v>2103</v>
      </c>
      <c r="B3230" s="167" t="s">
        <v>2102</v>
      </c>
      <c r="D3230" s="167" t="s">
        <v>6917</v>
      </c>
      <c r="E3230" s="167" t="s">
        <v>6162</v>
      </c>
      <c r="F3230" s="167" t="s">
        <v>692</v>
      </c>
      <c r="G3230" s="167" t="s">
        <v>117</v>
      </c>
      <c r="H3230" s="167" t="s">
        <v>6</v>
      </c>
      <c r="I3230" s="167" t="s">
        <v>13036</v>
      </c>
      <c r="J3230" s="167" t="s">
        <v>13714</v>
      </c>
      <c r="K3230" s="167">
        <v>26399469</v>
      </c>
      <c r="L3230" s="167">
        <v>26399469</v>
      </c>
    </row>
    <row r="3231" spans="1:12" x14ac:dyDescent="0.2">
      <c r="A3231" s="167" t="s">
        <v>9621</v>
      </c>
      <c r="B3231" s="167" t="s">
        <v>10054</v>
      </c>
      <c r="D3231" s="167" t="s">
        <v>7283</v>
      </c>
      <c r="E3231" s="167" t="s">
        <v>6163</v>
      </c>
      <c r="F3231" s="167" t="s">
        <v>5561</v>
      </c>
      <c r="G3231" s="167" t="s">
        <v>1259</v>
      </c>
      <c r="H3231" s="167" t="s">
        <v>9</v>
      </c>
      <c r="I3231" s="167" t="s">
        <v>13036</v>
      </c>
      <c r="J3231" s="167" t="s">
        <v>11026</v>
      </c>
      <c r="K3231" s="167">
        <v>27770920</v>
      </c>
      <c r="L3231" s="167">
        <v>27770920</v>
      </c>
    </row>
    <row r="3232" spans="1:12" x14ac:dyDescent="0.2">
      <c r="A3232" s="167" t="s">
        <v>9622</v>
      </c>
      <c r="B3232" s="167" t="s">
        <v>10055</v>
      </c>
      <c r="D3232" s="167" t="s">
        <v>7311</v>
      </c>
      <c r="E3232" s="167" t="s">
        <v>6164</v>
      </c>
      <c r="F3232" s="167" t="s">
        <v>6165</v>
      </c>
      <c r="G3232" s="167" t="s">
        <v>1259</v>
      </c>
      <c r="H3232" s="167" t="s">
        <v>9</v>
      </c>
      <c r="I3232" s="167" t="s">
        <v>13036</v>
      </c>
      <c r="J3232" s="167" t="s">
        <v>11144</v>
      </c>
      <c r="K3232" s="167">
        <v>27794337</v>
      </c>
      <c r="L3232" s="167">
        <v>0</v>
      </c>
    </row>
    <row r="3233" spans="1:12" x14ac:dyDescent="0.2">
      <c r="A3233" s="167" t="s">
        <v>9623</v>
      </c>
      <c r="B3233" s="167" t="s">
        <v>4986</v>
      </c>
      <c r="D3233" s="167" t="s">
        <v>9962</v>
      </c>
      <c r="E3233" s="167" t="s">
        <v>9273</v>
      </c>
      <c r="F3233" s="167" t="s">
        <v>10820</v>
      </c>
      <c r="G3233" s="167" t="s">
        <v>198</v>
      </c>
      <c r="H3233" s="167" t="s">
        <v>4</v>
      </c>
      <c r="I3233" s="167" t="s">
        <v>13036</v>
      </c>
      <c r="J3233" s="167" t="s">
        <v>13715</v>
      </c>
      <c r="K3233" s="167">
        <v>0</v>
      </c>
      <c r="L3233" s="167">
        <v>0</v>
      </c>
    </row>
    <row r="3234" spans="1:12" x14ac:dyDescent="0.2">
      <c r="A3234" s="167" t="s">
        <v>9624</v>
      </c>
      <c r="B3234" s="167" t="s">
        <v>2251</v>
      </c>
      <c r="D3234" s="167" t="s">
        <v>6943</v>
      </c>
      <c r="E3234" s="167" t="s">
        <v>6166</v>
      </c>
      <c r="F3234" s="167" t="s">
        <v>6167</v>
      </c>
      <c r="G3234" s="167" t="s">
        <v>204</v>
      </c>
      <c r="H3234" s="167" t="s">
        <v>9</v>
      </c>
      <c r="I3234" s="167" t="s">
        <v>13036</v>
      </c>
      <c r="J3234" s="167" t="s">
        <v>11588</v>
      </c>
      <c r="K3234" s="167">
        <v>22783214</v>
      </c>
      <c r="L3234" s="167">
        <v>88112272</v>
      </c>
    </row>
    <row r="3235" spans="1:12" x14ac:dyDescent="0.2">
      <c r="A3235" s="167" t="s">
        <v>4981</v>
      </c>
      <c r="B3235" s="167" t="s">
        <v>2974</v>
      </c>
      <c r="D3235" s="167" t="s">
        <v>9889</v>
      </c>
      <c r="E3235" s="167" t="s">
        <v>8907</v>
      </c>
      <c r="F3235" s="167" t="s">
        <v>307</v>
      </c>
      <c r="G3235" s="167" t="s">
        <v>73</v>
      </c>
      <c r="H3235" s="167" t="s">
        <v>5</v>
      </c>
      <c r="I3235" s="167" t="s">
        <v>13036</v>
      </c>
      <c r="J3235" s="167" t="s">
        <v>12194</v>
      </c>
      <c r="K3235" s="167">
        <v>24479116</v>
      </c>
      <c r="L3235" s="167">
        <v>24479116</v>
      </c>
    </row>
    <row r="3236" spans="1:12" x14ac:dyDescent="0.2">
      <c r="A3236" s="167" t="s">
        <v>5014</v>
      </c>
      <c r="B3236" s="167" t="s">
        <v>1831</v>
      </c>
      <c r="D3236" s="167" t="s">
        <v>7295</v>
      </c>
      <c r="E3236" s="167" t="s">
        <v>6169</v>
      </c>
      <c r="F3236" s="167" t="s">
        <v>6170</v>
      </c>
      <c r="G3236" s="167" t="s">
        <v>169</v>
      </c>
      <c r="H3236" s="167" t="s">
        <v>12</v>
      </c>
      <c r="I3236" s="167" t="s">
        <v>13036</v>
      </c>
      <c r="J3236" s="167" t="s">
        <v>12843</v>
      </c>
      <c r="K3236" s="167">
        <v>24708049</v>
      </c>
      <c r="L3236" s="167">
        <v>0</v>
      </c>
    </row>
    <row r="3237" spans="1:12" x14ac:dyDescent="0.2">
      <c r="A3237" s="167" t="s">
        <v>5016</v>
      </c>
      <c r="B3237" s="167" t="s">
        <v>5013</v>
      </c>
      <c r="D3237" s="167" t="s">
        <v>6971</v>
      </c>
      <c r="E3237" s="167" t="s">
        <v>6171</v>
      </c>
      <c r="F3237" s="167" t="s">
        <v>6972</v>
      </c>
      <c r="G3237" s="167" t="s">
        <v>188</v>
      </c>
      <c r="H3237" s="167" t="s">
        <v>5</v>
      </c>
      <c r="I3237" s="167" t="s">
        <v>13036</v>
      </c>
      <c r="J3237" s="167" t="s">
        <v>13716</v>
      </c>
      <c r="K3237" s="167">
        <v>24609893</v>
      </c>
      <c r="L3237" s="167">
        <v>0</v>
      </c>
    </row>
    <row r="3238" spans="1:12" x14ac:dyDescent="0.2">
      <c r="A3238" s="167" t="s">
        <v>9625</v>
      </c>
      <c r="B3238" s="167" t="s">
        <v>2780</v>
      </c>
      <c r="D3238" s="167" t="s">
        <v>7013</v>
      </c>
      <c r="E3238" s="167" t="s">
        <v>6652</v>
      </c>
      <c r="F3238" s="167" t="s">
        <v>7014</v>
      </c>
      <c r="G3238" s="167" t="s">
        <v>188</v>
      </c>
      <c r="H3238" s="167" t="s">
        <v>7</v>
      </c>
      <c r="I3238" s="167" t="s">
        <v>13036</v>
      </c>
      <c r="J3238" s="167" t="s">
        <v>8240</v>
      </c>
      <c r="K3238" s="167">
        <v>24040008</v>
      </c>
      <c r="L3238" s="167">
        <v>0</v>
      </c>
    </row>
    <row r="3239" spans="1:12" x14ac:dyDescent="0.2">
      <c r="A3239" s="167" t="s">
        <v>2127</v>
      </c>
      <c r="B3239" s="167" t="s">
        <v>6606</v>
      </c>
      <c r="D3239" s="167" t="s">
        <v>9895</v>
      </c>
      <c r="E3239" s="167" t="s">
        <v>8939</v>
      </c>
      <c r="F3239" s="167" t="s">
        <v>307</v>
      </c>
      <c r="G3239" s="167" t="s">
        <v>73</v>
      </c>
      <c r="H3239" s="167" t="s">
        <v>13</v>
      </c>
      <c r="I3239" s="167" t="s">
        <v>13036</v>
      </c>
      <c r="J3239" s="167" t="s">
        <v>12195</v>
      </c>
      <c r="K3239" s="167">
        <v>24791394</v>
      </c>
      <c r="L3239" s="167">
        <v>0</v>
      </c>
    </row>
    <row r="3240" spans="1:12" x14ac:dyDescent="0.2">
      <c r="A3240" s="167" t="s">
        <v>9626</v>
      </c>
      <c r="B3240" s="167" t="s">
        <v>7882</v>
      </c>
      <c r="D3240" s="167" t="s">
        <v>7334</v>
      </c>
      <c r="E3240" s="167" t="s">
        <v>6172</v>
      </c>
      <c r="F3240" s="167" t="s">
        <v>837</v>
      </c>
      <c r="G3240" s="167" t="s">
        <v>188</v>
      </c>
      <c r="H3240" s="167" t="s">
        <v>12</v>
      </c>
      <c r="I3240" s="167" t="s">
        <v>13036</v>
      </c>
      <c r="J3240" s="167" t="s">
        <v>13717</v>
      </c>
      <c r="K3240" s="167">
        <v>44030238</v>
      </c>
      <c r="L3240" s="167">
        <v>0</v>
      </c>
    </row>
    <row r="3241" spans="1:12" x14ac:dyDescent="0.2">
      <c r="A3241" s="167" t="s">
        <v>2129</v>
      </c>
      <c r="B3241" s="167" t="s">
        <v>6901</v>
      </c>
      <c r="D3241" s="167" t="s">
        <v>9917</v>
      </c>
      <c r="E3241" s="167" t="s">
        <v>9029</v>
      </c>
      <c r="F3241" s="167" t="s">
        <v>134</v>
      </c>
      <c r="G3241" s="167" t="s">
        <v>188</v>
      </c>
      <c r="H3241" s="167" t="s">
        <v>14</v>
      </c>
      <c r="I3241" s="167" t="s">
        <v>13036</v>
      </c>
      <c r="J3241" s="167" t="s">
        <v>12559</v>
      </c>
      <c r="K3241" s="167">
        <v>41051067</v>
      </c>
      <c r="L3241" s="167">
        <v>0</v>
      </c>
    </row>
    <row r="3242" spans="1:12" x14ac:dyDescent="0.2">
      <c r="A3242" s="167" t="s">
        <v>5011</v>
      </c>
      <c r="B3242" s="167" t="s">
        <v>2993</v>
      </c>
      <c r="D3242" s="167" t="s">
        <v>6974</v>
      </c>
      <c r="E3242" s="167" t="s">
        <v>6173</v>
      </c>
      <c r="F3242" s="167" t="s">
        <v>463</v>
      </c>
      <c r="G3242" s="167" t="s">
        <v>1655</v>
      </c>
      <c r="H3242" s="167" t="s">
        <v>4</v>
      </c>
      <c r="I3242" s="167" t="s">
        <v>13036</v>
      </c>
      <c r="J3242" s="167" t="s">
        <v>6174</v>
      </c>
      <c r="K3242" s="167">
        <v>26620062</v>
      </c>
      <c r="L3242" s="167">
        <v>26621615</v>
      </c>
    </row>
    <row r="3243" spans="1:12" x14ac:dyDescent="0.2">
      <c r="A3243" s="167" t="s">
        <v>9627</v>
      </c>
      <c r="B3243" s="167" t="s">
        <v>5027</v>
      </c>
      <c r="D3243" s="167" t="s">
        <v>7253</v>
      </c>
      <c r="E3243" s="167" t="s">
        <v>6175</v>
      </c>
      <c r="F3243" s="167" t="s">
        <v>3289</v>
      </c>
      <c r="G3243" s="167" t="s">
        <v>797</v>
      </c>
      <c r="H3243" s="167" t="s">
        <v>3</v>
      </c>
      <c r="I3243" s="167" t="s">
        <v>13036</v>
      </c>
      <c r="J3243" s="167" t="s">
        <v>12806</v>
      </c>
      <c r="K3243" s="167">
        <v>26799174</v>
      </c>
      <c r="L3243" s="167">
        <v>26799174</v>
      </c>
    </row>
    <row r="3244" spans="1:12" x14ac:dyDescent="0.2">
      <c r="A3244" s="167" t="s">
        <v>9628</v>
      </c>
      <c r="B3244" s="167" t="s">
        <v>10056</v>
      </c>
      <c r="D3244" s="167" t="s">
        <v>6997</v>
      </c>
      <c r="E3244" s="167" t="s">
        <v>8367</v>
      </c>
      <c r="F3244" s="167" t="s">
        <v>981</v>
      </c>
      <c r="G3244" s="167" t="s">
        <v>3524</v>
      </c>
      <c r="H3244" s="167" t="s">
        <v>5</v>
      </c>
      <c r="I3244" s="167" t="s">
        <v>13036</v>
      </c>
      <c r="J3244" s="167" t="s">
        <v>11589</v>
      </c>
      <c r="K3244" s="167">
        <v>25541015</v>
      </c>
      <c r="L3244" s="167">
        <v>88869261</v>
      </c>
    </row>
    <row r="3245" spans="1:12" x14ac:dyDescent="0.2">
      <c r="A3245" s="167" t="s">
        <v>5033</v>
      </c>
      <c r="B3245" s="167" t="s">
        <v>5032</v>
      </c>
      <c r="D3245" s="167" t="s">
        <v>8597</v>
      </c>
      <c r="E3245" s="167" t="s">
        <v>8362</v>
      </c>
      <c r="F3245" s="167" t="s">
        <v>8595</v>
      </c>
      <c r="G3245" s="167" t="s">
        <v>3524</v>
      </c>
      <c r="H3245" s="167" t="s">
        <v>10</v>
      </c>
      <c r="I3245" s="167" t="s">
        <v>13036</v>
      </c>
      <c r="J3245" s="167" t="s">
        <v>8596</v>
      </c>
      <c r="K3245" s="167">
        <v>25140035</v>
      </c>
      <c r="L3245" s="167">
        <v>86407486</v>
      </c>
    </row>
    <row r="3246" spans="1:12" x14ac:dyDescent="0.2">
      <c r="A3246" s="167" t="s">
        <v>9629</v>
      </c>
      <c r="B3246" s="167" t="s">
        <v>2308</v>
      </c>
      <c r="D3246" s="167" t="s">
        <v>7126</v>
      </c>
      <c r="E3246" s="167" t="s">
        <v>6176</v>
      </c>
      <c r="F3246" s="167" t="s">
        <v>6177</v>
      </c>
      <c r="G3246" s="167" t="s">
        <v>3524</v>
      </c>
      <c r="H3246" s="167" t="s">
        <v>12</v>
      </c>
      <c r="I3246" s="167" t="s">
        <v>13036</v>
      </c>
      <c r="J3246" s="167" t="s">
        <v>12786</v>
      </c>
      <c r="K3246" s="167">
        <v>25590594</v>
      </c>
      <c r="L3246" s="167">
        <v>25590594</v>
      </c>
    </row>
    <row r="3247" spans="1:12" x14ac:dyDescent="0.2">
      <c r="A3247" s="167" t="s">
        <v>9630</v>
      </c>
      <c r="B3247" s="167" t="s">
        <v>7883</v>
      </c>
      <c r="D3247" s="167" t="s">
        <v>6935</v>
      </c>
      <c r="E3247" s="167" t="s">
        <v>6178</v>
      </c>
      <c r="F3247" s="167" t="s">
        <v>6936</v>
      </c>
      <c r="G3247" s="167" t="s">
        <v>11631</v>
      </c>
      <c r="H3247" s="167" t="s">
        <v>9</v>
      </c>
      <c r="I3247" s="167" t="s">
        <v>13036</v>
      </c>
      <c r="J3247" s="167" t="s">
        <v>13718</v>
      </c>
      <c r="K3247" s="167">
        <v>22525403</v>
      </c>
      <c r="L3247" s="167">
        <v>22525403</v>
      </c>
    </row>
    <row r="3248" spans="1:12" x14ac:dyDescent="0.2">
      <c r="A3248" s="167" t="s">
        <v>9631</v>
      </c>
      <c r="B3248" s="167" t="s">
        <v>1216</v>
      </c>
      <c r="D3248" s="167" t="s">
        <v>6983</v>
      </c>
      <c r="E3248" s="167" t="s">
        <v>6179</v>
      </c>
      <c r="F3248" s="167" t="s">
        <v>692</v>
      </c>
      <c r="G3248" s="167" t="s">
        <v>41</v>
      </c>
      <c r="H3248" s="167" t="s">
        <v>3</v>
      </c>
      <c r="I3248" s="167" t="s">
        <v>13036</v>
      </c>
      <c r="J3248" s="167" t="s">
        <v>6180</v>
      </c>
      <c r="K3248" s="167">
        <v>22764768</v>
      </c>
      <c r="L3248" s="167">
        <v>22743204</v>
      </c>
    </row>
    <row r="3249" spans="1:12" x14ac:dyDescent="0.2">
      <c r="A3249" s="167" t="s">
        <v>8385</v>
      </c>
      <c r="B3249" s="167" t="s">
        <v>4617</v>
      </c>
      <c r="D3249" s="167" t="s">
        <v>6941</v>
      </c>
      <c r="E3249" s="167" t="s">
        <v>6181</v>
      </c>
      <c r="F3249" s="167" t="s">
        <v>254</v>
      </c>
      <c r="G3249" s="167" t="s">
        <v>11667</v>
      </c>
      <c r="H3249" s="167" t="s">
        <v>3</v>
      </c>
      <c r="I3249" s="167" t="s">
        <v>13036</v>
      </c>
      <c r="J3249" s="167" t="s">
        <v>6324</v>
      </c>
      <c r="K3249" s="167">
        <v>27300757</v>
      </c>
      <c r="L3249" s="167">
        <v>27300757</v>
      </c>
    </row>
    <row r="3250" spans="1:12" x14ac:dyDescent="0.2">
      <c r="A3250" s="167" t="s">
        <v>4980</v>
      </c>
      <c r="B3250" s="167" t="s">
        <v>7086</v>
      </c>
      <c r="D3250" s="167" t="s">
        <v>9860</v>
      </c>
      <c r="E3250" s="167" t="s">
        <v>8754</v>
      </c>
      <c r="F3250" s="167" t="s">
        <v>1739</v>
      </c>
      <c r="G3250" s="167" t="s">
        <v>11657</v>
      </c>
      <c r="H3250" s="167" t="s">
        <v>12</v>
      </c>
      <c r="I3250" s="167" t="s">
        <v>13036</v>
      </c>
      <c r="J3250" s="167" t="s">
        <v>10398</v>
      </c>
      <c r="K3250" s="167">
        <v>71219429</v>
      </c>
      <c r="L3250" s="167">
        <v>0</v>
      </c>
    </row>
    <row r="3251" spans="1:12" x14ac:dyDescent="0.2">
      <c r="A3251" s="167" t="s">
        <v>5019</v>
      </c>
      <c r="B3251" s="167" t="s">
        <v>5002</v>
      </c>
      <c r="D3251" s="167" t="s">
        <v>9862</v>
      </c>
      <c r="E3251" s="167" t="s">
        <v>8758</v>
      </c>
      <c r="F3251" s="167" t="s">
        <v>10355</v>
      </c>
      <c r="G3251" s="167" t="s">
        <v>11667</v>
      </c>
      <c r="H3251" s="167" t="s">
        <v>6</v>
      </c>
      <c r="I3251" s="167" t="s">
        <v>13036</v>
      </c>
      <c r="J3251" s="167" t="s">
        <v>10356</v>
      </c>
      <c r="K3251" s="167">
        <v>22001134</v>
      </c>
      <c r="L3251" s="167">
        <v>87309493</v>
      </c>
    </row>
    <row r="3252" spans="1:12" x14ac:dyDescent="0.2">
      <c r="A3252" s="167" t="s">
        <v>4952</v>
      </c>
      <c r="B3252" s="167" t="s">
        <v>1466</v>
      </c>
      <c r="D3252" s="167" t="s">
        <v>7227</v>
      </c>
      <c r="E3252" s="167" t="s">
        <v>6182</v>
      </c>
      <c r="F3252" s="167" t="s">
        <v>8531</v>
      </c>
      <c r="G3252" s="167" t="s">
        <v>204</v>
      </c>
      <c r="H3252" s="167" t="s">
        <v>12</v>
      </c>
      <c r="I3252" s="167" t="s">
        <v>13036</v>
      </c>
      <c r="J3252" s="167" t="s">
        <v>13719</v>
      </c>
      <c r="K3252" s="167">
        <v>25332238</v>
      </c>
      <c r="L3252" s="167">
        <v>88586512</v>
      </c>
    </row>
    <row r="3253" spans="1:12" x14ac:dyDescent="0.2">
      <c r="A3253" s="167" t="s">
        <v>4954</v>
      </c>
      <c r="B3253" s="167" t="s">
        <v>1366</v>
      </c>
      <c r="D3253" s="167" t="s">
        <v>7073</v>
      </c>
      <c r="E3253" s="167" t="s">
        <v>6184</v>
      </c>
      <c r="F3253" s="167" t="s">
        <v>6185</v>
      </c>
      <c r="G3253" s="167" t="s">
        <v>74</v>
      </c>
      <c r="H3253" s="167" t="s">
        <v>7</v>
      </c>
      <c r="I3253" s="167" t="s">
        <v>13036</v>
      </c>
      <c r="J3253" s="167" t="s">
        <v>12963</v>
      </c>
      <c r="K3253" s="167">
        <v>24878093</v>
      </c>
      <c r="L3253" s="167">
        <v>24878093</v>
      </c>
    </row>
    <row r="3254" spans="1:12" x14ac:dyDescent="0.2">
      <c r="A3254" s="167" t="s">
        <v>4983</v>
      </c>
      <c r="B3254" s="167" t="s">
        <v>1664</v>
      </c>
      <c r="D3254" s="167" t="s">
        <v>6982</v>
      </c>
      <c r="E3254" s="167" t="s">
        <v>6187</v>
      </c>
      <c r="F3254" s="167" t="s">
        <v>6637</v>
      </c>
      <c r="G3254" s="167" t="s">
        <v>74</v>
      </c>
      <c r="H3254" s="167" t="s">
        <v>9</v>
      </c>
      <c r="I3254" s="167" t="s">
        <v>13036</v>
      </c>
      <c r="J3254" s="167" t="s">
        <v>12560</v>
      </c>
      <c r="K3254" s="167">
        <v>24940999</v>
      </c>
      <c r="L3254" s="167">
        <v>24940999</v>
      </c>
    </row>
    <row r="3255" spans="1:12" x14ac:dyDescent="0.2">
      <c r="A3255" s="167" t="s">
        <v>4955</v>
      </c>
      <c r="B3255" s="167" t="s">
        <v>6999</v>
      </c>
      <c r="D3255" s="167" t="s">
        <v>7135</v>
      </c>
      <c r="E3255" s="167" t="s">
        <v>6188</v>
      </c>
      <c r="F3255" s="167" t="s">
        <v>134</v>
      </c>
      <c r="G3255" s="167" t="s">
        <v>11635</v>
      </c>
      <c r="H3255" s="167" t="s">
        <v>7</v>
      </c>
      <c r="I3255" s="167" t="s">
        <v>13036</v>
      </c>
      <c r="J3255" s="167" t="s">
        <v>6694</v>
      </c>
      <c r="K3255" s="167">
        <v>27683157</v>
      </c>
      <c r="L3255" s="167">
        <v>27686696</v>
      </c>
    </row>
    <row r="3256" spans="1:12" x14ac:dyDescent="0.2">
      <c r="A3256" s="167" t="s">
        <v>5003</v>
      </c>
      <c r="B3256" s="167" t="s">
        <v>4036</v>
      </c>
      <c r="D3256" s="167" t="s">
        <v>7222</v>
      </c>
      <c r="E3256" s="167" t="s">
        <v>6189</v>
      </c>
      <c r="F3256" s="167" t="s">
        <v>2998</v>
      </c>
      <c r="G3256" s="167" t="s">
        <v>11635</v>
      </c>
      <c r="H3256" s="167" t="s">
        <v>12</v>
      </c>
      <c r="I3256" s="167" t="s">
        <v>13036</v>
      </c>
      <c r="J3256" s="167" t="s">
        <v>8425</v>
      </c>
      <c r="K3256" s="167">
        <v>27510658</v>
      </c>
      <c r="L3256" s="167">
        <v>27510658</v>
      </c>
    </row>
    <row r="3257" spans="1:12" x14ac:dyDescent="0.2">
      <c r="A3257" s="167" t="s">
        <v>9632</v>
      </c>
      <c r="B3257" s="167" t="s">
        <v>3940</v>
      </c>
      <c r="D3257" s="167" t="s">
        <v>10029</v>
      </c>
      <c r="E3257" s="167" t="s">
        <v>9542</v>
      </c>
      <c r="F3257" s="167" t="s">
        <v>11044</v>
      </c>
      <c r="G3257" s="167" t="s">
        <v>11656</v>
      </c>
      <c r="H3257" s="167" t="s">
        <v>4</v>
      </c>
      <c r="I3257" s="167" t="s">
        <v>13036</v>
      </c>
      <c r="J3257" s="167" t="s">
        <v>13720</v>
      </c>
      <c r="K3257" s="167">
        <v>83794327</v>
      </c>
      <c r="L3257" s="167">
        <v>0</v>
      </c>
    </row>
    <row r="3258" spans="1:12" x14ac:dyDescent="0.2">
      <c r="A3258" s="167" t="s">
        <v>5024</v>
      </c>
      <c r="B3258" s="167" t="s">
        <v>7264</v>
      </c>
      <c r="D3258" s="167" t="s">
        <v>7332</v>
      </c>
      <c r="E3258" s="167" t="s">
        <v>6190</v>
      </c>
      <c r="F3258" s="167" t="s">
        <v>6191</v>
      </c>
      <c r="G3258" s="167" t="s">
        <v>11656</v>
      </c>
      <c r="H3258" s="167" t="s">
        <v>4</v>
      </c>
      <c r="I3258" s="167" t="s">
        <v>13036</v>
      </c>
      <c r="J3258" s="167" t="s">
        <v>6192</v>
      </c>
      <c r="K3258" s="167">
        <v>27510235</v>
      </c>
      <c r="L3258" s="167">
        <v>0</v>
      </c>
    </row>
    <row r="3259" spans="1:12" x14ac:dyDescent="0.2">
      <c r="A3259" s="167" t="s">
        <v>9633</v>
      </c>
      <c r="B3259" s="167" t="s">
        <v>7835</v>
      </c>
      <c r="D3259" s="167" t="s">
        <v>8511</v>
      </c>
      <c r="E3259" s="167" t="s">
        <v>8380</v>
      </c>
      <c r="F3259" s="167" t="s">
        <v>8510</v>
      </c>
      <c r="G3259" s="167" t="s">
        <v>11656</v>
      </c>
      <c r="H3259" s="167" t="s">
        <v>4</v>
      </c>
      <c r="I3259" s="167" t="s">
        <v>13036</v>
      </c>
      <c r="J3259" s="167" t="s">
        <v>11590</v>
      </c>
      <c r="K3259" s="167">
        <v>0</v>
      </c>
      <c r="L3259" s="167">
        <v>0</v>
      </c>
    </row>
    <row r="3260" spans="1:12" x14ac:dyDescent="0.2">
      <c r="A3260" s="167" t="s">
        <v>9634</v>
      </c>
      <c r="B3260" s="167" t="s">
        <v>2159</v>
      </c>
      <c r="D3260" s="167" t="s">
        <v>7331</v>
      </c>
      <c r="E3260" s="167" t="s">
        <v>6193</v>
      </c>
      <c r="F3260" s="167" t="s">
        <v>1128</v>
      </c>
      <c r="G3260" s="167" t="s">
        <v>11656</v>
      </c>
      <c r="H3260" s="167" t="s">
        <v>5</v>
      </c>
      <c r="I3260" s="167" t="s">
        <v>13036</v>
      </c>
      <c r="J3260" s="167" t="s">
        <v>8241</v>
      </c>
      <c r="K3260" s="167">
        <v>89385430</v>
      </c>
      <c r="L3260" s="167">
        <v>0</v>
      </c>
    </row>
    <row r="3261" spans="1:12" x14ac:dyDescent="0.2">
      <c r="A3261" s="167" t="s">
        <v>5028</v>
      </c>
      <c r="B3261" s="167" t="s">
        <v>3199</v>
      </c>
      <c r="D3261" s="167" t="s">
        <v>7063</v>
      </c>
      <c r="E3261" s="167" t="s">
        <v>6194</v>
      </c>
      <c r="F3261" s="167" t="s">
        <v>11393</v>
      </c>
      <c r="G3261" s="167" t="s">
        <v>11635</v>
      </c>
      <c r="H3261" s="167" t="s">
        <v>4</v>
      </c>
      <c r="I3261" s="167" t="s">
        <v>13036</v>
      </c>
      <c r="J3261" s="167" t="s">
        <v>13721</v>
      </c>
      <c r="K3261" s="167">
        <v>27566137</v>
      </c>
      <c r="L3261" s="167">
        <v>27566137</v>
      </c>
    </row>
    <row r="3262" spans="1:12" x14ac:dyDescent="0.2">
      <c r="A3262" s="167" t="s">
        <v>5021</v>
      </c>
      <c r="B3262" s="167" t="s">
        <v>5020</v>
      </c>
      <c r="D3262" s="167" t="s">
        <v>7065</v>
      </c>
      <c r="E3262" s="167" t="s">
        <v>6195</v>
      </c>
      <c r="F3262" s="167" t="s">
        <v>177</v>
      </c>
      <c r="G3262" s="167" t="s">
        <v>11635</v>
      </c>
      <c r="H3262" s="167" t="s">
        <v>5</v>
      </c>
      <c r="I3262" s="167" t="s">
        <v>13036</v>
      </c>
      <c r="J3262" s="167" t="s">
        <v>13722</v>
      </c>
      <c r="K3262" s="167">
        <v>84559244</v>
      </c>
      <c r="L3262" s="167">
        <v>0</v>
      </c>
    </row>
    <row r="3263" spans="1:12" x14ac:dyDescent="0.2">
      <c r="A3263" s="167" t="s">
        <v>2143</v>
      </c>
      <c r="B3263" s="167" t="s">
        <v>2142</v>
      </c>
      <c r="D3263" s="167" t="s">
        <v>6990</v>
      </c>
      <c r="E3263" s="167" t="s">
        <v>6197</v>
      </c>
      <c r="F3263" s="167" t="s">
        <v>6198</v>
      </c>
      <c r="G3263" s="167" t="s">
        <v>11639</v>
      </c>
      <c r="H3263" s="167" t="s">
        <v>3</v>
      </c>
      <c r="I3263" s="167" t="s">
        <v>13036</v>
      </c>
      <c r="J3263" s="167" t="s">
        <v>7642</v>
      </c>
      <c r="K3263" s="167">
        <v>27612930</v>
      </c>
      <c r="L3263" s="167">
        <v>27611871</v>
      </c>
    </row>
    <row r="3264" spans="1:12" x14ac:dyDescent="0.2">
      <c r="A3264" s="167" t="s">
        <v>2160</v>
      </c>
      <c r="B3264" s="167" t="s">
        <v>6608</v>
      </c>
      <c r="D3264" s="167" t="s">
        <v>9935</v>
      </c>
      <c r="E3264" s="167" t="s">
        <v>9130</v>
      </c>
      <c r="F3264" s="167" t="s">
        <v>10670</v>
      </c>
      <c r="G3264" s="167" t="s">
        <v>11639</v>
      </c>
      <c r="H3264" s="167" t="s">
        <v>3</v>
      </c>
      <c r="I3264" s="167" t="s">
        <v>13036</v>
      </c>
      <c r="J3264" s="167" t="s">
        <v>13723</v>
      </c>
      <c r="K3264" s="167">
        <v>44056173</v>
      </c>
      <c r="L3264" s="167">
        <v>0</v>
      </c>
    </row>
    <row r="3265" spans="1:12" x14ac:dyDescent="0.2">
      <c r="A3265" s="167" t="s">
        <v>4970</v>
      </c>
      <c r="B3265" s="167" t="s">
        <v>4399</v>
      </c>
      <c r="D3265" s="167" t="s">
        <v>10051</v>
      </c>
      <c r="E3265" s="167" t="s">
        <v>9611</v>
      </c>
      <c r="F3265" s="167" t="s">
        <v>45</v>
      </c>
      <c r="G3265" s="167" t="s">
        <v>1259</v>
      </c>
      <c r="H3265" s="167" t="s">
        <v>9</v>
      </c>
      <c r="I3265" s="167" t="s">
        <v>13036</v>
      </c>
      <c r="J3265" s="167" t="s">
        <v>7735</v>
      </c>
      <c r="K3265" s="167">
        <v>87050634</v>
      </c>
      <c r="L3265" s="167">
        <v>0</v>
      </c>
    </row>
    <row r="3266" spans="1:12" x14ac:dyDescent="0.2">
      <c r="A3266" s="167" t="s">
        <v>9635</v>
      </c>
      <c r="B3266" s="167" t="s">
        <v>4742</v>
      </c>
      <c r="D3266" s="167" t="s">
        <v>9992</v>
      </c>
      <c r="E3266" s="167" t="s">
        <v>9399</v>
      </c>
      <c r="F3266" s="167" t="s">
        <v>10926</v>
      </c>
      <c r="G3266" s="167" t="s">
        <v>117</v>
      </c>
      <c r="H3266" s="167" t="s">
        <v>6</v>
      </c>
      <c r="I3266" s="167" t="s">
        <v>13036</v>
      </c>
      <c r="J3266" s="167" t="s">
        <v>12965</v>
      </c>
      <c r="K3266" s="167">
        <v>88503457</v>
      </c>
      <c r="L3266" s="167">
        <v>0</v>
      </c>
    </row>
    <row r="3267" spans="1:12" x14ac:dyDescent="0.2">
      <c r="A3267" s="167" t="s">
        <v>9636</v>
      </c>
      <c r="B3267" s="167" t="s">
        <v>2629</v>
      </c>
      <c r="D3267" s="167" t="s">
        <v>10052</v>
      </c>
      <c r="E3267" s="167" t="s">
        <v>9616</v>
      </c>
      <c r="F3267" s="167" t="s">
        <v>11120</v>
      </c>
      <c r="G3267" s="167" t="s">
        <v>1259</v>
      </c>
      <c r="H3267" s="167" t="s">
        <v>7</v>
      </c>
      <c r="I3267" s="167" t="s">
        <v>13036</v>
      </c>
      <c r="J3267" s="167" t="s">
        <v>11121</v>
      </c>
      <c r="K3267" s="167">
        <v>22005865</v>
      </c>
      <c r="L3267" s="167">
        <v>0</v>
      </c>
    </row>
    <row r="3268" spans="1:12" x14ac:dyDescent="0.2">
      <c r="A3268" s="167" t="s">
        <v>7733</v>
      </c>
      <c r="B3268" s="167" t="s">
        <v>3203</v>
      </c>
      <c r="D3268" s="167" t="s">
        <v>6937</v>
      </c>
      <c r="E3268" s="167" t="s">
        <v>6199</v>
      </c>
      <c r="F3268" s="167" t="s">
        <v>2983</v>
      </c>
      <c r="G3268" s="167" t="s">
        <v>11639</v>
      </c>
      <c r="H3268" s="167" t="s">
        <v>6</v>
      </c>
      <c r="I3268" s="167" t="s">
        <v>13036</v>
      </c>
      <c r="J3268" s="167" t="s">
        <v>7664</v>
      </c>
      <c r="K3268" s="167">
        <v>27647033</v>
      </c>
      <c r="L3268" s="167">
        <v>27647033</v>
      </c>
    </row>
    <row r="3269" spans="1:12" x14ac:dyDescent="0.2">
      <c r="A3269" s="167" t="s">
        <v>5007</v>
      </c>
      <c r="B3269" s="167" t="s">
        <v>3110</v>
      </c>
      <c r="D3269" s="167" t="s">
        <v>10003</v>
      </c>
      <c r="E3269" s="167" t="s">
        <v>9455</v>
      </c>
      <c r="F3269" s="167" t="s">
        <v>4570</v>
      </c>
      <c r="G3269" s="167" t="s">
        <v>116</v>
      </c>
      <c r="H3269" s="167" t="s">
        <v>3</v>
      </c>
      <c r="I3269" s="167" t="s">
        <v>13036</v>
      </c>
      <c r="J3269" s="167" t="s">
        <v>12562</v>
      </c>
      <c r="K3269" s="167">
        <v>27766258</v>
      </c>
      <c r="L3269" s="167">
        <v>0</v>
      </c>
    </row>
    <row r="3270" spans="1:12" x14ac:dyDescent="0.2">
      <c r="A3270" s="167" t="s">
        <v>4963</v>
      </c>
      <c r="B3270" s="167" t="s">
        <v>2340</v>
      </c>
      <c r="D3270" s="167" t="s">
        <v>6947</v>
      </c>
      <c r="E3270" s="167" t="s">
        <v>6200</v>
      </c>
      <c r="F3270" s="167" t="s">
        <v>6201</v>
      </c>
      <c r="G3270" s="167" t="s">
        <v>11635</v>
      </c>
      <c r="H3270" s="167" t="s">
        <v>3</v>
      </c>
      <c r="I3270" s="167" t="s">
        <v>13036</v>
      </c>
      <c r="J3270" s="167" t="s">
        <v>11591</v>
      </c>
      <c r="K3270" s="167">
        <v>27954856</v>
      </c>
      <c r="L3270" s="167">
        <v>27954856</v>
      </c>
    </row>
    <row r="3271" spans="1:12" x14ac:dyDescent="0.2">
      <c r="A3271" s="167" t="s">
        <v>4957</v>
      </c>
      <c r="B3271" s="167" t="s">
        <v>4161</v>
      </c>
      <c r="D3271" s="167" t="s">
        <v>7224</v>
      </c>
      <c r="E3271" s="167" t="s">
        <v>6202</v>
      </c>
      <c r="F3271" s="167" t="s">
        <v>7654</v>
      </c>
      <c r="G3271" s="167" t="s">
        <v>11639</v>
      </c>
      <c r="H3271" s="167" t="s">
        <v>4</v>
      </c>
      <c r="I3271" s="167" t="s">
        <v>13036</v>
      </c>
      <c r="J3271" s="167" t="s">
        <v>8243</v>
      </c>
      <c r="K3271" s="167">
        <v>27640027</v>
      </c>
      <c r="L3271" s="167">
        <v>0</v>
      </c>
    </row>
    <row r="3272" spans="1:12" x14ac:dyDescent="0.2">
      <c r="A3272" s="167" t="s">
        <v>4958</v>
      </c>
      <c r="B3272" s="167" t="s">
        <v>6727</v>
      </c>
      <c r="D3272" s="167" t="s">
        <v>9909</v>
      </c>
      <c r="E3272" s="167" t="s">
        <v>9008</v>
      </c>
      <c r="F3272" s="167" t="s">
        <v>4598</v>
      </c>
      <c r="G3272" s="167" t="s">
        <v>169</v>
      </c>
      <c r="H3272" s="167" t="s">
        <v>7</v>
      </c>
      <c r="I3272" s="167" t="s">
        <v>13036</v>
      </c>
      <c r="J3272" s="167" t="s">
        <v>12563</v>
      </c>
      <c r="K3272" s="167">
        <v>41051114</v>
      </c>
      <c r="L3272" s="167">
        <v>0</v>
      </c>
    </row>
    <row r="3273" spans="1:12" x14ac:dyDescent="0.2">
      <c r="A3273" s="167" t="s">
        <v>9637</v>
      </c>
      <c r="B3273" s="167" t="s">
        <v>10057</v>
      </c>
      <c r="D3273" s="167" t="s">
        <v>8584</v>
      </c>
      <c r="E3273" s="167" t="s">
        <v>8384</v>
      </c>
      <c r="F3273" s="167" t="s">
        <v>8583</v>
      </c>
      <c r="G3273" s="167" t="s">
        <v>5785</v>
      </c>
      <c r="H3273" s="167" t="s">
        <v>9</v>
      </c>
      <c r="I3273" s="167" t="s">
        <v>13036</v>
      </c>
      <c r="J3273" s="167" t="s">
        <v>13724</v>
      </c>
      <c r="K3273" s="167">
        <v>44109209</v>
      </c>
      <c r="L3273" s="167">
        <v>0</v>
      </c>
    </row>
    <row r="3274" spans="1:12" x14ac:dyDescent="0.2">
      <c r="A3274" s="167" t="s">
        <v>4997</v>
      </c>
      <c r="B3274" s="167" t="s">
        <v>4996</v>
      </c>
      <c r="D3274" s="167" t="s">
        <v>8244</v>
      </c>
      <c r="E3274" s="167" t="s">
        <v>7962</v>
      </c>
      <c r="F3274" s="167" t="s">
        <v>6144</v>
      </c>
      <c r="G3274" s="167" t="s">
        <v>5785</v>
      </c>
      <c r="H3274" s="167" t="s">
        <v>9</v>
      </c>
      <c r="I3274" s="167" t="s">
        <v>13036</v>
      </c>
      <c r="J3274" s="167" t="s">
        <v>11105</v>
      </c>
      <c r="K3274" s="167">
        <v>8143425</v>
      </c>
      <c r="L3274" s="167">
        <v>44092709</v>
      </c>
    </row>
    <row r="3275" spans="1:12" x14ac:dyDescent="0.2">
      <c r="A3275" s="167" t="s">
        <v>4961</v>
      </c>
      <c r="B3275" s="167" t="s">
        <v>4960</v>
      </c>
      <c r="D3275" s="167" t="s">
        <v>7040</v>
      </c>
      <c r="E3275" s="167" t="s">
        <v>6204</v>
      </c>
      <c r="F3275" s="167" t="s">
        <v>355</v>
      </c>
      <c r="G3275" s="167" t="s">
        <v>74</v>
      </c>
      <c r="H3275" s="167" t="s">
        <v>12</v>
      </c>
      <c r="I3275" s="167" t="s">
        <v>13036</v>
      </c>
      <c r="J3275" s="167" t="s">
        <v>6205</v>
      </c>
      <c r="K3275" s="167">
        <v>24468406</v>
      </c>
      <c r="L3275" s="167">
        <v>24468406</v>
      </c>
    </row>
    <row r="3276" spans="1:12" x14ac:dyDescent="0.2">
      <c r="A3276" s="167" t="s">
        <v>9638</v>
      </c>
      <c r="B3276" s="167" t="s">
        <v>5008</v>
      </c>
      <c r="D3276" s="167" t="s">
        <v>6933</v>
      </c>
      <c r="E3276" s="167" t="s">
        <v>6206</v>
      </c>
      <c r="F3276" s="167" t="s">
        <v>61</v>
      </c>
      <c r="G3276" s="167" t="s">
        <v>11639</v>
      </c>
      <c r="H3276" s="167" t="s">
        <v>5</v>
      </c>
      <c r="I3276" s="167" t="s">
        <v>13036</v>
      </c>
      <c r="J3276" s="167" t="s">
        <v>12966</v>
      </c>
      <c r="K3276" s="167">
        <v>27666909</v>
      </c>
      <c r="L3276" s="167">
        <v>27666470</v>
      </c>
    </row>
    <row r="3277" spans="1:12" x14ac:dyDescent="0.2">
      <c r="A3277" s="167" t="s">
        <v>9639</v>
      </c>
      <c r="B3277" s="167" t="s">
        <v>10058</v>
      </c>
      <c r="D3277" s="167" t="s">
        <v>7328</v>
      </c>
      <c r="E3277" s="167" t="s">
        <v>6207</v>
      </c>
      <c r="F3277" s="167" t="s">
        <v>6208</v>
      </c>
      <c r="G3277" s="167" t="s">
        <v>117</v>
      </c>
      <c r="H3277" s="167" t="s">
        <v>4</v>
      </c>
      <c r="I3277" s="167" t="s">
        <v>13036</v>
      </c>
      <c r="J3277" s="167" t="s">
        <v>12962</v>
      </c>
      <c r="K3277" s="167">
        <v>26391191</v>
      </c>
      <c r="L3277" s="167">
        <v>26391191</v>
      </c>
    </row>
    <row r="3278" spans="1:12" x14ac:dyDescent="0.2">
      <c r="A3278" s="167" t="s">
        <v>5001</v>
      </c>
      <c r="B3278" s="167" t="s">
        <v>6729</v>
      </c>
      <c r="D3278" s="167" t="s">
        <v>6984</v>
      </c>
      <c r="E3278" s="167" t="s">
        <v>6209</v>
      </c>
      <c r="F3278" s="167" t="s">
        <v>463</v>
      </c>
      <c r="G3278" s="167" t="s">
        <v>11637</v>
      </c>
      <c r="H3278" s="167" t="s">
        <v>9</v>
      </c>
      <c r="I3278" s="167" t="s">
        <v>13036</v>
      </c>
      <c r="J3278" s="167" t="s">
        <v>6210</v>
      </c>
      <c r="K3278" s="167">
        <v>22925189</v>
      </c>
      <c r="L3278" s="167">
        <v>22925189</v>
      </c>
    </row>
    <row r="3279" spans="1:12" x14ac:dyDescent="0.2">
      <c r="A3279" s="167" t="s">
        <v>4988</v>
      </c>
      <c r="B3279" s="167" t="s">
        <v>3685</v>
      </c>
      <c r="D3279" s="167" t="s">
        <v>9984</v>
      </c>
      <c r="E3279" s="167" t="s">
        <v>9365</v>
      </c>
      <c r="F3279" s="167" t="s">
        <v>540</v>
      </c>
      <c r="G3279" s="167" t="s">
        <v>4503</v>
      </c>
      <c r="H3279" s="167" t="s">
        <v>6</v>
      </c>
      <c r="I3279" s="167" t="s">
        <v>13036</v>
      </c>
      <c r="J3279" s="167" t="s">
        <v>13725</v>
      </c>
      <c r="K3279" s="167">
        <v>26500014</v>
      </c>
      <c r="L3279" s="167">
        <v>26500014</v>
      </c>
    </row>
    <row r="3280" spans="1:12" x14ac:dyDescent="0.2">
      <c r="A3280" s="167" t="s">
        <v>9640</v>
      </c>
      <c r="B3280" s="167" t="s">
        <v>10059</v>
      </c>
      <c r="D3280" s="167" t="s">
        <v>9942</v>
      </c>
      <c r="E3280" s="167" t="s">
        <v>9144</v>
      </c>
      <c r="F3280" s="167" t="s">
        <v>3063</v>
      </c>
      <c r="G3280" s="167" t="s">
        <v>11639</v>
      </c>
      <c r="H3280" s="167" t="s">
        <v>7</v>
      </c>
      <c r="I3280" s="167" t="s">
        <v>13036</v>
      </c>
      <c r="J3280" s="167" t="s">
        <v>13726</v>
      </c>
      <c r="K3280" s="167">
        <v>83666670</v>
      </c>
      <c r="L3280" s="167">
        <v>0</v>
      </c>
    </row>
    <row r="3281" spans="1:12" x14ac:dyDescent="0.2">
      <c r="A3281" s="167" t="s">
        <v>9641</v>
      </c>
      <c r="B3281" s="167" t="s">
        <v>2152</v>
      </c>
      <c r="D3281" s="167" t="s">
        <v>9987</v>
      </c>
      <c r="E3281" s="167" t="s">
        <v>9386</v>
      </c>
      <c r="F3281" s="167" t="s">
        <v>211</v>
      </c>
      <c r="G3281" s="167" t="s">
        <v>117</v>
      </c>
      <c r="H3281" s="167" t="s">
        <v>9</v>
      </c>
      <c r="I3281" s="167" t="s">
        <v>13036</v>
      </c>
      <c r="J3281" s="167" t="s">
        <v>12967</v>
      </c>
      <c r="K3281" s="167">
        <v>22004970</v>
      </c>
      <c r="L3281" s="167">
        <v>0</v>
      </c>
    </row>
    <row r="3282" spans="1:12" x14ac:dyDescent="0.2">
      <c r="A3282" s="167" t="s">
        <v>9642</v>
      </c>
      <c r="B3282" s="167" t="s">
        <v>8353</v>
      </c>
      <c r="D3282" s="167" t="s">
        <v>9979</v>
      </c>
      <c r="E3282" s="167" t="s">
        <v>9341</v>
      </c>
      <c r="F3282" s="167" t="s">
        <v>11755</v>
      </c>
      <c r="G3282" s="167" t="s">
        <v>4503</v>
      </c>
      <c r="H3282" s="167" t="s">
        <v>4</v>
      </c>
      <c r="I3282" s="167" t="s">
        <v>13036</v>
      </c>
      <c r="J3282" s="167" t="s">
        <v>12197</v>
      </c>
      <c r="K3282" s="167">
        <v>0</v>
      </c>
      <c r="L3282" s="167">
        <v>0</v>
      </c>
    </row>
    <row r="3283" spans="1:12" x14ac:dyDescent="0.2">
      <c r="A3283" s="167" t="s">
        <v>9643</v>
      </c>
      <c r="B3283" s="167" t="s">
        <v>10060</v>
      </c>
      <c r="D3283" s="167" t="s">
        <v>7221</v>
      </c>
      <c r="E3283" s="167" t="s">
        <v>6211</v>
      </c>
      <c r="F3283" s="167" t="s">
        <v>162</v>
      </c>
      <c r="G3283" s="167" t="s">
        <v>169</v>
      </c>
      <c r="H3283" s="167" t="s">
        <v>4</v>
      </c>
      <c r="I3283" s="167" t="s">
        <v>13036</v>
      </c>
      <c r="J3283" s="167" t="s">
        <v>6212</v>
      </c>
      <c r="K3283" s="167">
        <v>24706676</v>
      </c>
      <c r="L3283" s="167">
        <v>0</v>
      </c>
    </row>
    <row r="3284" spans="1:12" x14ac:dyDescent="0.2">
      <c r="A3284" s="167" t="s">
        <v>9644</v>
      </c>
      <c r="B3284" s="167" t="s">
        <v>1346</v>
      </c>
      <c r="D3284" s="167" t="s">
        <v>10064</v>
      </c>
      <c r="E3284" s="167" t="s">
        <v>9656</v>
      </c>
      <c r="F3284" s="167" t="s">
        <v>11164</v>
      </c>
      <c r="G3284" s="167" t="s">
        <v>797</v>
      </c>
      <c r="H3284" s="167" t="s">
        <v>7</v>
      </c>
      <c r="I3284" s="167" t="s">
        <v>13036</v>
      </c>
      <c r="J3284" s="167" t="s">
        <v>11966</v>
      </c>
      <c r="K3284" s="167">
        <v>24700283</v>
      </c>
      <c r="L3284" s="167">
        <v>26777022</v>
      </c>
    </row>
    <row r="3285" spans="1:12" x14ac:dyDescent="0.2">
      <c r="A3285" s="167" t="s">
        <v>9645</v>
      </c>
      <c r="B3285" s="167" t="s">
        <v>4989</v>
      </c>
      <c r="D3285" s="167" t="s">
        <v>6979</v>
      </c>
      <c r="E3285" s="167" t="s">
        <v>6213</v>
      </c>
      <c r="F3285" s="167" t="s">
        <v>6214</v>
      </c>
      <c r="G3285" s="167" t="s">
        <v>204</v>
      </c>
      <c r="H3285" s="167" t="s">
        <v>10</v>
      </c>
      <c r="I3285" s="167" t="s">
        <v>13036</v>
      </c>
      <c r="J3285" s="167" t="s">
        <v>10655</v>
      </c>
      <c r="K3285" s="167">
        <v>25531039</v>
      </c>
      <c r="L3285" s="167">
        <v>88593145</v>
      </c>
    </row>
    <row r="3286" spans="1:12" x14ac:dyDescent="0.2">
      <c r="A3286" s="167" t="s">
        <v>9646</v>
      </c>
      <c r="B3286" s="167" t="s">
        <v>10061</v>
      </c>
      <c r="D3286" s="167" t="s">
        <v>6980</v>
      </c>
      <c r="E3286" s="167" t="s">
        <v>6215</v>
      </c>
      <c r="F3286" s="167" t="s">
        <v>3052</v>
      </c>
      <c r="G3286" s="167" t="s">
        <v>204</v>
      </c>
      <c r="H3286" s="167" t="s">
        <v>7</v>
      </c>
      <c r="I3286" s="167" t="s">
        <v>13036</v>
      </c>
      <c r="J3286" s="167" t="s">
        <v>6216</v>
      </c>
      <c r="K3286" s="167">
        <v>25746552</v>
      </c>
      <c r="L3286" s="167">
        <v>25746552</v>
      </c>
    </row>
    <row r="3287" spans="1:12" x14ac:dyDescent="0.2">
      <c r="A3287" s="167" t="s">
        <v>9647</v>
      </c>
      <c r="B3287" s="167" t="s">
        <v>1355</v>
      </c>
      <c r="D3287" s="167" t="s">
        <v>7017</v>
      </c>
      <c r="E3287" s="167" t="s">
        <v>6217</v>
      </c>
      <c r="F3287" s="167" t="s">
        <v>8458</v>
      </c>
      <c r="G3287" s="167" t="s">
        <v>11635</v>
      </c>
      <c r="H3287" s="167" t="s">
        <v>6</v>
      </c>
      <c r="I3287" s="167" t="s">
        <v>13036</v>
      </c>
      <c r="J3287" s="167" t="s">
        <v>6218</v>
      </c>
      <c r="K3287" s="167">
        <v>27685143</v>
      </c>
      <c r="L3287" s="167">
        <v>27685143</v>
      </c>
    </row>
    <row r="3288" spans="1:12" x14ac:dyDescent="0.2">
      <c r="A3288" s="167" t="s">
        <v>9648</v>
      </c>
      <c r="B3288" s="167" t="s">
        <v>1789</v>
      </c>
      <c r="D3288" s="167" t="s">
        <v>10041</v>
      </c>
      <c r="E3288" s="167" t="s">
        <v>9568</v>
      </c>
      <c r="F3288" s="167" t="s">
        <v>11078</v>
      </c>
      <c r="G3288" s="167" t="s">
        <v>11656</v>
      </c>
      <c r="H3288" s="167" t="s">
        <v>3</v>
      </c>
      <c r="I3288" s="167" t="s">
        <v>13036</v>
      </c>
      <c r="J3288" s="167" t="s">
        <v>11079</v>
      </c>
      <c r="K3288" s="167">
        <v>84190657</v>
      </c>
      <c r="L3288" s="167">
        <v>0</v>
      </c>
    </row>
    <row r="3289" spans="1:12" x14ac:dyDescent="0.2">
      <c r="A3289" s="167" t="s">
        <v>3973</v>
      </c>
      <c r="B3289" s="167" t="s">
        <v>3876</v>
      </c>
      <c r="D3289" s="167" t="s">
        <v>7313</v>
      </c>
      <c r="E3289" s="167" t="s">
        <v>6219</v>
      </c>
      <c r="F3289" s="167" t="s">
        <v>6220</v>
      </c>
      <c r="G3289" s="167" t="s">
        <v>11656</v>
      </c>
      <c r="H3289" s="167" t="s">
        <v>9</v>
      </c>
      <c r="I3289" s="167" t="s">
        <v>13036</v>
      </c>
      <c r="J3289" s="167" t="s">
        <v>13727</v>
      </c>
      <c r="K3289" s="167">
        <v>64583996</v>
      </c>
      <c r="L3289" s="167">
        <v>0</v>
      </c>
    </row>
    <row r="3290" spans="1:12" x14ac:dyDescent="0.2">
      <c r="A3290" s="167" t="s">
        <v>5984</v>
      </c>
      <c r="B3290" s="167" t="s">
        <v>5358</v>
      </c>
      <c r="D3290" s="167" t="s">
        <v>7141</v>
      </c>
      <c r="E3290" s="167" t="s">
        <v>6221</v>
      </c>
      <c r="F3290" s="167" t="s">
        <v>8513</v>
      </c>
      <c r="G3290" s="167" t="s">
        <v>11635</v>
      </c>
      <c r="H3290" s="167" t="s">
        <v>13</v>
      </c>
      <c r="I3290" s="167" t="s">
        <v>13036</v>
      </c>
      <c r="J3290" s="167" t="s">
        <v>7709</v>
      </c>
      <c r="K3290" s="167">
        <v>21001471</v>
      </c>
      <c r="L3290" s="167">
        <v>0</v>
      </c>
    </row>
    <row r="3291" spans="1:12" x14ac:dyDescent="0.2">
      <c r="A3291" s="167" t="s">
        <v>4046</v>
      </c>
      <c r="B3291" s="167" t="s">
        <v>1798</v>
      </c>
      <c r="D3291" s="167" t="s">
        <v>7216</v>
      </c>
      <c r="E3291" s="167" t="s">
        <v>6222</v>
      </c>
      <c r="F3291" s="167" t="s">
        <v>6223</v>
      </c>
      <c r="G3291" s="167" t="s">
        <v>5785</v>
      </c>
      <c r="H3291" s="167" t="s">
        <v>10</v>
      </c>
      <c r="I3291" s="167" t="s">
        <v>13036</v>
      </c>
      <c r="J3291" s="167" t="s">
        <v>12938</v>
      </c>
      <c r="K3291" s="167">
        <v>27620116</v>
      </c>
      <c r="L3291" s="167">
        <v>0</v>
      </c>
    </row>
    <row r="3292" spans="1:12" x14ac:dyDescent="0.2">
      <c r="A3292" s="167" t="s">
        <v>6040</v>
      </c>
      <c r="B3292" s="167" t="s">
        <v>7320</v>
      </c>
      <c r="D3292" s="167" t="s">
        <v>7291</v>
      </c>
      <c r="E3292" s="167" t="s">
        <v>6224</v>
      </c>
      <c r="F3292" s="167" t="s">
        <v>6225</v>
      </c>
      <c r="G3292" s="167" t="s">
        <v>5785</v>
      </c>
      <c r="H3292" s="167" t="s">
        <v>6</v>
      </c>
      <c r="I3292" s="167" t="s">
        <v>13036</v>
      </c>
      <c r="J3292" s="167" t="s">
        <v>13728</v>
      </c>
      <c r="K3292" s="167">
        <v>27166107</v>
      </c>
      <c r="L3292" s="167">
        <v>27166805</v>
      </c>
    </row>
    <row r="3293" spans="1:12" x14ac:dyDescent="0.2">
      <c r="A3293" s="167" t="s">
        <v>6080</v>
      </c>
      <c r="B3293" s="167" t="s">
        <v>7356</v>
      </c>
      <c r="D3293" s="167" t="s">
        <v>7087</v>
      </c>
      <c r="E3293" s="167" t="s">
        <v>6226</v>
      </c>
      <c r="F3293" s="167" t="s">
        <v>1455</v>
      </c>
      <c r="G3293" s="167" t="s">
        <v>1259</v>
      </c>
      <c r="H3293" s="167" t="s">
        <v>6</v>
      </c>
      <c r="I3293" s="167" t="s">
        <v>13036</v>
      </c>
      <c r="J3293" s="167" t="s">
        <v>11446</v>
      </c>
      <c r="K3293" s="167">
        <v>27797060</v>
      </c>
      <c r="L3293" s="167">
        <v>27797060</v>
      </c>
    </row>
    <row r="3294" spans="1:12" x14ac:dyDescent="0.2">
      <c r="A3294" s="167" t="s">
        <v>9649</v>
      </c>
      <c r="B3294" s="167" t="s">
        <v>10062</v>
      </c>
      <c r="D3294" s="167" t="s">
        <v>7011</v>
      </c>
      <c r="E3294" s="167" t="s">
        <v>6227</v>
      </c>
      <c r="F3294" s="167" t="s">
        <v>6228</v>
      </c>
      <c r="G3294" s="167" t="s">
        <v>5785</v>
      </c>
      <c r="H3294" s="167" t="s">
        <v>3</v>
      </c>
      <c r="I3294" s="167" t="s">
        <v>13036</v>
      </c>
      <c r="J3294" s="167" t="s">
        <v>12101</v>
      </c>
      <c r="K3294" s="167">
        <v>27105644</v>
      </c>
      <c r="L3294" s="167">
        <v>27110667</v>
      </c>
    </row>
    <row r="3295" spans="1:12" x14ac:dyDescent="0.2">
      <c r="A3295" s="167" t="s">
        <v>3066</v>
      </c>
      <c r="B3295" s="167" t="s">
        <v>7105</v>
      </c>
      <c r="D3295" s="167" t="s">
        <v>9868</v>
      </c>
      <c r="E3295" s="167" t="s">
        <v>8772</v>
      </c>
      <c r="F3295" s="167" t="s">
        <v>10367</v>
      </c>
      <c r="G3295" s="167" t="s">
        <v>11667</v>
      </c>
      <c r="H3295" s="167" t="s">
        <v>6</v>
      </c>
      <c r="I3295" s="167" t="s">
        <v>13036</v>
      </c>
      <c r="J3295" s="167" t="s">
        <v>10368</v>
      </c>
      <c r="K3295" s="167">
        <v>84246698</v>
      </c>
      <c r="L3295" s="167">
        <v>27300719</v>
      </c>
    </row>
    <row r="3296" spans="1:12" x14ac:dyDescent="0.2">
      <c r="A3296" s="167" t="s">
        <v>3069</v>
      </c>
      <c r="B3296" s="167" t="s">
        <v>6644</v>
      </c>
      <c r="D3296" s="167" t="s">
        <v>7435</v>
      </c>
      <c r="E3296" s="167" t="s">
        <v>6229</v>
      </c>
      <c r="F3296" s="167" t="s">
        <v>228</v>
      </c>
      <c r="G3296" s="167" t="s">
        <v>11667</v>
      </c>
      <c r="H3296" s="167" t="s">
        <v>6</v>
      </c>
      <c r="I3296" s="167" t="s">
        <v>13036</v>
      </c>
      <c r="J3296" s="167" t="s">
        <v>6822</v>
      </c>
      <c r="K3296" s="167">
        <v>27300719</v>
      </c>
      <c r="L3296" s="167">
        <v>87200658</v>
      </c>
    </row>
    <row r="3297" spans="1:13" x14ac:dyDescent="0.2">
      <c r="A3297" s="167" t="s">
        <v>9650</v>
      </c>
      <c r="B3297" s="167" t="s">
        <v>1115</v>
      </c>
      <c r="D3297" s="167" t="s">
        <v>9866</v>
      </c>
      <c r="E3297" s="167" t="s">
        <v>8770</v>
      </c>
      <c r="F3297" s="167" t="s">
        <v>6032</v>
      </c>
      <c r="G3297" s="167" t="s">
        <v>11657</v>
      </c>
      <c r="H3297" s="167" t="s">
        <v>7</v>
      </c>
      <c r="I3297" s="167" t="s">
        <v>13036</v>
      </c>
      <c r="J3297" s="167" t="s">
        <v>13729</v>
      </c>
      <c r="K3297" s="167">
        <v>72019003</v>
      </c>
      <c r="L3297" s="167">
        <v>0</v>
      </c>
    </row>
    <row r="3298" spans="1:13" x14ac:dyDescent="0.2">
      <c r="A3298" s="167" t="s">
        <v>9651</v>
      </c>
      <c r="B3298" s="167" t="s">
        <v>10063</v>
      </c>
      <c r="D3298" s="167" t="s">
        <v>9876</v>
      </c>
      <c r="E3298" s="167" t="s">
        <v>8820</v>
      </c>
      <c r="F3298" s="167" t="s">
        <v>10402</v>
      </c>
      <c r="G3298" s="167" t="s">
        <v>11657</v>
      </c>
      <c r="H3298" s="167" t="s">
        <v>4</v>
      </c>
      <c r="I3298" s="167" t="s">
        <v>13036</v>
      </c>
      <c r="J3298" s="167" t="s">
        <v>13730</v>
      </c>
      <c r="K3298" s="167">
        <v>0</v>
      </c>
      <c r="L3298" s="167">
        <v>0</v>
      </c>
    </row>
    <row r="3299" spans="1:13" x14ac:dyDescent="0.2">
      <c r="A3299" s="167" t="s">
        <v>6103</v>
      </c>
      <c r="B3299" s="167" t="s">
        <v>7031</v>
      </c>
      <c r="D3299" s="167" t="s">
        <v>9867</v>
      </c>
      <c r="E3299" s="167" t="s">
        <v>8771</v>
      </c>
      <c r="F3299" s="167" t="s">
        <v>7774</v>
      </c>
      <c r="G3299" s="167" t="s">
        <v>11657</v>
      </c>
      <c r="H3299" s="167" t="s">
        <v>6</v>
      </c>
      <c r="I3299" s="167" t="s">
        <v>13036</v>
      </c>
      <c r="J3299" s="167" t="s">
        <v>12564</v>
      </c>
      <c r="K3299" s="167">
        <v>0</v>
      </c>
      <c r="L3299" s="167">
        <v>0</v>
      </c>
    </row>
    <row r="3300" spans="1:13" x14ac:dyDescent="0.2">
      <c r="A3300" s="167" t="s">
        <v>167</v>
      </c>
      <c r="B3300" s="167" t="s">
        <v>6557</v>
      </c>
      <c r="D3300" s="167" t="s">
        <v>8599</v>
      </c>
      <c r="E3300" s="167" t="s">
        <v>8363</v>
      </c>
      <c r="F3300" s="167" t="s">
        <v>8598</v>
      </c>
      <c r="G3300" s="167" t="s">
        <v>3524</v>
      </c>
      <c r="H3300" s="167" t="s">
        <v>10</v>
      </c>
      <c r="I3300" s="167" t="s">
        <v>13036</v>
      </c>
      <c r="J3300" s="167" t="s">
        <v>10644</v>
      </c>
      <c r="K3300" s="167">
        <v>85269109</v>
      </c>
      <c r="L3300" s="167">
        <v>0</v>
      </c>
    </row>
    <row r="3301" spans="1:13" x14ac:dyDescent="0.2">
      <c r="A3301" s="167" t="s">
        <v>9652</v>
      </c>
      <c r="B3301" s="167" t="s">
        <v>7909</v>
      </c>
      <c r="D3301" s="167" t="s">
        <v>7247</v>
      </c>
      <c r="E3301" s="167" t="s">
        <v>6230</v>
      </c>
      <c r="F3301" s="167" t="s">
        <v>5162</v>
      </c>
      <c r="G3301" s="167" t="s">
        <v>3524</v>
      </c>
      <c r="H3301" s="167" t="s">
        <v>5</v>
      </c>
      <c r="I3301" s="167" t="s">
        <v>13036</v>
      </c>
      <c r="J3301" s="167" t="s">
        <v>6726</v>
      </c>
      <c r="K3301" s="167">
        <v>88500992</v>
      </c>
      <c r="L3301" s="167">
        <v>0</v>
      </c>
    </row>
    <row r="3302" spans="1:13" x14ac:dyDescent="0.2">
      <c r="A3302" s="167" t="s">
        <v>5968</v>
      </c>
      <c r="B3302" s="167" t="s">
        <v>5967</v>
      </c>
      <c r="D3302" s="167" t="s">
        <v>7047</v>
      </c>
      <c r="E3302" s="167" t="s">
        <v>6231</v>
      </c>
      <c r="F3302" s="167" t="s">
        <v>837</v>
      </c>
      <c r="G3302" s="167" t="s">
        <v>3524</v>
      </c>
      <c r="H3302" s="167" t="s">
        <v>12</v>
      </c>
      <c r="I3302" s="167" t="s">
        <v>13036</v>
      </c>
      <c r="J3302" s="167" t="s">
        <v>8470</v>
      </c>
      <c r="K3302" s="167">
        <v>25577000</v>
      </c>
      <c r="L3302" s="167">
        <v>25569549</v>
      </c>
    </row>
    <row r="3303" spans="1:13" x14ac:dyDescent="0.2">
      <c r="A3303" s="167" t="s">
        <v>6211</v>
      </c>
      <c r="B3303" s="167" t="s">
        <v>7221</v>
      </c>
      <c r="D3303" s="167" t="s">
        <v>9925</v>
      </c>
      <c r="E3303" s="167" t="s">
        <v>9089</v>
      </c>
      <c r="F3303" s="167" t="s">
        <v>661</v>
      </c>
      <c r="G3303" s="167" t="s">
        <v>3524</v>
      </c>
      <c r="H3303" s="167" t="s">
        <v>3</v>
      </c>
      <c r="I3303" s="167" t="s">
        <v>13036</v>
      </c>
      <c r="J3303" s="167" t="s">
        <v>10625</v>
      </c>
      <c r="K3303" s="167">
        <v>83470595</v>
      </c>
      <c r="L3303" s="167">
        <v>0</v>
      </c>
    </row>
    <row r="3304" spans="1:13" x14ac:dyDescent="0.2">
      <c r="A3304" s="167" t="s">
        <v>9653</v>
      </c>
      <c r="B3304" s="167" t="s">
        <v>3234</v>
      </c>
      <c r="D3304" s="167" t="s">
        <v>9896</v>
      </c>
      <c r="E3304" s="167" t="s">
        <v>8940</v>
      </c>
      <c r="F3304" s="167" t="s">
        <v>10498</v>
      </c>
      <c r="G3304" s="167" t="s">
        <v>188</v>
      </c>
      <c r="H3304" s="167" t="s">
        <v>7</v>
      </c>
      <c r="I3304" s="167" t="s">
        <v>13036</v>
      </c>
      <c r="J3304" s="167" t="s">
        <v>13731</v>
      </c>
      <c r="K3304" s="167">
        <v>22064007</v>
      </c>
      <c r="L3304" s="167">
        <v>25140411</v>
      </c>
    </row>
    <row r="3305" spans="1:13" x14ac:dyDescent="0.2">
      <c r="A3305" s="167" t="s">
        <v>9654</v>
      </c>
      <c r="B3305" s="167" t="s">
        <v>8623</v>
      </c>
      <c r="D3305" s="167" t="s">
        <v>7634</v>
      </c>
      <c r="E3305" s="167" t="s">
        <v>7633</v>
      </c>
      <c r="F3305" s="167" t="s">
        <v>3052</v>
      </c>
      <c r="G3305" s="167" t="s">
        <v>188</v>
      </c>
      <c r="H3305" s="167" t="s">
        <v>9</v>
      </c>
      <c r="I3305" s="167" t="s">
        <v>13036</v>
      </c>
      <c r="J3305" s="167" t="s">
        <v>12198</v>
      </c>
      <c r="K3305" s="167">
        <v>24798381</v>
      </c>
      <c r="L3305" s="167">
        <v>24798381</v>
      </c>
    </row>
    <row r="3306" spans="1:13" x14ac:dyDescent="0.2">
      <c r="A3306" s="167" t="s">
        <v>4632</v>
      </c>
      <c r="B3306" s="167" t="s">
        <v>4631</v>
      </c>
      <c r="D3306" s="167" t="s">
        <v>7448</v>
      </c>
      <c r="E3306" s="167" t="s">
        <v>6232</v>
      </c>
      <c r="F3306" s="167" t="s">
        <v>5586</v>
      </c>
      <c r="G3306" s="167" t="s">
        <v>169</v>
      </c>
      <c r="H3306" s="167" t="s">
        <v>12</v>
      </c>
      <c r="I3306" s="167" t="s">
        <v>13036</v>
      </c>
      <c r="J3306" s="167" t="s">
        <v>13732</v>
      </c>
      <c r="K3306" s="167">
        <v>24711300</v>
      </c>
      <c r="L3306" s="167">
        <v>24711300</v>
      </c>
    </row>
    <row r="3307" spans="1:13" x14ac:dyDescent="0.2">
      <c r="A3307" s="167" t="s">
        <v>4024</v>
      </c>
      <c r="B3307" s="167" t="s">
        <v>1475</v>
      </c>
      <c r="D3307" s="167" t="s">
        <v>9901</v>
      </c>
      <c r="E3307" s="167" t="s">
        <v>8958</v>
      </c>
      <c r="F3307" s="167" t="s">
        <v>2735</v>
      </c>
      <c r="G3307" s="167" t="s">
        <v>188</v>
      </c>
      <c r="H3307" s="167" t="s">
        <v>13</v>
      </c>
      <c r="I3307" s="167" t="s">
        <v>13036</v>
      </c>
      <c r="J3307" s="167" t="s">
        <v>13733</v>
      </c>
      <c r="K3307" s="167">
        <v>41051070</v>
      </c>
      <c r="L3307" s="167">
        <v>24711101</v>
      </c>
    </row>
    <row r="3308" spans="1:13" x14ac:dyDescent="0.2">
      <c r="A3308" s="167" t="s">
        <v>4061</v>
      </c>
      <c r="B3308" s="167" t="s">
        <v>4060</v>
      </c>
      <c r="D3308" s="167" t="s">
        <v>9900</v>
      </c>
      <c r="E3308" s="167" t="s">
        <v>8957</v>
      </c>
      <c r="F3308" s="167" t="s">
        <v>3039</v>
      </c>
      <c r="G3308" s="167" t="s">
        <v>169</v>
      </c>
      <c r="H3308" s="167" t="s">
        <v>7</v>
      </c>
      <c r="I3308" s="167" t="s">
        <v>13036</v>
      </c>
      <c r="J3308" s="167" t="s">
        <v>12199</v>
      </c>
      <c r="K3308" s="167">
        <v>41051051</v>
      </c>
      <c r="L3308" s="167">
        <v>41051051</v>
      </c>
    </row>
    <row r="3309" spans="1:13" x14ac:dyDescent="0.2">
      <c r="A3309" s="167" t="s">
        <v>4067</v>
      </c>
      <c r="B3309" s="167" t="s">
        <v>4066</v>
      </c>
      <c r="D3309" s="167" t="s">
        <v>7036</v>
      </c>
      <c r="E3309" s="167" t="s">
        <v>6233</v>
      </c>
      <c r="F3309" s="167" t="s">
        <v>1739</v>
      </c>
      <c r="G3309" s="167" t="s">
        <v>117</v>
      </c>
      <c r="H3309" s="167" t="s">
        <v>3</v>
      </c>
      <c r="I3309" s="167" t="s">
        <v>13036</v>
      </c>
      <c r="J3309" s="167" t="s">
        <v>4459</v>
      </c>
      <c r="K3309" s="167">
        <v>26635380</v>
      </c>
      <c r="L3309" s="167">
        <v>26635380</v>
      </c>
      <c r="M3309" s="43">
        <v>16</v>
      </c>
    </row>
    <row r="3310" spans="1:13" x14ac:dyDescent="0.2">
      <c r="A3310" s="167" t="s">
        <v>9655</v>
      </c>
      <c r="B3310" s="167" t="s">
        <v>7932</v>
      </c>
      <c r="D3310" s="167" t="s">
        <v>7308</v>
      </c>
      <c r="E3310" s="167" t="s">
        <v>6234</v>
      </c>
      <c r="F3310" s="167" t="s">
        <v>2865</v>
      </c>
      <c r="G3310" s="167" t="s">
        <v>117</v>
      </c>
      <c r="H3310" s="167" t="s">
        <v>3</v>
      </c>
      <c r="I3310" s="167" t="s">
        <v>13036</v>
      </c>
      <c r="J3310" s="167" t="s">
        <v>11530</v>
      </c>
      <c r="K3310" s="167">
        <v>26636167</v>
      </c>
      <c r="L3310" s="167">
        <v>0</v>
      </c>
    </row>
    <row r="3311" spans="1:13" x14ac:dyDescent="0.2">
      <c r="A3311" s="167" t="s">
        <v>9656</v>
      </c>
      <c r="B3311" s="167" t="s">
        <v>10064</v>
      </c>
      <c r="D3311" s="167" t="s">
        <v>7415</v>
      </c>
      <c r="E3311" s="167" t="s">
        <v>6235</v>
      </c>
      <c r="F3311" s="167" t="s">
        <v>6236</v>
      </c>
      <c r="G3311" s="167" t="s">
        <v>11657</v>
      </c>
      <c r="H3311" s="167" t="s">
        <v>4</v>
      </c>
      <c r="I3311" s="167" t="s">
        <v>13036</v>
      </c>
      <c r="J3311" s="167" t="s">
        <v>6805</v>
      </c>
      <c r="K3311" s="167">
        <v>27715179</v>
      </c>
      <c r="L3311" s="167">
        <v>0</v>
      </c>
    </row>
    <row r="3312" spans="1:13" x14ac:dyDescent="0.2">
      <c r="A3312" s="167" t="s">
        <v>4018</v>
      </c>
      <c r="B3312" s="167" t="s">
        <v>6976</v>
      </c>
      <c r="D3312" s="167" t="s">
        <v>8248</v>
      </c>
      <c r="E3312" s="167" t="s">
        <v>7963</v>
      </c>
      <c r="F3312" s="167" t="s">
        <v>8247</v>
      </c>
      <c r="G3312" s="167" t="s">
        <v>1655</v>
      </c>
      <c r="H3312" s="167" t="s">
        <v>3</v>
      </c>
      <c r="I3312" s="167" t="s">
        <v>13036</v>
      </c>
      <c r="J3312" s="167" t="s">
        <v>13734</v>
      </c>
      <c r="K3312" s="167">
        <v>87660520</v>
      </c>
      <c r="L3312" s="167">
        <v>26748554</v>
      </c>
    </row>
    <row r="3313" spans="1:12" x14ac:dyDescent="0.2">
      <c r="A3313" s="167" t="s">
        <v>176</v>
      </c>
      <c r="B3313" s="167" t="s">
        <v>152</v>
      </c>
      <c r="D3313" s="167" t="s">
        <v>7305</v>
      </c>
      <c r="E3313" s="167" t="s">
        <v>6237</v>
      </c>
      <c r="F3313" s="167" t="s">
        <v>6238</v>
      </c>
      <c r="G3313" s="167" t="s">
        <v>1655</v>
      </c>
      <c r="H3313" s="167" t="s">
        <v>6</v>
      </c>
      <c r="I3313" s="167" t="s">
        <v>13036</v>
      </c>
      <c r="J3313" s="167" t="s">
        <v>13735</v>
      </c>
      <c r="K3313" s="167">
        <v>26687894</v>
      </c>
      <c r="L3313" s="167">
        <v>0</v>
      </c>
    </row>
    <row r="3314" spans="1:12" x14ac:dyDescent="0.2">
      <c r="A3314" s="167" t="s">
        <v>9657</v>
      </c>
      <c r="B3314" s="167" t="s">
        <v>963</v>
      </c>
      <c r="D3314" s="167" t="s">
        <v>9968</v>
      </c>
      <c r="E3314" s="167" t="s">
        <v>9299</v>
      </c>
      <c r="F3314" s="167" t="s">
        <v>177</v>
      </c>
      <c r="G3314" s="167" t="s">
        <v>1655</v>
      </c>
      <c r="H3314" s="167" t="s">
        <v>7</v>
      </c>
      <c r="I3314" s="167" t="s">
        <v>13036</v>
      </c>
      <c r="J3314" s="167" t="s">
        <v>10846</v>
      </c>
      <c r="K3314" s="167">
        <v>26952149</v>
      </c>
      <c r="L3314" s="167">
        <v>26938408</v>
      </c>
    </row>
    <row r="3315" spans="1:12" x14ac:dyDescent="0.2">
      <c r="A3315" s="167" t="s">
        <v>9658</v>
      </c>
      <c r="B3315" s="167" t="s">
        <v>4581</v>
      </c>
      <c r="D3315" s="167" t="s">
        <v>9971</v>
      </c>
      <c r="E3315" s="167" t="s">
        <v>9318</v>
      </c>
      <c r="F3315" s="167" t="s">
        <v>10861</v>
      </c>
      <c r="G3315" s="167" t="s">
        <v>1655</v>
      </c>
      <c r="H3315" s="167" t="s">
        <v>5</v>
      </c>
      <c r="I3315" s="167" t="s">
        <v>13036</v>
      </c>
      <c r="J3315" s="167" t="s">
        <v>13736</v>
      </c>
      <c r="K3315" s="167">
        <v>26956319</v>
      </c>
      <c r="L3315" s="167">
        <v>0</v>
      </c>
    </row>
    <row r="3316" spans="1:12" x14ac:dyDescent="0.2">
      <c r="A3316" s="167" t="s">
        <v>9659</v>
      </c>
      <c r="B3316" s="167" t="s">
        <v>4021</v>
      </c>
      <c r="D3316" s="167" t="s">
        <v>7282</v>
      </c>
      <c r="E3316" s="167" t="s">
        <v>6239</v>
      </c>
      <c r="F3316" s="167" t="s">
        <v>6240</v>
      </c>
      <c r="G3316" s="167" t="s">
        <v>797</v>
      </c>
      <c r="H3316" s="167" t="s">
        <v>6</v>
      </c>
      <c r="I3316" s="167" t="s">
        <v>13036</v>
      </c>
      <c r="J3316" s="167" t="s">
        <v>12804</v>
      </c>
      <c r="K3316" s="167">
        <v>26918155</v>
      </c>
      <c r="L3316" s="167">
        <v>26918155</v>
      </c>
    </row>
    <row r="3317" spans="1:12" x14ac:dyDescent="0.2">
      <c r="A3317" s="167" t="s">
        <v>3115</v>
      </c>
      <c r="B3317" s="167" t="s">
        <v>663</v>
      </c>
      <c r="D3317" s="167" t="s">
        <v>6998</v>
      </c>
      <c r="E3317" s="167" t="s">
        <v>6241</v>
      </c>
      <c r="F3317" s="167" t="s">
        <v>6242</v>
      </c>
      <c r="G3317" s="167" t="s">
        <v>3524</v>
      </c>
      <c r="H3317" s="167" t="s">
        <v>5</v>
      </c>
      <c r="I3317" s="167" t="s">
        <v>13036</v>
      </c>
      <c r="J3317" s="167" t="s">
        <v>8456</v>
      </c>
      <c r="K3317" s="167">
        <v>25381324</v>
      </c>
      <c r="L3317" s="167">
        <v>89188056</v>
      </c>
    </row>
    <row r="3318" spans="1:12" x14ac:dyDescent="0.2">
      <c r="A3318" s="167" t="s">
        <v>3977</v>
      </c>
      <c r="B3318" s="167" t="s">
        <v>3976</v>
      </c>
      <c r="D3318" s="167" t="s">
        <v>9926</v>
      </c>
      <c r="E3318" s="167" t="s">
        <v>9090</v>
      </c>
      <c r="F3318" s="167" t="s">
        <v>10626</v>
      </c>
      <c r="G3318" s="167" t="s">
        <v>3524</v>
      </c>
      <c r="H3318" s="167" t="s">
        <v>13</v>
      </c>
      <c r="I3318" s="167" t="s">
        <v>13036</v>
      </c>
      <c r="J3318" s="167" t="s">
        <v>10627</v>
      </c>
      <c r="K3318" s="167">
        <v>85583876</v>
      </c>
      <c r="L3318" s="167">
        <v>0</v>
      </c>
    </row>
    <row r="3319" spans="1:12" x14ac:dyDescent="0.2">
      <c r="A3319" s="167" t="s">
        <v>9660</v>
      </c>
      <c r="B3319" s="167" t="s">
        <v>10065</v>
      </c>
      <c r="D3319" s="167" t="s">
        <v>9927</v>
      </c>
      <c r="E3319" s="167" t="s">
        <v>9092</v>
      </c>
      <c r="F3319" s="167" t="s">
        <v>10629</v>
      </c>
      <c r="G3319" s="167" t="s">
        <v>3524</v>
      </c>
      <c r="H3319" s="167" t="s">
        <v>9</v>
      </c>
      <c r="I3319" s="167" t="s">
        <v>13036</v>
      </c>
      <c r="J3319" s="167" t="s">
        <v>10630</v>
      </c>
      <c r="K3319" s="167">
        <v>25140486</v>
      </c>
      <c r="L3319" s="167">
        <v>89159363</v>
      </c>
    </row>
    <row r="3320" spans="1:12" x14ac:dyDescent="0.2">
      <c r="A3320" s="167" t="s">
        <v>4547</v>
      </c>
      <c r="B3320" s="167" t="s">
        <v>2090</v>
      </c>
      <c r="D3320" s="167" t="s">
        <v>7245</v>
      </c>
      <c r="E3320" s="167" t="s">
        <v>6243</v>
      </c>
      <c r="F3320" s="167" t="s">
        <v>6244</v>
      </c>
      <c r="G3320" s="167" t="s">
        <v>3524</v>
      </c>
      <c r="H3320" s="167" t="s">
        <v>10</v>
      </c>
      <c r="I3320" s="167" t="s">
        <v>13036</v>
      </c>
      <c r="J3320" s="167" t="s">
        <v>8249</v>
      </c>
      <c r="K3320" s="167">
        <v>22064284</v>
      </c>
      <c r="L3320" s="167">
        <v>0</v>
      </c>
    </row>
    <row r="3321" spans="1:12" x14ac:dyDescent="0.2">
      <c r="A3321" s="167" t="s">
        <v>4585</v>
      </c>
      <c r="B3321" s="167" t="s">
        <v>6705</v>
      </c>
      <c r="D3321" s="167" t="s">
        <v>7457</v>
      </c>
      <c r="E3321" s="167" t="s">
        <v>6245</v>
      </c>
      <c r="F3321" s="167" t="s">
        <v>6246</v>
      </c>
      <c r="G3321" s="167" t="s">
        <v>3524</v>
      </c>
      <c r="H3321" s="167" t="s">
        <v>9</v>
      </c>
      <c r="I3321" s="167" t="s">
        <v>13036</v>
      </c>
      <c r="J3321" s="167" t="s">
        <v>7744</v>
      </c>
      <c r="K3321" s="167">
        <v>85353965</v>
      </c>
      <c r="L3321" s="167">
        <v>86366550</v>
      </c>
    </row>
    <row r="3322" spans="1:12" x14ac:dyDescent="0.2">
      <c r="A3322" s="167" t="s">
        <v>4022</v>
      </c>
      <c r="B3322" s="167" t="s">
        <v>1483</v>
      </c>
      <c r="D3322" s="167" t="s">
        <v>7001</v>
      </c>
      <c r="E3322" s="167" t="s">
        <v>6247</v>
      </c>
      <c r="F3322" s="167" t="s">
        <v>6248</v>
      </c>
      <c r="G3322" s="167" t="s">
        <v>73</v>
      </c>
      <c r="H3322" s="167" t="s">
        <v>4</v>
      </c>
      <c r="I3322" s="167" t="s">
        <v>13036</v>
      </c>
      <c r="J3322" s="167" t="s">
        <v>12200</v>
      </c>
      <c r="K3322" s="167">
        <v>24458882</v>
      </c>
      <c r="L3322" s="167">
        <v>24458882</v>
      </c>
    </row>
    <row r="3323" spans="1:12" x14ac:dyDescent="0.2">
      <c r="A3323" s="167" t="s">
        <v>4577</v>
      </c>
      <c r="B3323" s="167" t="s">
        <v>2587</v>
      </c>
      <c r="D3323" s="167" t="s">
        <v>9888</v>
      </c>
      <c r="E3323" s="167" t="s">
        <v>8906</v>
      </c>
      <c r="F3323" s="167" t="s">
        <v>959</v>
      </c>
      <c r="G3323" s="167" t="s">
        <v>73</v>
      </c>
      <c r="H3323" s="167" t="s">
        <v>5</v>
      </c>
      <c r="I3323" s="167" t="s">
        <v>13036</v>
      </c>
      <c r="J3323" s="167" t="s">
        <v>12201</v>
      </c>
      <c r="K3323" s="167">
        <v>24450681</v>
      </c>
      <c r="L3323" s="167">
        <v>0</v>
      </c>
    </row>
    <row r="3324" spans="1:12" x14ac:dyDescent="0.2">
      <c r="A3324" s="167" t="s">
        <v>9661</v>
      </c>
      <c r="B3324" s="167" t="s">
        <v>179</v>
      </c>
      <c r="D3324" s="167" t="s">
        <v>10006</v>
      </c>
      <c r="E3324" s="167" t="s">
        <v>9460</v>
      </c>
      <c r="F3324" s="167" t="s">
        <v>11756</v>
      </c>
      <c r="G3324" s="167" t="s">
        <v>116</v>
      </c>
      <c r="H3324" s="167" t="s">
        <v>5</v>
      </c>
      <c r="I3324" s="167" t="s">
        <v>13036</v>
      </c>
      <c r="J3324" s="167" t="s">
        <v>12969</v>
      </c>
      <c r="K3324" s="167">
        <v>27355041</v>
      </c>
      <c r="L3324" s="167">
        <v>27355041</v>
      </c>
    </row>
    <row r="3325" spans="1:12" x14ac:dyDescent="0.2">
      <c r="A3325" s="167" t="s">
        <v>4548</v>
      </c>
      <c r="B3325" s="167" t="s">
        <v>6951</v>
      </c>
      <c r="D3325" s="167" t="s">
        <v>10070</v>
      </c>
      <c r="E3325" s="167" t="s">
        <v>9686</v>
      </c>
      <c r="F3325" s="167" t="s">
        <v>11191</v>
      </c>
      <c r="G3325" s="167" t="s">
        <v>116</v>
      </c>
      <c r="H3325" s="167" t="s">
        <v>7</v>
      </c>
      <c r="I3325" s="167" t="s">
        <v>13036</v>
      </c>
      <c r="J3325" s="167" t="s">
        <v>11192</v>
      </c>
      <c r="K3325" s="167">
        <v>27733315</v>
      </c>
      <c r="L3325" s="167">
        <v>27733787</v>
      </c>
    </row>
    <row r="3326" spans="1:12" x14ac:dyDescent="0.2">
      <c r="A3326" s="167" t="s">
        <v>4613</v>
      </c>
      <c r="B3326" s="167" t="s">
        <v>3705</v>
      </c>
      <c r="D3326" s="167" t="s">
        <v>7292</v>
      </c>
      <c r="E3326" s="167" t="s">
        <v>6249</v>
      </c>
      <c r="F3326" s="167" t="s">
        <v>254</v>
      </c>
      <c r="G3326" s="167" t="s">
        <v>5785</v>
      </c>
      <c r="H3326" s="167" t="s">
        <v>7</v>
      </c>
      <c r="I3326" s="167" t="s">
        <v>13036</v>
      </c>
      <c r="J3326" s="167" t="s">
        <v>12970</v>
      </c>
      <c r="K3326" s="167">
        <v>22001453</v>
      </c>
      <c r="L3326" s="167">
        <v>27633911</v>
      </c>
    </row>
    <row r="3327" spans="1:12" x14ac:dyDescent="0.2">
      <c r="A3327" s="167" t="s">
        <v>3980</v>
      </c>
      <c r="B3327" s="167" t="s">
        <v>7187</v>
      </c>
      <c r="D3327" s="167" t="s">
        <v>10018</v>
      </c>
      <c r="E3327" s="167" t="s">
        <v>9508</v>
      </c>
      <c r="F3327" s="167" t="s">
        <v>11757</v>
      </c>
      <c r="G3327" s="167" t="s">
        <v>116</v>
      </c>
      <c r="H3327" s="167" t="s">
        <v>9</v>
      </c>
      <c r="I3327" s="167" t="s">
        <v>13036</v>
      </c>
      <c r="J3327" s="167" t="s">
        <v>13737</v>
      </c>
      <c r="K3327" s="167">
        <v>87869262</v>
      </c>
      <c r="L3327" s="167">
        <v>0</v>
      </c>
    </row>
    <row r="3328" spans="1:12" x14ac:dyDescent="0.2">
      <c r="A3328" s="167" t="s">
        <v>6280</v>
      </c>
      <c r="B3328" s="167" t="s">
        <v>7186</v>
      </c>
      <c r="D3328" s="167" t="s">
        <v>8251</v>
      </c>
      <c r="E3328" s="167" t="s">
        <v>7964</v>
      </c>
      <c r="F3328" s="167" t="s">
        <v>8250</v>
      </c>
      <c r="G3328" s="167" t="s">
        <v>5785</v>
      </c>
      <c r="H3328" s="167" t="s">
        <v>7</v>
      </c>
      <c r="I3328" s="167" t="s">
        <v>13036</v>
      </c>
      <c r="J3328" s="167" t="s">
        <v>13738</v>
      </c>
      <c r="K3328" s="167">
        <v>22004506</v>
      </c>
      <c r="L3328" s="167">
        <v>27633911</v>
      </c>
    </row>
    <row r="3329" spans="1:12" x14ac:dyDescent="0.2">
      <c r="A3329" s="167" t="s">
        <v>6169</v>
      </c>
      <c r="B3329" s="167" t="s">
        <v>7295</v>
      </c>
      <c r="D3329" s="167" t="s">
        <v>9899</v>
      </c>
      <c r="E3329" s="167" t="s">
        <v>8953</v>
      </c>
      <c r="F3329" s="167" t="s">
        <v>10512</v>
      </c>
      <c r="G3329" s="167" t="s">
        <v>169</v>
      </c>
      <c r="H3329" s="167" t="s">
        <v>7</v>
      </c>
      <c r="I3329" s="167" t="s">
        <v>13036</v>
      </c>
      <c r="J3329" s="167" t="s">
        <v>13739</v>
      </c>
      <c r="K3329" s="167">
        <v>41051142</v>
      </c>
      <c r="L3329" s="167">
        <v>0</v>
      </c>
    </row>
    <row r="3330" spans="1:12" x14ac:dyDescent="0.2">
      <c r="A3330" s="167" t="s">
        <v>6282</v>
      </c>
      <c r="B3330" s="167" t="s">
        <v>7097</v>
      </c>
      <c r="D3330" s="167" t="s">
        <v>9902</v>
      </c>
      <c r="E3330" s="167" t="s">
        <v>8959</v>
      </c>
      <c r="F3330" s="167" t="s">
        <v>10516</v>
      </c>
      <c r="G3330" s="167" t="s">
        <v>188</v>
      </c>
      <c r="H3330" s="167" t="s">
        <v>7</v>
      </c>
      <c r="I3330" s="167" t="s">
        <v>13036</v>
      </c>
      <c r="J3330" s="167" t="s">
        <v>12202</v>
      </c>
      <c r="K3330" s="167">
        <v>86128238</v>
      </c>
      <c r="L3330" s="167">
        <v>0</v>
      </c>
    </row>
    <row r="3331" spans="1:12" x14ac:dyDescent="0.2">
      <c r="A3331" s="167" t="s">
        <v>4004</v>
      </c>
      <c r="B3331" s="167" t="s">
        <v>7102</v>
      </c>
      <c r="D3331" s="167" t="s">
        <v>7195</v>
      </c>
      <c r="E3331" s="167" t="s">
        <v>6250</v>
      </c>
      <c r="F3331" s="167" t="s">
        <v>6251</v>
      </c>
      <c r="G3331" s="167" t="s">
        <v>11656</v>
      </c>
      <c r="H3331" s="167" t="s">
        <v>7</v>
      </c>
      <c r="I3331" s="167" t="s">
        <v>13036</v>
      </c>
      <c r="J3331" s="167" t="s">
        <v>6252</v>
      </c>
      <c r="K3331" s="167">
        <v>88283684</v>
      </c>
      <c r="L3331" s="167">
        <v>0</v>
      </c>
    </row>
    <row r="3332" spans="1:12" x14ac:dyDescent="0.2">
      <c r="A3332" s="167" t="s">
        <v>3073</v>
      </c>
      <c r="B3332" s="167" t="s">
        <v>3072</v>
      </c>
      <c r="D3332" s="167" t="s">
        <v>7015</v>
      </c>
      <c r="E3332" s="167" t="s">
        <v>6253</v>
      </c>
      <c r="F3332" s="167" t="s">
        <v>1371</v>
      </c>
      <c r="G3332" s="167" t="s">
        <v>11635</v>
      </c>
      <c r="H3332" s="167" t="s">
        <v>5</v>
      </c>
      <c r="I3332" s="167" t="s">
        <v>13036</v>
      </c>
      <c r="J3332" s="167" t="s">
        <v>12912</v>
      </c>
      <c r="K3332" s="167">
        <v>27590091</v>
      </c>
      <c r="L3332" s="167">
        <v>27590091</v>
      </c>
    </row>
    <row r="3333" spans="1:12" x14ac:dyDescent="0.2">
      <c r="A3333" s="167" t="s">
        <v>9662</v>
      </c>
      <c r="B3333" s="167" t="s">
        <v>3129</v>
      </c>
      <c r="D3333" s="167" t="s">
        <v>7708</v>
      </c>
      <c r="E3333" s="167" t="s">
        <v>7707</v>
      </c>
      <c r="F3333" s="167" t="s">
        <v>358</v>
      </c>
      <c r="G3333" s="167" t="s">
        <v>11635</v>
      </c>
      <c r="H3333" s="167" t="s">
        <v>5</v>
      </c>
      <c r="I3333" s="167" t="s">
        <v>13036</v>
      </c>
      <c r="J3333" s="167" t="s">
        <v>11042</v>
      </c>
      <c r="K3333" s="167">
        <v>84081590</v>
      </c>
      <c r="L3333" s="167">
        <v>0</v>
      </c>
    </row>
    <row r="3334" spans="1:12" x14ac:dyDescent="0.2">
      <c r="A3334" s="167" t="s">
        <v>4032</v>
      </c>
      <c r="B3334" s="167" t="s">
        <v>1308</v>
      </c>
      <c r="D3334" s="167" t="s">
        <v>7023</v>
      </c>
      <c r="E3334" s="167" t="s">
        <v>6255</v>
      </c>
      <c r="F3334" s="167" t="s">
        <v>6256</v>
      </c>
      <c r="G3334" s="167" t="s">
        <v>11635</v>
      </c>
      <c r="H3334" s="167" t="s">
        <v>13</v>
      </c>
      <c r="I3334" s="167" t="s">
        <v>13036</v>
      </c>
      <c r="J3334" s="167" t="s">
        <v>6257</v>
      </c>
      <c r="K3334" s="167">
        <v>27181048</v>
      </c>
      <c r="L3334" s="167">
        <v>27181048</v>
      </c>
    </row>
    <row r="3335" spans="1:12" x14ac:dyDescent="0.2">
      <c r="A3335" s="167" t="s">
        <v>4549</v>
      </c>
      <c r="B3335" s="167" t="s">
        <v>3566</v>
      </c>
      <c r="D3335" s="167" t="s">
        <v>7140</v>
      </c>
      <c r="E3335" s="167" t="s">
        <v>6258</v>
      </c>
      <c r="F3335" s="167" t="s">
        <v>2874</v>
      </c>
      <c r="G3335" s="167" t="s">
        <v>11635</v>
      </c>
      <c r="H3335" s="167" t="s">
        <v>13</v>
      </c>
      <c r="I3335" s="167" t="s">
        <v>13036</v>
      </c>
      <c r="J3335" s="167" t="s">
        <v>8512</v>
      </c>
      <c r="K3335" s="167">
        <v>22001841</v>
      </c>
      <c r="L3335" s="167">
        <v>22001841</v>
      </c>
    </row>
    <row r="3336" spans="1:12" x14ac:dyDescent="0.2">
      <c r="A3336" s="167" t="s">
        <v>4550</v>
      </c>
      <c r="B3336" s="167" t="s">
        <v>3651</v>
      </c>
      <c r="D3336" s="167" t="s">
        <v>9897</v>
      </c>
      <c r="E3336" s="167" t="s">
        <v>8941</v>
      </c>
      <c r="F3336" s="167" t="s">
        <v>426</v>
      </c>
      <c r="G3336" s="167" t="s">
        <v>188</v>
      </c>
      <c r="H3336" s="167" t="s">
        <v>14</v>
      </c>
      <c r="I3336" s="167" t="s">
        <v>13036</v>
      </c>
      <c r="J3336" s="167" t="s">
        <v>12567</v>
      </c>
      <c r="K3336" s="167">
        <v>41051069</v>
      </c>
      <c r="L3336" s="167">
        <v>0</v>
      </c>
    </row>
    <row r="3337" spans="1:12" x14ac:dyDescent="0.2">
      <c r="A3337" s="167" t="s">
        <v>3989</v>
      </c>
      <c r="B3337" s="167" t="s">
        <v>3988</v>
      </c>
      <c r="D3337" s="167" t="s">
        <v>9911</v>
      </c>
      <c r="E3337" s="167" t="s">
        <v>9014</v>
      </c>
      <c r="F3337" s="167" t="s">
        <v>76</v>
      </c>
      <c r="G3337" s="167" t="s">
        <v>188</v>
      </c>
      <c r="H3337" s="167" t="s">
        <v>14</v>
      </c>
      <c r="I3337" s="167" t="s">
        <v>13036</v>
      </c>
      <c r="J3337" s="167" t="s">
        <v>8187</v>
      </c>
      <c r="K3337" s="167">
        <v>41051040</v>
      </c>
      <c r="L3337" s="167">
        <v>24778393</v>
      </c>
    </row>
    <row r="3338" spans="1:12" x14ac:dyDescent="0.2">
      <c r="A3338" s="167" t="s">
        <v>3986</v>
      </c>
      <c r="B3338" s="167" t="s">
        <v>6681</v>
      </c>
      <c r="D3338" s="167" t="s">
        <v>7090</v>
      </c>
      <c r="E3338" s="167" t="s">
        <v>6259</v>
      </c>
      <c r="F3338" s="167" t="s">
        <v>4304</v>
      </c>
      <c r="G3338" s="167" t="s">
        <v>169</v>
      </c>
      <c r="H3338" s="167" t="s">
        <v>3</v>
      </c>
      <c r="I3338" s="167" t="s">
        <v>13036</v>
      </c>
      <c r="J3338" s="167" t="s">
        <v>13740</v>
      </c>
      <c r="K3338" s="167">
        <v>24708333</v>
      </c>
      <c r="L3338" s="167">
        <v>0</v>
      </c>
    </row>
    <row r="3339" spans="1:12" x14ac:dyDescent="0.2">
      <c r="A3339" s="167" t="s">
        <v>4552</v>
      </c>
      <c r="B3339" s="167" t="s">
        <v>7098</v>
      </c>
      <c r="D3339" s="167" t="s">
        <v>9877</v>
      </c>
      <c r="E3339" s="167" t="s">
        <v>8828</v>
      </c>
      <c r="F3339" s="167" t="s">
        <v>10408</v>
      </c>
      <c r="G3339" s="167" t="s">
        <v>11657</v>
      </c>
      <c r="H3339" s="167" t="s">
        <v>7</v>
      </c>
      <c r="I3339" s="167" t="s">
        <v>13036</v>
      </c>
      <c r="J3339" s="167" t="s">
        <v>11592</v>
      </c>
      <c r="K3339" s="167">
        <v>44067443</v>
      </c>
      <c r="L3339" s="167">
        <v>0</v>
      </c>
    </row>
    <row r="3340" spans="1:12" x14ac:dyDescent="0.2">
      <c r="A3340" s="167" t="s">
        <v>4634</v>
      </c>
      <c r="B3340" s="167" t="s">
        <v>4557</v>
      </c>
      <c r="D3340" s="167" t="s">
        <v>8252</v>
      </c>
      <c r="E3340" s="167" t="s">
        <v>7965</v>
      </c>
      <c r="F3340" s="167" t="s">
        <v>6637</v>
      </c>
      <c r="G3340" s="167" t="s">
        <v>11639</v>
      </c>
      <c r="H3340" s="167" t="s">
        <v>7</v>
      </c>
      <c r="I3340" s="167" t="s">
        <v>13036</v>
      </c>
      <c r="J3340" s="167" t="s">
        <v>13741</v>
      </c>
      <c r="K3340" s="167">
        <v>87424435</v>
      </c>
      <c r="L3340" s="167">
        <v>0</v>
      </c>
    </row>
    <row r="3341" spans="1:12" x14ac:dyDescent="0.2">
      <c r="A3341" s="167" t="s">
        <v>4553</v>
      </c>
      <c r="B3341" s="167" t="s">
        <v>3666</v>
      </c>
      <c r="D3341" s="167" t="s">
        <v>9869</v>
      </c>
      <c r="E3341" s="167" t="s">
        <v>8773</v>
      </c>
      <c r="F3341" s="167" t="s">
        <v>3647</v>
      </c>
      <c r="G3341" s="167" t="s">
        <v>11657</v>
      </c>
      <c r="H3341" s="167" t="s">
        <v>6</v>
      </c>
      <c r="I3341" s="167" t="s">
        <v>13036</v>
      </c>
      <c r="J3341" s="167" t="s">
        <v>11593</v>
      </c>
      <c r="K3341" s="167">
        <v>0</v>
      </c>
      <c r="L3341" s="167">
        <v>0</v>
      </c>
    </row>
    <row r="3342" spans="1:12" x14ac:dyDescent="0.2">
      <c r="A3342" s="167" t="s">
        <v>4603</v>
      </c>
      <c r="B3342" s="167" t="s">
        <v>7188</v>
      </c>
      <c r="D3342" s="167" t="s">
        <v>9870</v>
      </c>
      <c r="E3342" s="167" t="s">
        <v>8774</v>
      </c>
      <c r="F3342" s="167" t="s">
        <v>10369</v>
      </c>
      <c r="G3342" s="167" t="s">
        <v>11657</v>
      </c>
      <c r="H3342" s="167" t="s">
        <v>6</v>
      </c>
      <c r="I3342" s="167" t="s">
        <v>13036</v>
      </c>
      <c r="J3342" s="167" t="s">
        <v>10370</v>
      </c>
      <c r="K3342" s="167">
        <v>0</v>
      </c>
      <c r="L3342" s="167">
        <v>0</v>
      </c>
    </row>
    <row r="3343" spans="1:12" x14ac:dyDescent="0.2">
      <c r="A3343" s="167" t="s">
        <v>4554</v>
      </c>
      <c r="B3343" s="167" t="s">
        <v>2545</v>
      </c>
      <c r="D3343" s="167" t="s">
        <v>7433</v>
      </c>
      <c r="E3343" s="167" t="s">
        <v>6261</v>
      </c>
      <c r="F3343" s="167" t="s">
        <v>4737</v>
      </c>
      <c r="G3343" s="167" t="s">
        <v>495</v>
      </c>
      <c r="H3343" s="167" t="s">
        <v>3</v>
      </c>
      <c r="I3343" s="167" t="s">
        <v>13036</v>
      </c>
      <c r="J3343" s="167" t="s">
        <v>13742</v>
      </c>
      <c r="K3343" s="167">
        <v>25461555</v>
      </c>
      <c r="L3343" s="167">
        <v>25461555</v>
      </c>
    </row>
    <row r="3344" spans="1:12" x14ac:dyDescent="0.2">
      <c r="A3344" s="167" t="s">
        <v>3089</v>
      </c>
      <c r="B3344" s="167" t="s">
        <v>3088</v>
      </c>
      <c r="D3344" s="167" t="s">
        <v>8254</v>
      </c>
      <c r="E3344" s="167" t="s">
        <v>7966</v>
      </c>
      <c r="F3344" s="167" t="s">
        <v>8253</v>
      </c>
      <c r="G3344" s="167" t="s">
        <v>495</v>
      </c>
      <c r="H3344" s="167" t="s">
        <v>5</v>
      </c>
      <c r="I3344" s="167" t="s">
        <v>13036</v>
      </c>
      <c r="J3344" s="167" t="s">
        <v>12204</v>
      </c>
      <c r="K3344" s="167">
        <v>25461470</v>
      </c>
      <c r="L3344" s="167">
        <v>25461470</v>
      </c>
    </row>
    <row r="3345" spans="1:12" x14ac:dyDescent="0.2">
      <c r="A3345" s="167" t="s">
        <v>9663</v>
      </c>
      <c r="B3345" s="167" t="s">
        <v>148</v>
      </c>
      <c r="D3345" s="167" t="s">
        <v>8534</v>
      </c>
      <c r="E3345" s="167" t="s">
        <v>8371</v>
      </c>
      <c r="F3345" s="167" t="s">
        <v>8533</v>
      </c>
      <c r="G3345" s="167" t="s">
        <v>117</v>
      </c>
      <c r="H3345" s="167" t="s">
        <v>5</v>
      </c>
      <c r="I3345" s="167" t="s">
        <v>13036</v>
      </c>
      <c r="J3345" s="167" t="s">
        <v>12477</v>
      </c>
      <c r="K3345" s="167">
        <v>26613324</v>
      </c>
      <c r="L3345" s="167">
        <v>26613324</v>
      </c>
    </row>
    <row r="3346" spans="1:12" x14ac:dyDescent="0.2">
      <c r="A3346" s="167" t="s">
        <v>4589</v>
      </c>
      <c r="B3346" s="167" t="s">
        <v>6975</v>
      </c>
      <c r="D3346" s="167" t="s">
        <v>7279</v>
      </c>
      <c r="E3346" s="167" t="s">
        <v>6262</v>
      </c>
      <c r="F3346" s="167" t="s">
        <v>518</v>
      </c>
      <c r="G3346" s="167" t="s">
        <v>4503</v>
      </c>
      <c r="H3346" s="167" t="s">
        <v>4</v>
      </c>
      <c r="I3346" s="167" t="s">
        <v>13036</v>
      </c>
      <c r="J3346" s="167" t="s">
        <v>6263</v>
      </c>
      <c r="K3346" s="167">
        <v>26420597</v>
      </c>
      <c r="L3346" s="167">
        <v>26420597</v>
      </c>
    </row>
    <row r="3347" spans="1:12" x14ac:dyDescent="0.2">
      <c r="A3347" s="167" t="s">
        <v>6259</v>
      </c>
      <c r="B3347" s="167" t="s">
        <v>7090</v>
      </c>
      <c r="D3347" s="167" t="s">
        <v>9923</v>
      </c>
      <c r="E3347" s="167" t="s">
        <v>9071</v>
      </c>
      <c r="F3347" s="167" t="s">
        <v>10606</v>
      </c>
      <c r="G3347" s="167" t="s">
        <v>204</v>
      </c>
      <c r="H3347" s="167" t="s">
        <v>5</v>
      </c>
      <c r="I3347" s="167" t="s">
        <v>13036</v>
      </c>
      <c r="J3347" s="167" t="s">
        <v>13743</v>
      </c>
      <c r="K3347" s="167">
        <v>25711522</v>
      </c>
      <c r="L3347" s="167">
        <v>0</v>
      </c>
    </row>
    <row r="3348" spans="1:12" x14ac:dyDescent="0.2">
      <c r="A3348" s="167" t="s">
        <v>6152</v>
      </c>
      <c r="B3348" s="167" t="s">
        <v>7099</v>
      </c>
      <c r="D3348" s="167" t="s">
        <v>7037</v>
      </c>
      <c r="E3348" s="167" t="s">
        <v>6264</v>
      </c>
      <c r="F3348" s="167" t="s">
        <v>6265</v>
      </c>
      <c r="G3348" s="167" t="s">
        <v>204</v>
      </c>
      <c r="H3348" s="167" t="s">
        <v>12</v>
      </c>
      <c r="I3348" s="167" t="s">
        <v>13036</v>
      </c>
      <c r="J3348" s="167" t="s">
        <v>13744</v>
      </c>
      <c r="K3348" s="167">
        <v>25332553</v>
      </c>
      <c r="L3348" s="167">
        <v>86986784</v>
      </c>
    </row>
    <row r="3349" spans="1:12" x14ac:dyDescent="0.2">
      <c r="A3349" s="167" t="s">
        <v>9664</v>
      </c>
      <c r="B3349" s="167" t="s">
        <v>3570</v>
      </c>
      <c r="D3349" s="167" t="s">
        <v>7038</v>
      </c>
      <c r="E3349" s="167" t="s">
        <v>6266</v>
      </c>
      <c r="F3349" s="167" t="s">
        <v>1854</v>
      </c>
      <c r="G3349" s="167" t="s">
        <v>74</v>
      </c>
      <c r="H3349" s="167" t="s">
        <v>9</v>
      </c>
      <c r="I3349" s="167" t="s">
        <v>13036</v>
      </c>
      <c r="J3349" s="167" t="s">
        <v>13745</v>
      </c>
      <c r="K3349" s="167">
        <v>24948742</v>
      </c>
      <c r="L3349" s="167">
        <v>24948742</v>
      </c>
    </row>
    <row r="3350" spans="1:12" x14ac:dyDescent="0.2">
      <c r="A3350" s="167" t="s">
        <v>6041</v>
      </c>
      <c r="B3350" s="167" t="s">
        <v>7106</v>
      </c>
      <c r="D3350" s="167" t="s">
        <v>7451</v>
      </c>
      <c r="E3350" s="167" t="s">
        <v>6267</v>
      </c>
      <c r="F3350" s="167" t="s">
        <v>4972</v>
      </c>
      <c r="G3350" s="167" t="s">
        <v>11656</v>
      </c>
      <c r="H3350" s="167" t="s">
        <v>3</v>
      </c>
      <c r="I3350" s="167" t="s">
        <v>13036</v>
      </c>
      <c r="J3350" s="167" t="s">
        <v>12205</v>
      </c>
      <c r="K3350" s="167">
        <v>83088983</v>
      </c>
      <c r="L3350" s="167">
        <v>0</v>
      </c>
    </row>
    <row r="3351" spans="1:12" x14ac:dyDescent="0.2">
      <c r="A3351" s="167" t="s">
        <v>4579</v>
      </c>
      <c r="B3351" s="167" t="s">
        <v>1821</v>
      </c>
      <c r="D3351" s="167" t="s">
        <v>7477</v>
      </c>
      <c r="E3351" s="167" t="s">
        <v>6858</v>
      </c>
      <c r="F3351" s="167" t="s">
        <v>6859</v>
      </c>
      <c r="G3351" s="167" t="s">
        <v>1259</v>
      </c>
      <c r="H3351" s="167" t="s">
        <v>7</v>
      </c>
      <c r="I3351" s="167" t="s">
        <v>13036</v>
      </c>
      <c r="J3351" s="167" t="s">
        <v>13746</v>
      </c>
      <c r="K3351" s="167">
        <v>24282993</v>
      </c>
      <c r="L3351" s="167">
        <v>24282993</v>
      </c>
    </row>
    <row r="3352" spans="1:12" x14ac:dyDescent="0.2">
      <c r="A3352" s="167" t="s">
        <v>4609</v>
      </c>
      <c r="B3352" s="167" t="s">
        <v>3329</v>
      </c>
      <c r="D3352" s="167" t="s">
        <v>7422</v>
      </c>
      <c r="E3352" s="167" t="s">
        <v>6268</v>
      </c>
      <c r="F3352" s="167" t="s">
        <v>6269</v>
      </c>
      <c r="G3352" s="167" t="s">
        <v>1259</v>
      </c>
      <c r="H3352" s="167" t="s">
        <v>6</v>
      </c>
      <c r="I3352" s="167" t="s">
        <v>13036</v>
      </c>
      <c r="J3352" s="167" t="s">
        <v>6413</v>
      </c>
      <c r="K3352" s="167">
        <v>27798661</v>
      </c>
      <c r="L3352" s="167">
        <v>0</v>
      </c>
    </row>
    <row r="3353" spans="1:12" x14ac:dyDescent="0.2">
      <c r="A3353" s="167" t="s">
        <v>4006</v>
      </c>
      <c r="B3353" s="167" t="s">
        <v>6683</v>
      </c>
      <c r="D3353" s="167" t="s">
        <v>10053</v>
      </c>
      <c r="E3353" s="167" t="s">
        <v>9617</v>
      </c>
      <c r="F3353" s="167" t="s">
        <v>713</v>
      </c>
      <c r="G3353" s="167" t="s">
        <v>1259</v>
      </c>
      <c r="H3353" s="167" t="s">
        <v>5</v>
      </c>
      <c r="I3353" s="167" t="s">
        <v>13036</v>
      </c>
      <c r="J3353" s="167" t="s">
        <v>11122</v>
      </c>
      <c r="K3353" s="167">
        <v>27797133</v>
      </c>
      <c r="L3353" s="167">
        <v>0</v>
      </c>
    </row>
    <row r="3354" spans="1:12" x14ac:dyDescent="0.2">
      <c r="A3354" s="167" t="s">
        <v>4593</v>
      </c>
      <c r="B3354" s="167" t="s">
        <v>128</v>
      </c>
      <c r="D3354" s="167" t="s">
        <v>7155</v>
      </c>
      <c r="E3354" s="167" t="s">
        <v>6270</v>
      </c>
      <c r="F3354" s="167" t="s">
        <v>6271</v>
      </c>
      <c r="G3354" s="167" t="s">
        <v>5785</v>
      </c>
      <c r="H3354" s="167" t="s">
        <v>5</v>
      </c>
      <c r="I3354" s="167" t="s">
        <v>13036</v>
      </c>
      <c r="J3354" s="167" t="s">
        <v>12933</v>
      </c>
      <c r="K3354" s="167">
        <v>44092768</v>
      </c>
      <c r="L3354" s="167">
        <v>0</v>
      </c>
    </row>
    <row r="3355" spans="1:12" x14ac:dyDescent="0.2">
      <c r="A3355" s="167" t="s">
        <v>4615</v>
      </c>
      <c r="B3355" s="167" t="s">
        <v>7261</v>
      </c>
      <c r="D3355" s="167" t="s">
        <v>10095</v>
      </c>
      <c r="E3355" s="167" t="s">
        <v>9715</v>
      </c>
      <c r="F3355" s="167" t="s">
        <v>661</v>
      </c>
      <c r="G3355" s="167" t="s">
        <v>11639</v>
      </c>
      <c r="H3355" s="167" t="s">
        <v>7</v>
      </c>
      <c r="I3355" s="167" t="s">
        <v>13036</v>
      </c>
      <c r="J3355" s="167" t="s">
        <v>13747</v>
      </c>
      <c r="K3355" s="167">
        <v>88553925</v>
      </c>
      <c r="L3355" s="167">
        <v>0</v>
      </c>
    </row>
    <row r="3356" spans="1:12" x14ac:dyDescent="0.2">
      <c r="A3356" s="167" t="s">
        <v>4563</v>
      </c>
      <c r="B3356" s="167" t="s">
        <v>4562</v>
      </c>
      <c r="D3356" s="167" t="s">
        <v>7084</v>
      </c>
      <c r="E3356" s="167" t="s">
        <v>6272</v>
      </c>
      <c r="F3356" s="167" t="s">
        <v>6273</v>
      </c>
      <c r="G3356" s="167" t="s">
        <v>5785</v>
      </c>
      <c r="H3356" s="167" t="s">
        <v>7</v>
      </c>
      <c r="I3356" s="167" t="s">
        <v>13036</v>
      </c>
      <c r="J3356" s="167" t="s">
        <v>8489</v>
      </c>
      <c r="K3356" s="167">
        <v>44092737</v>
      </c>
      <c r="L3356" s="167">
        <v>0</v>
      </c>
    </row>
    <row r="3357" spans="1:12" x14ac:dyDescent="0.2">
      <c r="A3357" s="167" t="s">
        <v>3998</v>
      </c>
      <c r="B3357" s="167" t="s">
        <v>3997</v>
      </c>
      <c r="D3357" s="167" t="s">
        <v>7048</v>
      </c>
      <c r="E3357" s="167" t="s">
        <v>6274</v>
      </c>
      <c r="F3357" s="167" t="s">
        <v>1209</v>
      </c>
      <c r="G3357" s="167" t="s">
        <v>41</v>
      </c>
      <c r="H3357" s="167" t="s">
        <v>5</v>
      </c>
      <c r="I3357" s="167" t="s">
        <v>13036</v>
      </c>
      <c r="J3357" s="167" t="s">
        <v>6275</v>
      </c>
      <c r="K3357" s="167">
        <v>24101304</v>
      </c>
      <c r="L3357" s="167">
        <v>24101304</v>
      </c>
    </row>
    <row r="3358" spans="1:12" x14ac:dyDescent="0.2">
      <c r="A3358" s="167" t="s">
        <v>4606</v>
      </c>
      <c r="B3358" s="167" t="s">
        <v>4605</v>
      </c>
      <c r="D3358" s="167" t="s">
        <v>9854</v>
      </c>
      <c r="E3358" s="167" t="s">
        <v>8687</v>
      </c>
      <c r="F3358" s="167" t="s">
        <v>10274</v>
      </c>
      <c r="G3358" s="167" t="s">
        <v>41</v>
      </c>
      <c r="H3358" s="167" t="s">
        <v>9</v>
      </c>
      <c r="I3358" s="167" t="s">
        <v>13036</v>
      </c>
      <c r="J3358" s="167" t="s">
        <v>12569</v>
      </c>
      <c r="K3358" s="167">
        <v>22009476</v>
      </c>
      <c r="L3358" s="167">
        <v>22009476</v>
      </c>
    </row>
    <row r="3359" spans="1:12" x14ac:dyDescent="0.2">
      <c r="A3359" s="167" t="s">
        <v>4619</v>
      </c>
      <c r="B3359" s="167" t="s">
        <v>4618</v>
      </c>
      <c r="D3359" s="167" t="s">
        <v>7060</v>
      </c>
      <c r="E3359" s="167" t="s">
        <v>6276</v>
      </c>
      <c r="F3359" s="167" t="s">
        <v>6277</v>
      </c>
      <c r="G3359" s="167" t="s">
        <v>204</v>
      </c>
      <c r="H3359" s="167" t="s">
        <v>10</v>
      </c>
      <c r="I3359" s="167" t="s">
        <v>13036</v>
      </c>
      <c r="J3359" s="167" t="s">
        <v>12751</v>
      </c>
      <c r="K3359" s="167">
        <v>25738065</v>
      </c>
      <c r="L3359" s="167">
        <v>86602065</v>
      </c>
    </row>
    <row r="3360" spans="1:12" x14ac:dyDescent="0.2">
      <c r="A3360" s="167" t="s">
        <v>9665</v>
      </c>
      <c r="B3360" s="167" t="s">
        <v>10066</v>
      </c>
      <c r="D3360" s="167" t="s">
        <v>7317</v>
      </c>
      <c r="E3360" s="167" t="s">
        <v>6279</v>
      </c>
      <c r="F3360" s="167" t="s">
        <v>5986</v>
      </c>
      <c r="G3360" s="167" t="s">
        <v>188</v>
      </c>
      <c r="H3360" s="167" t="s">
        <v>4</v>
      </c>
      <c r="I3360" s="167" t="s">
        <v>13036</v>
      </c>
      <c r="J3360" s="167" t="s">
        <v>7641</v>
      </c>
      <c r="K3360" s="167">
        <v>24688797</v>
      </c>
      <c r="L3360" s="167">
        <v>24689336</v>
      </c>
    </row>
    <row r="3361" spans="1:12" x14ac:dyDescent="0.2">
      <c r="A3361" s="167" t="s">
        <v>9666</v>
      </c>
      <c r="B3361" s="167" t="s">
        <v>456</v>
      </c>
      <c r="D3361" s="167" t="s">
        <v>7186</v>
      </c>
      <c r="E3361" s="167" t="s">
        <v>6280</v>
      </c>
      <c r="F3361" s="167" t="s">
        <v>6281</v>
      </c>
      <c r="G3361" s="167" t="s">
        <v>169</v>
      </c>
      <c r="H3361" s="167" t="s">
        <v>3</v>
      </c>
      <c r="I3361" s="167" t="s">
        <v>13036</v>
      </c>
      <c r="J3361" s="167" t="s">
        <v>12443</v>
      </c>
      <c r="K3361" s="167">
        <v>44057996</v>
      </c>
      <c r="L3361" s="167">
        <v>0</v>
      </c>
    </row>
    <row r="3362" spans="1:12" x14ac:dyDescent="0.2">
      <c r="A3362" s="167" t="s">
        <v>4594</v>
      </c>
      <c r="B3362" s="167" t="s">
        <v>849</v>
      </c>
      <c r="D3362" s="167" t="s">
        <v>7097</v>
      </c>
      <c r="E3362" s="167" t="s">
        <v>6282</v>
      </c>
      <c r="F3362" s="167" t="s">
        <v>6283</v>
      </c>
      <c r="G3362" s="167" t="s">
        <v>169</v>
      </c>
      <c r="H3362" s="167" t="s">
        <v>3</v>
      </c>
      <c r="I3362" s="167" t="s">
        <v>13036</v>
      </c>
      <c r="J3362" s="167" t="s">
        <v>11615</v>
      </c>
      <c r="K3362" s="167">
        <v>24701171</v>
      </c>
      <c r="L3362" s="167">
        <v>24700539</v>
      </c>
    </row>
    <row r="3363" spans="1:12" x14ac:dyDescent="0.2">
      <c r="A3363" s="167" t="s">
        <v>4569</v>
      </c>
      <c r="B3363" s="167" t="s">
        <v>4568</v>
      </c>
      <c r="D3363" s="167" t="s">
        <v>7074</v>
      </c>
      <c r="E3363" s="167" t="s">
        <v>6284</v>
      </c>
      <c r="F3363" s="167" t="s">
        <v>6285</v>
      </c>
      <c r="G3363" s="167" t="s">
        <v>74</v>
      </c>
      <c r="H3363" s="167" t="s">
        <v>13</v>
      </c>
      <c r="I3363" s="167" t="s">
        <v>13036</v>
      </c>
      <c r="J3363" s="167" t="s">
        <v>13748</v>
      </c>
      <c r="K3363" s="167">
        <v>24285260</v>
      </c>
      <c r="L3363" s="167">
        <v>24283284</v>
      </c>
    </row>
    <row r="3364" spans="1:12" x14ac:dyDescent="0.2">
      <c r="A3364" s="167" t="s">
        <v>3991</v>
      </c>
      <c r="B3364" s="167" t="s">
        <v>3990</v>
      </c>
      <c r="D3364" s="167" t="s">
        <v>6952</v>
      </c>
      <c r="E3364" s="167" t="s">
        <v>6286</v>
      </c>
      <c r="F3364" s="167" t="s">
        <v>11394</v>
      </c>
      <c r="G3364" s="167" t="s">
        <v>117</v>
      </c>
      <c r="H3364" s="167" t="s">
        <v>10</v>
      </c>
      <c r="I3364" s="167" t="s">
        <v>13036</v>
      </c>
      <c r="J3364" s="167" t="s">
        <v>12973</v>
      </c>
      <c r="K3364" s="167">
        <v>26364033</v>
      </c>
      <c r="L3364" s="167">
        <v>26364033</v>
      </c>
    </row>
    <row r="3365" spans="1:12" x14ac:dyDescent="0.2">
      <c r="A3365" s="167" t="s">
        <v>4575</v>
      </c>
      <c r="B3365" s="167" t="s">
        <v>2599</v>
      </c>
      <c r="D3365" s="167" t="s">
        <v>9986</v>
      </c>
      <c r="E3365" s="167" t="s">
        <v>9379</v>
      </c>
      <c r="F3365" s="167" t="s">
        <v>10915</v>
      </c>
      <c r="G3365" s="167" t="s">
        <v>117</v>
      </c>
      <c r="H3365" s="167" t="s">
        <v>5</v>
      </c>
      <c r="I3365" s="167" t="s">
        <v>13036</v>
      </c>
      <c r="J3365" s="167" t="s">
        <v>13749</v>
      </c>
      <c r="K3365" s="167">
        <v>84923101</v>
      </c>
      <c r="L3365" s="167">
        <v>0</v>
      </c>
    </row>
    <row r="3366" spans="1:12" x14ac:dyDescent="0.2">
      <c r="A3366" s="167" t="s">
        <v>4610</v>
      </c>
      <c r="B3366" s="167" t="s">
        <v>3344</v>
      </c>
      <c r="D3366" s="167" t="s">
        <v>7226</v>
      </c>
      <c r="E3366" s="167" t="s">
        <v>6287</v>
      </c>
      <c r="F3366" s="167" t="s">
        <v>433</v>
      </c>
      <c r="G3366" s="167" t="s">
        <v>11639</v>
      </c>
      <c r="H3366" s="167" t="s">
        <v>5</v>
      </c>
      <c r="I3366" s="167" t="s">
        <v>13036</v>
      </c>
      <c r="J3366" s="167" t="s">
        <v>6288</v>
      </c>
      <c r="K3366" s="167">
        <v>27666906</v>
      </c>
      <c r="L3366" s="167">
        <v>27666906</v>
      </c>
    </row>
    <row r="3367" spans="1:12" x14ac:dyDescent="0.2">
      <c r="A3367" s="167" t="s">
        <v>9667</v>
      </c>
      <c r="B3367" s="167" t="s">
        <v>10067</v>
      </c>
      <c r="D3367" s="167" t="s">
        <v>10005</v>
      </c>
      <c r="E3367" s="167" t="s">
        <v>9459</v>
      </c>
      <c r="F3367" s="167" t="s">
        <v>10981</v>
      </c>
      <c r="G3367" s="167" t="s">
        <v>11667</v>
      </c>
      <c r="H3367" s="167" t="s">
        <v>12</v>
      </c>
      <c r="I3367" s="167" t="s">
        <v>13036</v>
      </c>
      <c r="J3367" s="167" t="s">
        <v>10982</v>
      </c>
      <c r="K3367" s="167">
        <v>87653630</v>
      </c>
      <c r="L3367" s="167">
        <v>0</v>
      </c>
    </row>
    <row r="3368" spans="1:12" x14ac:dyDescent="0.2">
      <c r="A3368" s="167" t="s">
        <v>6003</v>
      </c>
      <c r="B3368" s="167" t="s">
        <v>7294</v>
      </c>
      <c r="D3368" s="167" t="s">
        <v>9892</v>
      </c>
      <c r="E3368" s="167" t="s">
        <v>8932</v>
      </c>
      <c r="F3368" s="167" t="s">
        <v>10493</v>
      </c>
      <c r="G3368" s="167" t="s">
        <v>188</v>
      </c>
      <c r="H3368" s="167" t="s">
        <v>19</v>
      </c>
      <c r="I3368" s="167" t="s">
        <v>13036</v>
      </c>
      <c r="J3368" s="167" t="s">
        <v>13750</v>
      </c>
      <c r="K3368" s="167">
        <v>73003746</v>
      </c>
      <c r="L3368" s="167">
        <v>0</v>
      </c>
    </row>
    <row r="3369" spans="1:12" x14ac:dyDescent="0.2">
      <c r="A3369" s="167" t="s">
        <v>4042</v>
      </c>
      <c r="B3369" s="167" t="s">
        <v>4041</v>
      </c>
      <c r="D3369" s="167" t="s">
        <v>7300</v>
      </c>
      <c r="E3369" s="167" t="s">
        <v>6289</v>
      </c>
      <c r="F3369" s="167" t="s">
        <v>6290</v>
      </c>
      <c r="G3369" s="167" t="s">
        <v>3524</v>
      </c>
      <c r="H3369" s="167" t="s">
        <v>9</v>
      </c>
      <c r="I3369" s="167" t="s">
        <v>13036</v>
      </c>
      <c r="J3369" s="167" t="s">
        <v>10631</v>
      </c>
      <c r="K3369" s="167">
        <v>82020394</v>
      </c>
      <c r="L3369" s="167">
        <v>87991818</v>
      </c>
    </row>
    <row r="3370" spans="1:12" x14ac:dyDescent="0.2">
      <c r="A3370" s="167" t="s">
        <v>9668</v>
      </c>
      <c r="B3370" s="167" t="s">
        <v>3982</v>
      </c>
      <c r="D3370" s="167" t="s">
        <v>7296</v>
      </c>
      <c r="E3370" s="167" t="s">
        <v>6291</v>
      </c>
      <c r="F3370" s="167" t="s">
        <v>6292</v>
      </c>
      <c r="G3370" s="167" t="s">
        <v>3524</v>
      </c>
      <c r="H3370" s="167" t="s">
        <v>9</v>
      </c>
      <c r="I3370" s="167" t="s">
        <v>13036</v>
      </c>
      <c r="J3370" s="167" t="s">
        <v>12986</v>
      </c>
      <c r="K3370" s="167">
        <v>22065807</v>
      </c>
      <c r="L3370" s="167">
        <v>0</v>
      </c>
    </row>
    <row r="3371" spans="1:12" x14ac:dyDescent="0.2">
      <c r="A3371" s="167" t="s">
        <v>9669</v>
      </c>
      <c r="B3371" s="167" t="s">
        <v>2349</v>
      </c>
      <c r="D3371" s="167" t="s">
        <v>8326</v>
      </c>
      <c r="E3371" s="167" t="s">
        <v>8298</v>
      </c>
      <c r="F3371" s="167" t="s">
        <v>8299</v>
      </c>
      <c r="G3371" s="167" t="s">
        <v>3524</v>
      </c>
      <c r="H3371" s="167" t="s">
        <v>9</v>
      </c>
      <c r="I3371" s="167" t="s">
        <v>13036</v>
      </c>
      <c r="J3371" s="167" t="s">
        <v>8300</v>
      </c>
      <c r="K3371" s="167">
        <v>83174033</v>
      </c>
      <c r="L3371" s="167">
        <v>0</v>
      </c>
    </row>
    <row r="3372" spans="1:12" x14ac:dyDescent="0.2">
      <c r="A3372" s="167" t="s">
        <v>4597</v>
      </c>
      <c r="B3372" s="167" t="s">
        <v>994</v>
      </c>
      <c r="D3372" s="167" t="s">
        <v>7089</v>
      </c>
      <c r="E3372" s="167" t="s">
        <v>6293</v>
      </c>
      <c r="F3372" s="167" t="s">
        <v>6294</v>
      </c>
      <c r="G3372" s="167" t="s">
        <v>116</v>
      </c>
      <c r="H3372" s="167" t="s">
        <v>17</v>
      </c>
      <c r="I3372" s="167" t="s">
        <v>13036</v>
      </c>
      <c r="J3372" s="167" t="s">
        <v>12129</v>
      </c>
      <c r="K3372" s="167">
        <v>27801084</v>
      </c>
      <c r="L3372" s="167">
        <v>27322143</v>
      </c>
    </row>
    <row r="3373" spans="1:12" x14ac:dyDescent="0.2">
      <c r="A3373" s="167" t="s">
        <v>4071</v>
      </c>
      <c r="B3373" s="167" t="s">
        <v>7321</v>
      </c>
      <c r="D3373" s="167" t="s">
        <v>10011</v>
      </c>
      <c r="E3373" s="167" t="s">
        <v>9474</v>
      </c>
      <c r="F3373" s="167" t="s">
        <v>3542</v>
      </c>
      <c r="G3373" s="167" t="s">
        <v>116</v>
      </c>
      <c r="H3373" s="167" t="s">
        <v>12</v>
      </c>
      <c r="I3373" s="167" t="s">
        <v>13036</v>
      </c>
      <c r="J3373" s="167" t="s">
        <v>12208</v>
      </c>
      <c r="K3373" s="167">
        <v>27735242</v>
      </c>
      <c r="L3373" s="167">
        <v>27735242</v>
      </c>
    </row>
    <row r="3374" spans="1:12" x14ac:dyDescent="0.2">
      <c r="A3374" s="167" t="s">
        <v>9670</v>
      </c>
      <c r="B3374" s="167" t="s">
        <v>7512</v>
      </c>
      <c r="D3374" s="167" t="s">
        <v>9928</v>
      </c>
      <c r="E3374" s="167" t="s">
        <v>9093</v>
      </c>
      <c r="F3374" s="167" t="s">
        <v>10632</v>
      </c>
      <c r="G3374" s="167" t="s">
        <v>3524</v>
      </c>
      <c r="H3374" s="167" t="s">
        <v>9</v>
      </c>
      <c r="I3374" s="167" t="s">
        <v>13036</v>
      </c>
      <c r="J3374" s="167" t="s">
        <v>10633</v>
      </c>
      <c r="K3374" s="167">
        <v>22065230</v>
      </c>
      <c r="L3374" s="167">
        <v>85495238</v>
      </c>
    </row>
    <row r="3375" spans="1:12" x14ac:dyDescent="0.2">
      <c r="A3375" s="167" t="s">
        <v>8285</v>
      </c>
      <c r="B3375" s="167" t="s">
        <v>8324</v>
      </c>
      <c r="D3375" s="167" t="s">
        <v>7183</v>
      </c>
      <c r="E3375" s="167" t="s">
        <v>7658</v>
      </c>
      <c r="F3375" s="167" t="s">
        <v>6295</v>
      </c>
      <c r="G3375" s="167" t="s">
        <v>175</v>
      </c>
      <c r="H3375" s="167" t="s">
        <v>9</v>
      </c>
      <c r="I3375" s="167" t="s">
        <v>13036</v>
      </c>
      <c r="J3375" s="167" t="s">
        <v>13751</v>
      </c>
      <c r="K3375" s="167">
        <v>22684047</v>
      </c>
      <c r="L3375" s="167">
        <v>22684047</v>
      </c>
    </row>
    <row r="3376" spans="1:12" x14ac:dyDescent="0.2">
      <c r="A3376" s="167" t="s">
        <v>5966</v>
      </c>
      <c r="B3376" s="167" t="s">
        <v>4502</v>
      </c>
      <c r="D3376" s="167" t="s">
        <v>7714</v>
      </c>
      <c r="E3376" s="167" t="s">
        <v>7713</v>
      </c>
      <c r="F3376" s="167" t="s">
        <v>254</v>
      </c>
      <c r="G3376" s="167" t="s">
        <v>11635</v>
      </c>
      <c r="H3376" s="167" t="s">
        <v>9</v>
      </c>
      <c r="I3376" s="167" t="s">
        <v>13036</v>
      </c>
      <c r="J3376" s="167" t="s">
        <v>13752</v>
      </c>
      <c r="K3376" s="167">
        <v>27650011</v>
      </c>
      <c r="L3376" s="167">
        <v>0</v>
      </c>
    </row>
    <row r="3377" spans="1:12" x14ac:dyDescent="0.2">
      <c r="A3377" s="167" t="s">
        <v>9671</v>
      </c>
      <c r="B3377" s="167" t="s">
        <v>7852</v>
      </c>
      <c r="D3377" s="167" t="s">
        <v>7246</v>
      </c>
      <c r="E3377" s="167" t="s">
        <v>6296</v>
      </c>
      <c r="F3377" s="167" t="s">
        <v>6297</v>
      </c>
      <c r="G3377" s="167" t="s">
        <v>11635</v>
      </c>
      <c r="H3377" s="167" t="s">
        <v>13</v>
      </c>
      <c r="I3377" s="167" t="s">
        <v>13036</v>
      </c>
      <c r="J3377" s="167" t="s">
        <v>6298</v>
      </c>
      <c r="K3377" s="167">
        <v>27186162</v>
      </c>
      <c r="L3377" s="167">
        <v>0</v>
      </c>
    </row>
    <row r="3378" spans="1:12" x14ac:dyDescent="0.2">
      <c r="A3378" s="167" t="s">
        <v>9672</v>
      </c>
      <c r="B3378" s="167" t="s">
        <v>10068</v>
      </c>
      <c r="D3378" s="167" t="s">
        <v>9859</v>
      </c>
      <c r="E3378" s="167" t="s">
        <v>8751</v>
      </c>
      <c r="F3378" s="167" t="s">
        <v>10347</v>
      </c>
      <c r="G3378" s="167" t="s">
        <v>11657</v>
      </c>
      <c r="H3378" s="167" t="s">
        <v>9</v>
      </c>
      <c r="I3378" s="167" t="s">
        <v>13036</v>
      </c>
      <c r="J3378" s="167" t="s">
        <v>10348</v>
      </c>
      <c r="K3378" s="167">
        <v>71216608</v>
      </c>
      <c r="L3378" s="167">
        <v>71219369</v>
      </c>
    </row>
    <row r="3379" spans="1:12" x14ac:dyDescent="0.2">
      <c r="A3379" s="167" t="s">
        <v>9673</v>
      </c>
      <c r="B3379" s="167" t="s">
        <v>7863</v>
      </c>
      <c r="D3379" s="167" t="s">
        <v>9871</v>
      </c>
      <c r="E3379" s="167" t="s">
        <v>8775</v>
      </c>
      <c r="F3379" s="167" t="s">
        <v>649</v>
      </c>
      <c r="G3379" s="167" t="s">
        <v>11657</v>
      </c>
      <c r="H3379" s="167" t="s">
        <v>14</v>
      </c>
      <c r="I3379" s="167" t="s">
        <v>13036</v>
      </c>
      <c r="J3379" s="167" t="s">
        <v>13753</v>
      </c>
      <c r="K3379" s="167">
        <v>22009881</v>
      </c>
      <c r="L3379" s="167">
        <v>0</v>
      </c>
    </row>
    <row r="3380" spans="1:12" x14ac:dyDescent="0.2">
      <c r="A3380" s="167" t="s">
        <v>9674</v>
      </c>
      <c r="B3380" s="167" t="s">
        <v>3748</v>
      </c>
      <c r="D3380" s="167" t="s">
        <v>7058</v>
      </c>
      <c r="E3380" s="167" t="s">
        <v>6299</v>
      </c>
      <c r="F3380" s="167" t="s">
        <v>13754</v>
      </c>
      <c r="G3380" s="167" t="s">
        <v>11657</v>
      </c>
      <c r="H3380" s="167" t="s">
        <v>5</v>
      </c>
      <c r="I3380" s="167" t="s">
        <v>13036</v>
      </c>
      <c r="J3380" s="167" t="s">
        <v>12209</v>
      </c>
      <c r="K3380" s="167">
        <v>27728003</v>
      </c>
      <c r="L3380" s="167">
        <v>27728003</v>
      </c>
    </row>
    <row r="3381" spans="1:12" x14ac:dyDescent="0.2">
      <c r="A3381" s="167" t="s">
        <v>9675</v>
      </c>
      <c r="B3381" s="167" t="s">
        <v>10069</v>
      </c>
      <c r="D3381" s="167" t="s">
        <v>7180</v>
      </c>
      <c r="E3381" s="167" t="s">
        <v>6300</v>
      </c>
      <c r="F3381" s="167" t="s">
        <v>463</v>
      </c>
      <c r="G3381" s="167" t="s">
        <v>302</v>
      </c>
      <c r="H3381" s="167" t="s">
        <v>3</v>
      </c>
      <c r="I3381" s="167" t="s">
        <v>13036</v>
      </c>
      <c r="J3381" s="167" t="s">
        <v>7605</v>
      </c>
      <c r="K3381" s="167">
        <v>24170333</v>
      </c>
      <c r="L3381" s="167">
        <v>24170333</v>
      </c>
    </row>
    <row r="3382" spans="1:12" x14ac:dyDescent="0.2">
      <c r="A3382" s="167" t="s">
        <v>4574</v>
      </c>
      <c r="B3382" s="167" t="s">
        <v>4573</v>
      </c>
      <c r="D3382" s="167" t="s">
        <v>9861</v>
      </c>
      <c r="E3382" s="167" t="s">
        <v>8755</v>
      </c>
      <c r="F3382" s="167" t="s">
        <v>3052</v>
      </c>
      <c r="G3382" s="167" t="s">
        <v>11657</v>
      </c>
      <c r="H3382" s="167" t="s">
        <v>4</v>
      </c>
      <c r="I3382" s="167" t="s">
        <v>13036</v>
      </c>
      <c r="J3382" s="167" t="s">
        <v>12210</v>
      </c>
      <c r="K3382" s="167">
        <v>86260562</v>
      </c>
      <c r="L3382" s="167">
        <v>0</v>
      </c>
    </row>
    <row r="3383" spans="1:12" x14ac:dyDescent="0.2">
      <c r="A3383" s="167" t="s">
        <v>4000</v>
      </c>
      <c r="B3383" s="167" t="s">
        <v>7082</v>
      </c>
      <c r="D3383" s="167" t="s">
        <v>7364</v>
      </c>
      <c r="E3383" s="167" t="s">
        <v>6301</v>
      </c>
      <c r="F3383" s="167" t="s">
        <v>644</v>
      </c>
      <c r="G3383" s="167" t="s">
        <v>11657</v>
      </c>
      <c r="H3383" s="167" t="s">
        <v>7</v>
      </c>
      <c r="I3383" s="167" t="s">
        <v>13036</v>
      </c>
      <c r="J3383" s="167" t="s">
        <v>12211</v>
      </c>
      <c r="K3383" s="167">
        <v>27381246</v>
      </c>
      <c r="L3383" s="167">
        <v>0</v>
      </c>
    </row>
    <row r="3384" spans="1:12" x14ac:dyDescent="0.2">
      <c r="A3384" s="167" t="s">
        <v>4636</v>
      </c>
      <c r="B3384" s="167" t="s">
        <v>3994</v>
      </c>
      <c r="D3384" s="167" t="s">
        <v>7085</v>
      </c>
      <c r="E3384" s="167" t="s">
        <v>6302</v>
      </c>
      <c r="F3384" s="167" t="s">
        <v>6303</v>
      </c>
      <c r="G3384" s="167" t="s">
        <v>198</v>
      </c>
      <c r="H3384" s="167" t="s">
        <v>7</v>
      </c>
      <c r="I3384" s="167" t="s">
        <v>13036</v>
      </c>
      <c r="J3384" s="167" t="s">
        <v>11985</v>
      </c>
      <c r="K3384" s="167">
        <v>26512183</v>
      </c>
      <c r="L3384" s="167">
        <v>26512183</v>
      </c>
    </row>
    <row r="3385" spans="1:12" x14ac:dyDescent="0.2">
      <c r="A3385" s="167" t="s">
        <v>4608</v>
      </c>
      <c r="B3385" s="167" t="s">
        <v>6706</v>
      </c>
      <c r="D3385" s="167" t="s">
        <v>9963</v>
      </c>
      <c r="E3385" s="167" t="s">
        <v>9274</v>
      </c>
      <c r="F3385" s="167" t="s">
        <v>10821</v>
      </c>
      <c r="G3385" s="167" t="s">
        <v>198</v>
      </c>
      <c r="H3385" s="167" t="s">
        <v>4</v>
      </c>
      <c r="I3385" s="167" t="s">
        <v>13036</v>
      </c>
      <c r="J3385" s="167" t="s">
        <v>13755</v>
      </c>
      <c r="K3385" s="167">
        <v>26587108</v>
      </c>
      <c r="L3385" s="167">
        <v>0</v>
      </c>
    </row>
    <row r="3386" spans="1:12" x14ac:dyDescent="0.2">
      <c r="A3386" s="167" t="s">
        <v>4600</v>
      </c>
      <c r="B3386" s="167" t="s">
        <v>7071</v>
      </c>
      <c r="D3386" s="167" t="s">
        <v>7149</v>
      </c>
      <c r="E3386" s="167" t="s">
        <v>6304</v>
      </c>
      <c r="F3386" s="167" t="s">
        <v>7150</v>
      </c>
      <c r="G3386" s="167" t="s">
        <v>797</v>
      </c>
      <c r="H3386" s="167" t="s">
        <v>6</v>
      </c>
      <c r="I3386" s="167" t="s">
        <v>13036</v>
      </c>
      <c r="J3386" s="167" t="s">
        <v>11190</v>
      </c>
      <c r="K3386" s="167">
        <v>26669538</v>
      </c>
      <c r="L3386" s="167">
        <v>0</v>
      </c>
    </row>
    <row r="3387" spans="1:12" x14ac:dyDescent="0.2">
      <c r="A3387" s="167" t="s">
        <v>9676</v>
      </c>
      <c r="B3387" s="167" t="s">
        <v>3083</v>
      </c>
      <c r="D3387" s="167" t="s">
        <v>7119</v>
      </c>
      <c r="E3387" s="167" t="s">
        <v>6305</v>
      </c>
      <c r="F3387" s="167" t="s">
        <v>6306</v>
      </c>
      <c r="G3387" s="167" t="s">
        <v>797</v>
      </c>
      <c r="H3387" s="167" t="s">
        <v>3</v>
      </c>
      <c r="I3387" s="167" t="s">
        <v>13036</v>
      </c>
      <c r="J3387" s="167" t="s">
        <v>8256</v>
      </c>
      <c r="K3387" s="167">
        <v>26798069</v>
      </c>
      <c r="L3387" s="167">
        <v>26798069</v>
      </c>
    </row>
    <row r="3388" spans="1:12" x14ac:dyDescent="0.2">
      <c r="A3388" s="167" t="s">
        <v>9677</v>
      </c>
      <c r="B3388" s="167" t="s">
        <v>7924</v>
      </c>
      <c r="D3388" s="167" t="s">
        <v>9946</v>
      </c>
      <c r="E3388" s="167" t="s">
        <v>9164</v>
      </c>
      <c r="F3388" s="167" t="s">
        <v>2156</v>
      </c>
      <c r="G3388" s="167" t="s">
        <v>797</v>
      </c>
      <c r="H3388" s="167" t="s">
        <v>3</v>
      </c>
      <c r="I3388" s="167" t="s">
        <v>13036</v>
      </c>
      <c r="J3388" s="167" t="s">
        <v>11597</v>
      </c>
      <c r="K3388" s="167">
        <v>26799174</v>
      </c>
      <c r="L3388" s="167">
        <v>26799174</v>
      </c>
    </row>
    <row r="3389" spans="1:12" x14ac:dyDescent="0.2">
      <c r="A3389" s="167" t="s">
        <v>4611</v>
      </c>
      <c r="B3389" s="167" t="s">
        <v>7104</v>
      </c>
      <c r="D3389" s="167" t="s">
        <v>7350</v>
      </c>
      <c r="E3389" s="167" t="s">
        <v>6307</v>
      </c>
      <c r="F3389" s="167" t="s">
        <v>6308</v>
      </c>
      <c r="G3389" s="167" t="s">
        <v>198</v>
      </c>
      <c r="H3389" s="167" t="s">
        <v>9</v>
      </c>
      <c r="I3389" s="167" t="s">
        <v>13036</v>
      </c>
      <c r="J3389" s="167" t="s">
        <v>8570</v>
      </c>
      <c r="K3389" s="167">
        <v>26971302</v>
      </c>
      <c r="L3389" s="167">
        <v>26971302</v>
      </c>
    </row>
    <row r="3390" spans="1:12" x14ac:dyDescent="0.2">
      <c r="A3390" s="167" t="s">
        <v>4602</v>
      </c>
      <c r="B3390" s="167" t="s">
        <v>6989</v>
      </c>
      <c r="D3390" s="167" t="s">
        <v>7127</v>
      </c>
      <c r="E3390" s="167" t="s">
        <v>6309</v>
      </c>
      <c r="F3390" s="167" t="s">
        <v>6310</v>
      </c>
      <c r="G3390" s="167" t="s">
        <v>198</v>
      </c>
      <c r="H3390" s="167" t="s">
        <v>10</v>
      </c>
      <c r="I3390" s="167" t="s">
        <v>13036</v>
      </c>
      <c r="J3390" s="167" t="s">
        <v>4484</v>
      </c>
      <c r="K3390" s="167">
        <v>26803366</v>
      </c>
      <c r="L3390" s="167">
        <v>26803366</v>
      </c>
    </row>
    <row r="3391" spans="1:12" x14ac:dyDescent="0.2">
      <c r="A3391" s="167" t="s">
        <v>9678</v>
      </c>
      <c r="B3391" s="167" t="s">
        <v>3317</v>
      </c>
      <c r="D3391" s="167" t="s">
        <v>7128</v>
      </c>
      <c r="E3391" s="167" t="s">
        <v>6311</v>
      </c>
      <c r="F3391" s="167" t="s">
        <v>1869</v>
      </c>
      <c r="G3391" s="167" t="s">
        <v>1655</v>
      </c>
      <c r="H3391" s="167" t="s">
        <v>3</v>
      </c>
      <c r="I3391" s="167" t="s">
        <v>13036</v>
      </c>
      <c r="J3391" s="167" t="s">
        <v>12570</v>
      </c>
      <c r="K3391" s="167">
        <v>26692308</v>
      </c>
      <c r="L3391" s="167">
        <v>26692308</v>
      </c>
    </row>
    <row r="3392" spans="1:12" x14ac:dyDescent="0.2">
      <c r="A3392" s="167" t="s">
        <v>4629</v>
      </c>
      <c r="B3392" s="167" t="s">
        <v>4628</v>
      </c>
      <c r="D3392" s="167" t="s">
        <v>8257</v>
      </c>
      <c r="E3392" s="167" t="s">
        <v>7967</v>
      </c>
      <c r="F3392" s="167" t="s">
        <v>8493</v>
      </c>
      <c r="G3392" s="167" t="s">
        <v>204</v>
      </c>
      <c r="H3392" s="167" t="s">
        <v>12</v>
      </c>
      <c r="I3392" s="167" t="s">
        <v>13036</v>
      </c>
      <c r="J3392" s="167" t="s">
        <v>13756</v>
      </c>
      <c r="K3392" s="167">
        <v>25331258</v>
      </c>
      <c r="L3392" s="167">
        <v>83076381</v>
      </c>
    </row>
    <row r="3393" spans="1:12" x14ac:dyDescent="0.2">
      <c r="A3393" s="167" t="s">
        <v>12851</v>
      </c>
      <c r="B3393" s="167" t="s">
        <v>3999</v>
      </c>
      <c r="D3393" s="167" t="s">
        <v>7449</v>
      </c>
      <c r="E3393" s="167" t="s">
        <v>6312</v>
      </c>
      <c r="F3393" s="167" t="s">
        <v>6313</v>
      </c>
      <c r="G3393" s="167" t="s">
        <v>188</v>
      </c>
      <c r="H3393" s="167" t="s">
        <v>14</v>
      </c>
      <c r="I3393" s="167" t="s">
        <v>13036</v>
      </c>
      <c r="J3393" s="167" t="s">
        <v>13757</v>
      </c>
      <c r="K3393" s="167">
        <v>41051021</v>
      </c>
      <c r="L3393" s="167">
        <v>22064019</v>
      </c>
    </row>
    <row r="3394" spans="1:12" x14ac:dyDescent="0.2">
      <c r="A3394" s="167" t="s">
        <v>4556</v>
      </c>
      <c r="B3394" s="167" t="s">
        <v>2533</v>
      </c>
      <c r="D3394" s="167" t="s">
        <v>7213</v>
      </c>
      <c r="E3394" s="167" t="s">
        <v>6314</v>
      </c>
      <c r="F3394" s="167" t="s">
        <v>2735</v>
      </c>
      <c r="G3394" s="167" t="s">
        <v>74</v>
      </c>
      <c r="H3394" s="167" t="s">
        <v>6</v>
      </c>
      <c r="I3394" s="167" t="s">
        <v>13036</v>
      </c>
      <c r="J3394" s="167" t="s">
        <v>6315</v>
      </c>
      <c r="K3394" s="167">
        <v>24386842</v>
      </c>
      <c r="L3394" s="167">
        <v>24386842</v>
      </c>
    </row>
    <row r="3395" spans="1:12" x14ac:dyDescent="0.2">
      <c r="A3395" s="167" t="s">
        <v>3996</v>
      </c>
      <c r="B3395" s="167" t="s">
        <v>3995</v>
      </c>
      <c r="D3395" s="167" t="s">
        <v>7230</v>
      </c>
      <c r="E3395" s="167" t="s">
        <v>6316</v>
      </c>
      <c r="F3395" s="167" t="s">
        <v>6317</v>
      </c>
      <c r="G3395" s="167" t="s">
        <v>188</v>
      </c>
      <c r="H3395" s="167" t="s">
        <v>9</v>
      </c>
      <c r="I3395" s="167" t="s">
        <v>13036</v>
      </c>
      <c r="J3395" s="167" t="s">
        <v>12212</v>
      </c>
      <c r="K3395" s="167">
        <v>85572002</v>
      </c>
      <c r="L3395" s="167">
        <v>0</v>
      </c>
    </row>
    <row r="3396" spans="1:12" x14ac:dyDescent="0.2">
      <c r="A3396" s="167" t="s">
        <v>3119</v>
      </c>
      <c r="B3396" s="167" t="s">
        <v>1251</v>
      </c>
      <c r="D3396" s="167" t="s">
        <v>7130</v>
      </c>
      <c r="E3396" s="167" t="s">
        <v>6318</v>
      </c>
      <c r="F3396" s="167" t="s">
        <v>6319</v>
      </c>
      <c r="G3396" s="167" t="s">
        <v>11657</v>
      </c>
      <c r="H3396" s="167" t="s">
        <v>13</v>
      </c>
      <c r="I3396" s="167" t="s">
        <v>13036</v>
      </c>
      <c r="J3396" s="167" t="s">
        <v>12213</v>
      </c>
      <c r="K3396" s="167">
        <v>44033237</v>
      </c>
      <c r="L3396" s="167">
        <v>0</v>
      </c>
    </row>
    <row r="3397" spans="1:12" x14ac:dyDescent="0.2">
      <c r="A3397" s="167" t="s">
        <v>9679</v>
      </c>
      <c r="B3397" s="167" t="s">
        <v>4257</v>
      </c>
      <c r="D3397" s="167" t="s">
        <v>7124</v>
      </c>
      <c r="E3397" s="167" t="s">
        <v>6321</v>
      </c>
      <c r="F3397" s="167" t="s">
        <v>514</v>
      </c>
      <c r="G3397" s="167" t="s">
        <v>204</v>
      </c>
      <c r="H3397" s="167" t="s">
        <v>7</v>
      </c>
      <c r="I3397" s="167" t="s">
        <v>13036</v>
      </c>
      <c r="J3397" s="167" t="s">
        <v>11940</v>
      </c>
      <c r="K3397" s="167">
        <v>25751460</v>
      </c>
      <c r="L3397" s="167">
        <v>25750551</v>
      </c>
    </row>
    <row r="3398" spans="1:12" x14ac:dyDescent="0.2">
      <c r="A3398" s="167" t="s">
        <v>4566</v>
      </c>
      <c r="B3398" s="167" t="s">
        <v>871</v>
      </c>
      <c r="D3398" s="167" t="s">
        <v>7259</v>
      </c>
      <c r="E3398" s="167" t="s">
        <v>6323</v>
      </c>
      <c r="F3398" s="167" t="s">
        <v>1549</v>
      </c>
      <c r="G3398" s="167" t="s">
        <v>11667</v>
      </c>
      <c r="H3398" s="167" t="s">
        <v>3</v>
      </c>
      <c r="I3398" s="167" t="s">
        <v>13036</v>
      </c>
      <c r="J3398" s="167" t="s">
        <v>11599</v>
      </c>
      <c r="K3398" s="167">
        <v>27302258</v>
      </c>
      <c r="L3398" s="167">
        <v>27302258</v>
      </c>
    </row>
    <row r="3399" spans="1:12" x14ac:dyDescent="0.2">
      <c r="A3399" s="167" t="s">
        <v>6353</v>
      </c>
      <c r="B3399" s="167" t="s">
        <v>7262</v>
      </c>
      <c r="D3399" s="167" t="s">
        <v>9872</v>
      </c>
      <c r="E3399" s="167" t="s">
        <v>8778</v>
      </c>
      <c r="F3399" s="167" t="s">
        <v>10371</v>
      </c>
      <c r="G3399" s="167" t="s">
        <v>11667</v>
      </c>
      <c r="H3399" s="167" t="s">
        <v>4</v>
      </c>
      <c r="I3399" s="167" t="s">
        <v>13036</v>
      </c>
      <c r="J3399" s="167" t="s">
        <v>10372</v>
      </c>
      <c r="K3399" s="167">
        <v>22001066</v>
      </c>
      <c r="L3399" s="167">
        <v>0</v>
      </c>
    </row>
    <row r="3400" spans="1:12" x14ac:dyDescent="0.2">
      <c r="A3400" s="167" t="s">
        <v>4588</v>
      </c>
      <c r="B3400" s="167" t="s">
        <v>780</v>
      </c>
      <c r="D3400" s="167" t="s">
        <v>7162</v>
      </c>
      <c r="E3400" s="167" t="s">
        <v>6325</v>
      </c>
      <c r="F3400" s="167" t="s">
        <v>1105</v>
      </c>
      <c r="G3400" s="167" t="s">
        <v>116</v>
      </c>
      <c r="H3400" s="167" t="s">
        <v>13</v>
      </c>
      <c r="I3400" s="167" t="s">
        <v>13036</v>
      </c>
      <c r="J3400" s="167" t="s">
        <v>13758</v>
      </c>
      <c r="K3400" s="167">
        <v>27836968</v>
      </c>
      <c r="L3400" s="167">
        <v>27836968</v>
      </c>
    </row>
    <row r="3401" spans="1:12" x14ac:dyDescent="0.2">
      <c r="A3401" s="167" t="s">
        <v>4591</v>
      </c>
      <c r="B3401" s="167" t="s">
        <v>827</v>
      </c>
      <c r="D3401" s="167" t="s">
        <v>7101</v>
      </c>
      <c r="E3401" s="167" t="s">
        <v>6326</v>
      </c>
      <c r="F3401" s="167" t="s">
        <v>6327</v>
      </c>
      <c r="G3401" s="167" t="s">
        <v>11632</v>
      </c>
      <c r="H3401" s="167" t="s">
        <v>6</v>
      </c>
      <c r="I3401" s="167" t="s">
        <v>13036</v>
      </c>
      <c r="J3401" s="167" t="s">
        <v>13759</v>
      </c>
      <c r="K3401" s="167">
        <v>22030875</v>
      </c>
      <c r="L3401" s="167">
        <v>22030875</v>
      </c>
    </row>
    <row r="3402" spans="1:12" x14ac:dyDescent="0.2">
      <c r="A3402" s="167" t="s">
        <v>9680</v>
      </c>
      <c r="B3402" s="167" t="s">
        <v>4578</v>
      </c>
      <c r="D3402" s="167" t="s">
        <v>7410</v>
      </c>
      <c r="E3402" s="167" t="s">
        <v>6328</v>
      </c>
      <c r="F3402" s="167" t="s">
        <v>598</v>
      </c>
      <c r="G3402" s="167" t="s">
        <v>175</v>
      </c>
      <c r="H3402" s="167" t="s">
        <v>7</v>
      </c>
      <c r="I3402" s="167" t="s">
        <v>13036</v>
      </c>
      <c r="J3402" s="167" t="s">
        <v>12976</v>
      </c>
      <c r="K3402" s="167">
        <v>22446273</v>
      </c>
      <c r="L3402" s="167">
        <v>22446273</v>
      </c>
    </row>
    <row r="3403" spans="1:12" x14ac:dyDescent="0.2">
      <c r="A3403" s="167" t="s">
        <v>9681</v>
      </c>
      <c r="B3403" s="167" t="s">
        <v>3580</v>
      </c>
      <c r="D3403" s="167" t="s">
        <v>7122</v>
      </c>
      <c r="E3403" s="167" t="s">
        <v>6329</v>
      </c>
      <c r="F3403" s="167" t="s">
        <v>2955</v>
      </c>
      <c r="G3403" s="167" t="s">
        <v>11639</v>
      </c>
      <c r="H3403" s="167" t="s">
        <v>7</v>
      </c>
      <c r="I3403" s="167" t="s">
        <v>13036</v>
      </c>
      <c r="J3403" s="167" t="s">
        <v>12546</v>
      </c>
      <c r="K3403" s="167">
        <v>44056185</v>
      </c>
      <c r="L3403" s="167">
        <v>0</v>
      </c>
    </row>
    <row r="3404" spans="1:12" x14ac:dyDescent="0.2">
      <c r="A3404" s="167" t="s">
        <v>8386</v>
      </c>
      <c r="B3404" s="167" t="s">
        <v>8559</v>
      </c>
      <c r="D3404" s="167" t="s">
        <v>9936</v>
      </c>
      <c r="E3404" s="167" t="s">
        <v>9133</v>
      </c>
      <c r="F3404" s="167" t="s">
        <v>10672</v>
      </c>
      <c r="G3404" s="167" t="s">
        <v>11639</v>
      </c>
      <c r="H3404" s="167" t="s">
        <v>5</v>
      </c>
      <c r="I3404" s="167" t="s">
        <v>13036</v>
      </c>
      <c r="J3404" s="167" t="s">
        <v>12413</v>
      </c>
      <c r="K3404" s="167">
        <v>86424581</v>
      </c>
      <c r="L3404" s="167">
        <v>0</v>
      </c>
    </row>
    <row r="3405" spans="1:12" x14ac:dyDescent="0.2">
      <c r="A3405" s="167" t="s">
        <v>3092</v>
      </c>
      <c r="B3405" s="167" t="s">
        <v>7189</v>
      </c>
      <c r="D3405" s="167" t="s">
        <v>9940</v>
      </c>
      <c r="E3405" s="167" t="s">
        <v>9140</v>
      </c>
      <c r="F3405" s="167" t="s">
        <v>10678</v>
      </c>
      <c r="G3405" s="167" t="s">
        <v>11639</v>
      </c>
      <c r="H3405" s="167" t="s">
        <v>5</v>
      </c>
      <c r="I3405" s="167" t="s">
        <v>13036</v>
      </c>
      <c r="J3405" s="167" t="s">
        <v>10679</v>
      </c>
      <c r="K3405" s="167">
        <v>44056133</v>
      </c>
      <c r="L3405" s="167">
        <v>27666283</v>
      </c>
    </row>
    <row r="3406" spans="1:12" x14ac:dyDescent="0.2">
      <c r="A3406" s="167" t="s">
        <v>9682</v>
      </c>
      <c r="B3406" s="167" t="s">
        <v>3984</v>
      </c>
      <c r="D3406" s="167" t="s">
        <v>7398</v>
      </c>
      <c r="E3406" s="167" t="s">
        <v>6331</v>
      </c>
      <c r="F3406" s="167" t="s">
        <v>2744</v>
      </c>
      <c r="G3406" s="167" t="s">
        <v>11639</v>
      </c>
      <c r="H3406" s="167" t="s">
        <v>7</v>
      </c>
      <c r="I3406" s="167" t="s">
        <v>13036</v>
      </c>
      <c r="J3406" s="167" t="s">
        <v>10685</v>
      </c>
      <c r="K3406" s="167">
        <v>22005086</v>
      </c>
      <c r="L3406" s="167">
        <v>0</v>
      </c>
    </row>
    <row r="3407" spans="1:12" x14ac:dyDescent="0.2">
      <c r="A3407" s="167" t="s">
        <v>4559</v>
      </c>
      <c r="B3407" s="167" t="s">
        <v>4558</v>
      </c>
      <c r="D3407" s="167" t="s">
        <v>7091</v>
      </c>
      <c r="E3407" s="167" t="s">
        <v>6332</v>
      </c>
      <c r="F3407" s="167" t="s">
        <v>6333</v>
      </c>
      <c r="G3407" s="167" t="s">
        <v>5785</v>
      </c>
      <c r="H3407" s="167" t="s">
        <v>7</v>
      </c>
      <c r="I3407" s="167" t="s">
        <v>13036</v>
      </c>
      <c r="J3407" s="167" t="s">
        <v>11603</v>
      </c>
      <c r="K3407" s="167">
        <v>27634222</v>
      </c>
      <c r="L3407" s="167">
        <v>27633911</v>
      </c>
    </row>
    <row r="3408" spans="1:12" x14ac:dyDescent="0.2">
      <c r="A3408" s="167" t="s">
        <v>4582</v>
      </c>
      <c r="B3408" s="167" t="s">
        <v>7027</v>
      </c>
      <c r="D3408" s="167" t="s">
        <v>7153</v>
      </c>
      <c r="E3408" s="167" t="s">
        <v>6334</v>
      </c>
      <c r="F3408" s="167" t="s">
        <v>6335</v>
      </c>
      <c r="G3408" s="167" t="s">
        <v>5785</v>
      </c>
      <c r="H3408" s="167" t="s">
        <v>3</v>
      </c>
      <c r="I3408" s="167" t="s">
        <v>13036</v>
      </c>
      <c r="J3408" s="167" t="s">
        <v>11600</v>
      </c>
      <c r="K3408" s="167">
        <v>27104553</v>
      </c>
      <c r="L3408" s="167">
        <v>0</v>
      </c>
    </row>
    <row r="3409" spans="1:13" x14ac:dyDescent="0.2">
      <c r="A3409" s="167" t="s">
        <v>4625</v>
      </c>
      <c r="B3409" s="167" t="s">
        <v>3895</v>
      </c>
      <c r="D3409" s="167" t="s">
        <v>7198</v>
      </c>
      <c r="E3409" s="167" t="s">
        <v>6336</v>
      </c>
      <c r="F3409" s="167" t="s">
        <v>1549</v>
      </c>
      <c r="G3409" s="167" t="s">
        <v>5785</v>
      </c>
      <c r="H3409" s="167" t="s">
        <v>3</v>
      </c>
      <c r="I3409" s="167" t="s">
        <v>13036</v>
      </c>
      <c r="J3409" s="167" t="s">
        <v>13760</v>
      </c>
      <c r="K3409" s="167">
        <v>27106882</v>
      </c>
      <c r="L3409" s="167">
        <v>27106882</v>
      </c>
    </row>
    <row r="3410" spans="1:13" x14ac:dyDescent="0.2">
      <c r="A3410" s="167" t="s">
        <v>4626</v>
      </c>
      <c r="B3410" s="167" t="s">
        <v>3908</v>
      </c>
      <c r="D3410" s="167" t="s">
        <v>7154</v>
      </c>
      <c r="E3410" s="167" t="s">
        <v>6337</v>
      </c>
      <c r="F3410" s="167" t="s">
        <v>223</v>
      </c>
      <c r="G3410" s="167" t="s">
        <v>5785</v>
      </c>
      <c r="H3410" s="167" t="s">
        <v>4</v>
      </c>
      <c r="I3410" s="167" t="s">
        <v>13036</v>
      </c>
      <c r="J3410" s="167" t="s">
        <v>12572</v>
      </c>
      <c r="K3410" s="167">
        <v>27631270</v>
      </c>
      <c r="L3410" s="167">
        <v>0</v>
      </c>
    </row>
    <row r="3411" spans="1:13" x14ac:dyDescent="0.2">
      <c r="A3411" s="167" t="s">
        <v>4584</v>
      </c>
      <c r="B3411" s="167" t="s">
        <v>6704</v>
      </c>
      <c r="D3411" s="167" t="s">
        <v>7147</v>
      </c>
      <c r="E3411" s="167" t="s">
        <v>6338</v>
      </c>
      <c r="F3411" s="167" t="s">
        <v>6339</v>
      </c>
      <c r="G3411" s="167" t="s">
        <v>5785</v>
      </c>
      <c r="H3411" s="167" t="s">
        <v>6</v>
      </c>
      <c r="I3411" s="167" t="s">
        <v>13036</v>
      </c>
      <c r="J3411" s="167" t="s">
        <v>6340</v>
      </c>
      <c r="K3411" s="167">
        <v>27601061</v>
      </c>
      <c r="L3411" s="167">
        <v>27601061</v>
      </c>
    </row>
    <row r="3412" spans="1:13" x14ac:dyDescent="0.2">
      <c r="A3412" s="167" t="s">
        <v>9683</v>
      </c>
      <c r="B3412" s="167" t="s">
        <v>7521</v>
      </c>
      <c r="D3412" s="167" t="s">
        <v>7146</v>
      </c>
      <c r="E3412" s="167" t="s">
        <v>6341</v>
      </c>
      <c r="F3412" s="167" t="s">
        <v>6342</v>
      </c>
      <c r="G3412" s="167" t="s">
        <v>5785</v>
      </c>
      <c r="H3412" s="167" t="s">
        <v>10</v>
      </c>
      <c r="I3412" s="167" t="s">
        <v>13036</v>
      </c>
      <c r="J3412" s="167" t="s">
        <v>11575</v>
      </c>
      <c r="K3412" s="167">
        <v>44094895</v>
      </c>
      <c r="L3412" s="167">
        <v>0</v>
      </c>
    </row>
    <row r="3413" spans="1:13" x14ac:dyDescent="0.2">
      <c r="A3413" s="167" t="s">
        <v>4595</v>
      </c>
      <c r="B3413" s="167" t="s">
        <v>7056</v>
      </c>
      <c r="D3413" s="167" t="s">
        <v>7156</v>
      </c>
      <c r="E3413" s="167" t="s">
        <v>6343</v>
      </c>
      <c r="F3413" s="167" t="s">
        <v>6344</v>
      </c>
      <c r="G3413" s="167" t="s">
        <v>5785</v>
      </c>
      <c r="H3413" s="167" t="s">
        <v>5</v>
      </c>
      <c r="I3413" s="167" t="s">
        <v>13036</v>
      </c>
      <c r="J3413" s="167" t="s">
        <v>12573</v>
      </c>
      <c r="K3413" s="167">
        <v>44092740</v>
      </c>
      <c r="L3413" s="167">
        <v>0</v>
      </c>
    </row>
    <row r="3414" spans="1:13" x14ac:dyDescent="0.2">
      <c r="A3414" s="167" t="s">
        <v>9684</v>
      </c>
      <c r="B3414" s="167" t="s">
        <v>3101</v>
      </c>
      <c r="D3414" s="167" t="s">
        <v>7237</v>
      </c>
      <c r="E3414" s="167" t="s">
        <v>6345</v>
      </c>
      <c r="F3414" s="167" t="s">
        <v>4570</v>
      </c>
      <c r="G3414" s="167" t="s">
        <v>5785</v>
      </c>
      <c r="H3414" s="167" t="s">
        <v>7</v>
      </c>
      <c r="I3414" s="167" t="s">
        <v>13036</v>
      </c>
      <c r="J3414" s="167" t="s">
        <v>12977</v>
      </c>
      <c r="K3414" s="167">
        <v>44092724</v>
      </c>
      <c r="L3414" s="167">
        <v>44092724</v>
      </c>
    </row>
    <row r="3415" spans="1:13" x14ac:dyDescent="0.2">
      <c r="A3415" s="167" t="s">
        <v>4089</v>
      </c>
      <c r="B3415" s="167" t="s">
        <v>7115</v>
      </c>
      <c r="D3415" s="167" t="s">
        <v>7092</v>
      </c>
      <c r="E3415" s="167" t="s">
        <v>6346</v>
      </c>
      <c r="F3415" s="167" t="s">
        <v>7093</v>
      </c>
      <c r="G3415" s="167" t="s">
        <v>5785</v>
      </c>
      <c r="H3415" s="167" t="s">
        <v>7</v>
      </c>
      <c r="I3415" s="167" t="s">
        <v>13036</v>
      </c>
      <c r="J3415" s="167" t="s">
        <v>5945</v>
      </c>
      <c r="K3415" s="167">
        <v>24634228</v>
      </c>
      <c r="L3415" s="167">
        <v>27633011</v>
      </c>
    </row>
    <row r="3416" spans="1:13" x14ac:dyDescent="0.2">
      <c r="A3416" s="167" t="s">
        <v>4074</v>
      </c>
      <c r="B3416" s="167" t="s">
        <v>7116</v>
      </c>
      <c r="D3416" s="167" t="s">
        <v>7782</v>
      </c>
      <c r="E3416" s="167" t="s">
        <v>7781</v>
      </c>
      <c r="F3416" s="167" t="s">
        <v>7783</v>
      </c>
      <c r="G3416" s="167" t="s">
        <v>5785</v>
      </c>
      <c r="H3416" s="167" t="s">
        <v>5</v>
      </c>
      <c r="I3416" s="167" t="s">
        <v>13036</v>
      </c>
      <c r="J3416" s="167" t="s">
        <v>13761</v>
      </c>
      <c r="K3416" s="167">
        <v>64653656</v>
      </c>
      <c r="L3416" s="167">
        <v>0</v>
      </c>
    </row>
    <row r="3417" spans="1:13" x14ac:dyDescent="0.2">
      <c r="A3417" s="167" t="s">
        <v>9685</v>
      </c>
      <c r="B3417" s="167" t="s">
        <v>7510</v>
      </c>
      <c r="D3417" s="167" t="s">
        <v>7316</v>
      </c>
      <c r="E3417" s="167" t="s">
        <v>6347</v>
      </c>
      <c r="F3417" s="167" t="s">
        <v>1563</v>
      </c>
      <c r="G3417" s="167" t="s">
        <v>11635</v>
      </c>
      <c r="H3417" s="167" t="s">
        <v>4</v>
      </c>
      <c r="I3417" s="167" t="s">
        <v>13036</v>
      </c>
      <c r="J3417" s="167" t="s">
        <v>8555</v>
      </c>
      <c r="K3417" s="167">
        <v>27983571</v>
      </c>
      <c r="L3417" s="167">
        <v>27983571</v>
      </c>
    </row>
    <row r="3418" spans="1:13" x14ac:dyDescent="0.2">
      <c r="A3418" s="167" t="s">
        <v>4085</v>
      </c>
      <c r="B3418" s="167" t="s">
        <v>7151</v>
      </c>
      <c r="D3418" s="167" t="s">
        <v>7136</v>
      </c>
      <c r="E3418" s="167" t="s">
        <v>6348</v>
      </c>
      <c r="F3418" s="167" t="s">
        <v>8506</v>
      </c>
      <c r="G3418" s="167" t="s">
        <v>11635</v>
      </c>
      <c r="H3418" s="167" t="s">
        <v>7</v>
      </c>
      <c r="I3418" s="167" t="s">
        <v>13036</v>
      </c>
      <c r="J3418" s="167" t="s">
        <v>6349</v>
      </c>
      <c r="K3418" s="167">
        <v>22002892</v>
      </c>
      <c r="L3418" s="167">
        <v>0</v>
      </c>
    </row>
    <row r="3419" spans="1:13" x14ac:dyDescent="0.2">
      <c r="A3419" s="167" t="s">
        <v>9686</v>
      </c>
      <c r="B3419" s="167" t="s">
        <v>10070</v>
      </c>
      <c r="D3419" s="167" t="s">
        <v>7134</v>
      </c>
      <c r="E3419" s="167" t="s">
        <v>6350</v>
      </c>
      <c r="F3419" s="167" t="s">
        <v>644</v>
      </c>
      <c r="G3419" s="167" t="s">
        <v>11635</v>
      </c>
      <c r="H3419" s="167" t="s">
        <v>6</v>
      </c>
      <c r="I3419" s="167" t="s">
        <v>13036</v>
      </c>
      <c r="J3419" s="167" t="s">
        <v>8514</v>
      </c>
      <c r="K3419" s="167">
        <v>27658031</v>
      </c>
      <c r="L3419" s="167">
        <v>0</v>
      </c>
    </row>
    <row r="3420" spans="1:13" x14ac:dyDescent="0.2">
      <c r="A3420" s="167" t="s">
        <v>6396</v>
      </c>
      <c r="B3420" s="167" t="s">
        <v>7232</v>
      </c>
      <c r="D3420" s="167" t="s">
        <v>7314</v>
      </c>
      <c r="E3420" s="167" t="s">
        <v>6351</v>
      </c>
      <c r="F3420" s="167" t="s">
        <v>6352</v>
      </c>
      <c r="G3420" s="167" t="s">
        <v>11656</v>
      </c>
      <c r="H3420" s="167" t="s">
        <v>7</v>
      </c>
      <c r="I3420" s="167" t="s">
        <v>13036</v>
      </c>
      <c r="J3420" s="167" t="s">
        <v>8259</v>
      </c>
      <c r="K3420" s="167">
        <v>85567244</v>
      </c>
      <c r="L3420" s="167">
        <v>0</v>
      </c>
    </row>
    <row r="3421" spans="1:13" x14ac:dyDescent="0.2">
      <c r="A3421" s="167" t="s">
        <v>9687</v>
      </c>
      <c r="B3421" s="167" t="s">
        <v>10071</v>
      </c>
      <c r="D3421" s="167" t="s">
        <v>7262</v>
      </c>
      <c r="E3421" s="167" t="s">
        <v>6353</v>
      </c>
      <c r="F3421" s="167" t="s">
        <v>2744</v>
      </c>
      <c r="G3421" s="167" t="s">
        <v>169</v>
      </c>
      <c r="H3421" s="167" t="s">
        <v>6</v>
      </c>
      <c r="I3421" s="167" t="s">
        <v>13036</v>
      </c>
      <c r="J3421" s="167" t="s">
        <v>12574</v>
      </c>
      <c r="K3421" s="167">
        <v>24668906</v>
      </c>
      <c r="L3421" s="167">
        <v>24668906</v>
      </c>
    </row>
    <row r="3422" spans="1:13" x14ac:dyDescent="0.2">
      <c r="A3422" s="167" t="s">
        <v>124</v>
      </c>
      <c r="B3422" s="167" t="s">
        <v>123</v>
      </c>
      <c r="D3422" s="167" t="s">
        <v>9948</v>
      </c>
      <c r="E3422" s="167" t="s">
        <v>9182</v>
      </c>
      <c r="F3422" s="167" t="s">
        <v>10724</v>
      </c>
      <c r="G3422" s="167" t="s">
        <v>4176</v>
      </c>
      <c r="H3422" s="167" t="s">
        <v>4</v>
      </c>
      <c r="I3422" s="167" t="s">
        <v>13036</v>
      </c>
      <c r="J3422" s="167" t="s">
        <v>12214</v>
      </c>
      <c r="K3422" s="167">
        <v>86498295</v>
      </c>
      <c r="L3422" s="167">
        <v>0</v>
      </c>
    </row>
    <row r="3423" spans="1:13" x14ac:dyDescent="0.2">
      <c r="A3423" s="167" t="s">
        <v>9688</v>
      </c>
      <c r="B3423" s="167" t="s">
        <v>541</v>
      </c>
      <c r="D3423" s="167" t="s">
        <v>9898</v>
      </c>
      <c r="E3423" s="167" t="s">
        <v>8942</v>
      </c>
      <c r="F3423" s="167" t="s">
        <v>10500</v>
      </c>
      <c r="G3423" s="167" t="s">
        <v>188</v>
      </c>
      <c r="H3423" s="167" t="s">
        <v>13</v>
      </c>
      <c r="I3423" s="167" t="s">
        <v>13036</v>
      </c>
      <c r="J3423" s="167" t="s">
        <v>12215</v>
      </c>
      <c r="K3423" s="167">
        <v>41051041</v>
      </c>
      <c r="L3423" s="167">
        <v>88211874</v>
      </c>
      <c r="M3423" s="43">
        <v>25</v>
      </c>
    </row>
    <row r="3424" spans="1:13" x14ac:dyDescent="0.2">
      <c r="A3424" s="167" t="s">
        <v>6398</v>
      </c>
      <c r="B3424" s="167" t="s">
        <v>7207</v>
      </c>
      <c r="D3424" s="167" t="s">
        <v>7152</v>
      </c>
      <c r="E3424" s="167" t="s">
        <v>6354</v>
      </c>
      <c r="F3424" s="167" t="s">
        <v>63</v>
      </c>
      <c r="G3424" s="167" t="s">
        <v>188</v>
      </c>
      <c r="H3424" s="167" t="s">
        <v>13</v>
      </c>
      <c r="I3424" s="167" t="s">
        <v>13036</v>
      </c>
      <c r="J3424" s="167" t="s">
        <v>13762</v>
      </c>
      <c r="K3424" s="167">
        <v>24713078</v>
      </c>
      <c r="L3424" s="167">
        <v>24713078</v>
      </c>
    </row>
    <row r="3425" spans="1:12" x14ac:dyDescent="0.2">
      <c r="A3425" s="167" t="s">
        <v>533</v>
      </c>
      <c r="B3425" s="167" t="s">
        <v>526</v>
      </c>
      <c r="D3425" s="167" t="s">
        <v>10049</v>
      </c>
      <c r="E3425" s="167" t="s">
        <v>9609</v>
      </c>
      <c r="F3425" s="167" t="s">
        <v>11116</v>
      </c>
      <c r="G3425" s="167" t="s">
        <v>5785</v>
      </c>
      <c r="H3425" s="167" t="s">
        <v>4</v>
      </c>
      <c r="I3425" s="167" t="s">
        <v>13036</v>
      </c>
      <c r="J3425" s="167" t="s">
        <v>13763</v>
      </c>
      <c r="K3425" s="167">
        <v>44092771</v>
      </c>
      <c r="L3425" s="167">
        <v>0</v>
      </c>
    </row>
    <row r="3426" spans="1:12" x14ac:dyDescent="0.2">
      <c r="A3426" s="167" t="s">
        <v>9689</v>
      </c>
      <c r="B3426" s="167" t="s">
        <v>10072</v>
      </c>
      <c r="D3426" s="167" t="s">
        <v>7363</v>
      </c>
      <c r="E3426" s="167" t="s">
        <v>6355</v>
      </c>
      <c r="F3426" s="167" t="s">
        <v>6356</v>
      </c>
      <c r="G3426" s="167" t="s">
        <v>5785</v>
      </c>
      <c r="H3426" s="167" t="s">
        <v>10</v>
      </c>
      <c r="I3426" s="167" t="s">
        <v>13036</v>
      </c>
      <c r="J3426" s="167" t="s">
        <v>13764</v>
      </c>
      <c r="K3426" s="167">
        <v>44020282</v>
      </c>
      <c r="L3426" s="167">
        <v>0</v>
      </c>
    </row>
    <row r="3427" spans="1:12" x14ac:dyDescent="0.2">
      <c r="A3427" s="167" t="s">
        <v>9690</v>
      </c>
      <c r="B3427" s="167" t="s">
        <v>10073</v>
      </c>
      <c r="D3427" s="167" t="s">
        <v>10047</v>
      </c>
      <c r="E3427" s="167" t="s">
        <v>9600</v>
      </c>
      <c r="F3427" s="167" t="s">
        <v>134</v>
      </c>
      <c r="G3427" s="167" t="s">
        <v>5785</v>
      </c>
      <c r="H3427" s="167" t="s">
        <v>9</v>
      </c>
      <c r="I3427" s="167" t="s">
        <v>13036</v>
      </c>
      <c r="J3427" s="167" t="s">
        <v>11602</v>
      </c>
      <c r="K3427" s="167">
        <v>44091719</v>
      </c>
      <c r="L3427" s="167">
        <v>0</v>
      </c>
    </row>
    <row r="3428" spans="1:12" x14ac:dyDescent="0.2">
      <c r="A3428" s="167" t="s">
        <v>9691</v>
      </c>
      <c r="B3428" s="167" t="s">
        <v>10074</v>
      </c>
      <c r="D3428" s="167" t="s">
        <v>7270</v>
      </c>
      <c r="E3428" s="167" t="s">
        <v>6357</v>
      </c>
      <c r="F3428" s="167" t="s">
        <v>6358</v>
      </c>
      <c r="G3428" s="167" t="s">
        <v>5785</v>
      </c>
      <c r="H3428" s="167" t="s">
        <v>6</v>
      </c>
      <c r="I3428" s="167" t="s">
        <v>13036</v>
      </c>
      <c r="J3428" s="167" t="s">
        <v>12978</v>
      </c>
      <c r="K3428" s="167">
        <v>27600508</v>
      </c>
      <c r="L3428" s="167">
        <v>27600508</v>
      </c>
    </row>
    <row r="3429" spans="1:12" x14ac:dyDescent="0.2">
      <c r="A3429" s="167" t="s">
        <v>8387</v>
      </c>
      <c r="B3429" s="167" t="s">
        <v>8563</v>
      </c>
      <c r="D3429" s="167" t="s">
        <v>7254</v>
      </c>
      <c r="E3429" s="167" t="s">
        <v>6359</v>
      </c>
      <c r="F3429" s="167" t="s">
        <v>63</v>
      </c>
      <c r="G3429" s="167" t="s">
        <v>797</v>
      </c>
      <c r="H3429" s="167" t="s">
        <v>7</v>
      </c>
      <c r="I3429" s="167" t="s">
        <v>13036</v>
      </c>
      <c r="J3429" s="167" t="s">
        <v>13765</v>
      </c>
      <c r="K3429" s="167">
        <v>26777057</v>
      </c>
      <c r="L3429" s="167">
        <v>26777025</v>
      </c>
    </row>
    <row r="3430" spans="1:12" x14ac:dyDescent="0.2">
      <c r="A3430" s="167" t="s">
        <v>6401</v>
      </c>
      <c r="B3430" s="167" t="s">
        <v>7260</v>
      </c>
      <c r="D3430" s="167" t="s">
        <v>9929</v>
      </c>
      <c r="E3430" s="167" t="s">
        <v>9098</v>
      </c>
      <c r="F3430" s="167" t="s">
        <v>11395</v>
      </c>
      <c r="G3430" s="167" t="s">
        <v>3524</v>
      </c>
      <c r="H3430" s="167" t="s">
        <v>9</v>
      </c>
      <c r="I3430" s="167" t="s">
        <v>13036</v>
      </c>
      <c r="J3430" s="167" t="s">
        <v>10639</v>
      </c>
      <c r="K3430" s="167">
        <v>84264858</v>
      </c>
      <c r="L3430" s="167">
        <v>83793896</v>
      </c>
    </row>
    <row r="3431" spans="1:12" x14ac:dyDescent="0.2">
      <c r="A3431" s="167" t="s">
        <v>6388</v>
      </c>
      <c r="B3431" s="167" t="s">
        <v>7323</v>
      </c>
      <c r="D3431" s="167" t="s">
        <v>7391</v>
      </c>
      <c r="E3431" s="167" t="s">
        <v>6360</v>
      </c>
      <c r="F3431" s="167" t="s">
        <v>6361</v>
      </c>
      <c r="G3431" s="167" t="s">
        <v>3524</v>
      </c>
      <c r="H3431" s="167" t="s">
        <v>10</v>
      </c>
      <c r="I3431" s="167" t="s">
        <v>13036</v>
      </c>
      <c r="J3431" s="167" t="s">
        <v>13007</v>
      </c>
      <c r="K3431" s="167">
        <v>25140481</v>
      </c>
      <c r="L3431" s="167">
        <v>0</v>
      </c>
    </row>
    <row r="3432" spans="1:12" x14ac:dyDescent="0.2">
      <c r="A3432" s="167" t="s">
        <v>6389</v>
      </c>
      <c r="B3432" s="167" t="s">
        <v>7258</v>
      </c>
      <c r="D3432" s="167" t="s">
        <v>9930</v>
      </c>
      <c r="E3432" s="167" t="s">
        <v>9099</v>
      </c>
      <c r="F3432" s="167" t="s">
        <v>10640</v>
      </c>
      <c r="G3432" s="167" t="s">
        <v>3524</v>
      </c>
      <c r="H3432" s="167" t="s">
        <v>9</v>
      </c>
      <c r="I3432" s="167" t="s">
        <v>13036</v>
      </c>
      <c r="J3432" s="167" t="s">
        <v>12217</v>
      </c>
      <c r="K3432" s="167">
        <v>25560698</v>
      </c>
      <c r="L3432" s="167">
        <v>83487781</v>
      </c>
    </row>
    <row r="3433" spans="1:12" x14ac:dyDescent="0.2">
      <c r="A3433" s="167" t="s">
        <v>6266</v>
      </c>
      <c r="B3433" s="167" t="s">
        <v>7038</v>
      </c>
      <c r="D3433" s="167" t="s">
        <v>7392</v>
      </c>
      <c r="E3433" s="167" t="s">
        <v>6362</v>
      </c>
      <c r="F3433" s="167" t="s">
        <v>6363</v>
      </c>
      <c r="G3433" s="167" t="s">
        <v>3524</v>
      </c>
      <c r="H3433" s="167" t="s">
        <v>10</v>
      </c>
      <c r="I3433" s="167" t="s">
        <v>13036</v>
      </c>
      <c r="J3433" s="167" t="s">
        <v>6554</v>
      </c>
      <c r="K3433" s="167">
        <v>25140034</v>
      </c>
      <c r="L3433" s="167">
        <v>22064595</v>
      </c>
    </row>
    <row r="3434" spans="1:12" x14ac:dyDescent="0.2">
      <c r="A3434" s="167" t="s">
        <v>6368</v>
      </c>
      <c r="B3434" s="167" t="s">
        <v>7197</v>
      </c>
      <c r="D3434" s="167" t="s">
        <v>9931</v>
      </c>
      <c r="E3434" s="167" t="s">
        <v>9100</v>
      </c>
      <c r="F3434" s="167" t="s">
        <v>10641</v>
      </c>
      <c r="G3434" s="167" t="s">
        <v>3524</v>
      </c>
      <c r="H3434" s="167" t="s">
        <v>13</v>
      </c>
      <c r="I3434" s="167" t="s">
        <v>13036</v>
      </c>
      <c r="J3434" s="167" t="s">
        <v>10642</v>
      </c>
      <c r="K3434" s="167">
        <v>84706960</v>
      </c>
      <c r="L3434" s="167">
        <v>0</v>
      </c>
    </row>
    <row r="3435" spans="1:12" x14ac:dyDescent="0.2">
      <c r="A3435" s="167" t="s">
        <v>9692</v>
      </c>
      <c r="B3435" s="167" t="s">
        <v>10075</v>
      </c>
      <c r="D3435" s="167" t="s">
        <v>7513</v>
      </c>
      <c r="E3435" s="167" t="s">
        <v>7511</v>
      </c>
      <c r="F3435" s="167" t="s">
        <v>7691</v>
      </c>
      <c r="G3435" s="167" t="s">
        <v>116</v>
      </c>
      <c r="H3435" s="167" t="s">
        <v>12</v>
      </c>
      <c r="I3435" s="167" t="s">
        <v>13036</v>
      </c>
      <c r="J3435" s="167" t="s">
        <v>13766</v>
      </c>
      <c r="K3435" s="167">
        <v>20001812</v>
      </c>
      <c r="L3435" s="167">
        <v>0</v>
      </c>
    </row>
    <row r="3436" spans="1:12" x14ac:dyDescent="0.2">
      <c r="A3436" s="167" t="s">
        <v>9693</v>
      </c>
      <c r="B3436" s="167" t="s">
        <v>10076</v>
      </c>
      <c r="D3436" s="167" t="s">
        <v>9996</v>
      </c>
      <c r="E3436" s="167" t="s">
        <v>9422</v>
      </c>
      <c r="F3436" s="167" t="s">
        <v>10942</v>
      </c>
      <c r="G3436" s="167" t="s">
        <v>116</v>
      </c>
      <c r="H3436" s="167" t="s">
        <v>189</v>
      </c>
      <c r="I3436" s="167" t="s">
        <v>13036</v>
      </c>
      <c r="J3436" s="167" t="s">
        <v>13767</v>
      </c>
      <c r="K3436" s="167">
        <v>89876318</v>
      </c>
      <c r="L3436" s="167">
        <v>0</v>
      </c>
    </row>
    <row r="3437" spans="1:12" x14ac:dyDescent="0.2">
      <c r="A3437" s="167" t="s">
        <v>7968</v>
      </c>
      <c r="B3437" s="167" t="s">
        <v>8262</v>
      </c>
      <c r="D3437" s="167" t="s">
        <v>7176</v>
      </c>
      <c r="E3437" s="167" t="s">
        <v>6364</v>
      </c>
      <c r="F3437" s="167" t="s">
        <v>381</v>
      </c>
      <c r="G3437" s="167" t="s">
        <v>1655</v>
      </c>
      <c r="H3437" s="167" t="s">
        <v>3</v>
      </c>
      <c r="I3437" s="167" t="s">
        <v>13036</v>
      </c>
      <c r="J3437" s="167" t="s">
        <v>6365</v>
      </c>
      <c r="K3437" s="167">
        <v>26694406</v>
      </c>
      <c r="L3437" s="167">
        <v>26694406</v>
      </c>
    </row>
    <row r="3438" spans="1:12" x14ac:dyDescent="0.2">
      <c r="A3438" s="167" t="s">
        <v>7969</v>
      </c>
      <c r="B3438" s="167" t="s">
        <v>8265</v>
      </c>
      <c r="D3438" s="167" t="s">
        <v>7453</v>
      </c>
      <c r="E3438" s="167" t="s">
        <v>6366</v>
      </c>
      <c r="F3438" s="167" t="s">
        <v>1455</v>
      </c>
      <c r="G3438" s="167" t="s">
        <v>1655</v>
      </c>
      <c r="H3438" s="167" t="s">
        <v>6</v>
      </c>
      <c r="I3438" s="167" t="s">
        <v>13036</v>
      </c>
      <c r="J3438" s="167" t="s">
        <v>12218</v>
      </c>
      <c r="K3438" s="167">
        <v>26628226</v>
      </c>
      <c r="L3438" s="167">
        <v>26628629</v>
      </c>
    </row>
    <row r="3439" spans="1:12" x14ac:dyDescent="0.2">
      <c r="A3439" s="167" t="s">
        <v>9694</v>
      </c>
      <c r="B3439" s="167" t="s">
        <v>3181</v>
      </c>
      <c r="D3439" s="167" t="s">
        <v>7197</v>
      </c>
      <c r="E3439" s="167" t="s">
        <v>6368</v>
      </c>
      <c r="F3439" s="167" t="s">
        <v>3529</v>
      </c>
      <c r="G3439" s="167" t="s">
        <v>74</v>
      </c>
      <c r="H3439" s="167" t="s">
        <v>10</v>
      </c>
      <c r="I3439" s="167" t="s">
        <v>13036</v>
      </c>
      <c r="J3439" s="167" t="s">
        <v>6710</v>
      </c>
      <c r="K3439" s="167">
        <v>24480375</v>
      </c>
      <c r="L3439" s="167">
        <v>24485323</v>
      </c>
    </row>
    <row r="3440" spans="1:12" x14ac:dyDescent="0.2">
      <c r="A3440" s="167" t="s">
        <v>6395</v>
      </c>
      <c r="B3440" s="167" t="s">
        <v>7267</v>
      </c>
      <c r="D3440" s="167" t="s">
        <v>9873</v>
      </c>
      <c r="E3440" s="167" t="s">
        <v>8797</v>
      </c>
      <c r="F3440" s="167" t="s">
        <v>5049</v>
      </c>
      <c r="G3440" s="167" t="s">
        <v>11667</v>
      </c>
      <c r="H3440" s="167" t="s">
        <v>17</v>
      </c>
      <c r="I3440" s="167" t="s">
        <v>13036</v>
      </c>
      <c r="J3440" s="167" t="s">
        <v>10387</v>
      </c>
      <c r="K3440" s="167">
        <v>22064080</v>
      </c>
      <c r="L3440" s="167">
        <v>22064080</v>
      </c>
    </row>
    <row r="3441" spans="1:12" x14ac:dyDescent="0.2">
      <c r="A3441" s="167" t="s">
        <v>6213</v>
      </c>
      <c r="B3441" s="167" t="s">
        <v>6979</v>
      </c>
      <c r="D3441" s="167" t="s">
        <v>8542</v>
      </c>
      <c r="E3441" s="167" t="s">
        <v>8345</v>
      </c>
      <c r="F3441" s="167" t="s">
        <v>8540</v>
      </c>
      <c r="G3441" s="167" t="s">
        <v>11667</v>
      </c>
      <c r="H3441" s="167" t="s">
        <v>18</v>
      </c>
      <c r="I3441" s="167" t="s">
        <v>13036</v>
      </c>
      <c r="J3441" s="167" t="s">
        <v>8541</v>
      </c>
      <c r="K3441" s="167">
        <v>84587625</v>
      </c>
      <c r="L3441" s="167">
        <v>0</v>
      </c>
    </row>
    <row r="3442" spans="1:12" x14ac:dyDescent="0.2">
      <c r="A3442" s="167" t="s">
        <v>9695</v>
      </c>
      <c r="B3442" s="167" t="s">
        <v>10077</v>
      </c>
      <c r="D3442" s="167" t="s">
        <v>7201</v>
      </c>
      <c r="E3442" s="167" t="s">
        <v>6369</v>
      </c>
      <c r="F3442" s="167" t="s">
        <v>1109</v>
      </c>
      <c r="G3442" s="167" t="s">
        <v>117</v>
      </c>
      <c r="H3442" s="167" t="s">
        <v>12</v>
      </c>
      <c r="I3442" s="167" t="s">
        <v>13036</v>
      </c>
      <c r="J3442" s="167" t="s">
        <v>6370</v>
      </c>
      <c r="K3442" s="167">
        <v>24284673</v>
      </c>
      <c r="L3442" s="167">
        <v>24284673</v>
      </c>
    </row>
    <row r="3443" spans="1:12" x14ac:dyDescent="0.2">
      <c r="A3443" s="167" t="s">
        <v>9696</v>
      </c>
      <c r="B3443" s="167" t="s">
        <v>10078</v>
      </c>
      <c r="D3443" s="167" t="s">
        <v>7168</v>
      </c>
      <c r="E3443" s="167" t="s">
        <v>6371</v>
      </c>
      <c r="F3443" s="167" t="s">
        <v>6372</v>
      </c>
      <c r="G3443" s="167" t="s">
        <v>11639</v>
      </c>
      <c r="H3443" s="167" t="s">
        <v>5</v>
      </c>
      <c r="I3443" s="167" t="s">
        <v>13036</v>
      </c>
      <c r="J3443" s="167" t="s">
        <v>6373</v>
      </c>
      <c r="K3443" s="167">
        <v>27667182</v>
      </c>
      <c r="L3443" s="167">
        <v>27667182</v>
      </c>
    </row>
    <row r="3444" spans="1:12" x14ac:dyDescent="0.2">
      <c r="A3444" s="167" t="s">
        <v>9697</v>
      </c>
      <c r="B3444" s="167" t="s">
        <v>10079</v>
      </c>
      <c r="D3444" s="167" t="s">
        <v>8603</v>
      </c>
      <c r="E3444" s="167" t="s">
        <v>8346</v>
      </c>
      <c r="F3444" s="167" t="s">
        <v>3206</v>
      </c>
      <c r="G3444" s="167" t="s">
        <v>11657</v>
      </c>
      <c r="H3444" s="167" t="s">
        <v>4</v>
      </c>
      <c r="I3444" s="167" t="s">
        <v>13036</v>
      </c>
      <c r="J3444" s="167" t="s">
        <v>13768</v>
      </c>
      <c r="K3444" s="167">
        <v>27716195</v>
      </c>
      <c r="L3444" s="167">
        <v>0</v>
      </c>
    </row>
    <row r="3445" spans="1:12" x14ac:dyDescent="0.2">
      <c r="A3445" s="167" t="s">
        <v>8388</v>
      </c>
      <c r="B3445" s="167" t="s">
        <v>8601</v>
      </c>
      <c r="D3445" s="167" t="s">
        <v>7278</v>
      </c>
      <c r="E3445" s="167" t="s">
        <v>6374</v>
      </c>
      <c r="F3445" s="167" t="s">
        <v>57</v>
      </c>
      <c r="G3445" s="167" t="s">
        <v>11631</v>
      </c>
      <c r="H3445" s="167" t="s">
        <v>9</v>
      </c>
      <c r="I3445" s="167" t="s">
        <v>13039</v>
      </c>
      <c r="J3445" s="167" t="s">
        <v>12576</v>
      </c>
      <c r="K3445" s="167">
        <v>22750031</v>
      </c>
      <c r="L3445" s="167">
        <v>22756714</v>
      </c>
    </row>
    <row r="3446" spans="1:12" x14ac:dyDescent="0.2">
      <c r="A3446" s="167" t="s">
        <v>6375</v>
      </c>
      <c r="B3446" s="167" t="s">
        <v>7302</v>
      </c>
      <c r="D3446" s="167" t="s">
        <v>10077</v>
      </c>
      <c r="E3446" s="167" t="s">
        <v>9695</v>
      </c>
      <c r="F3446" s="167" t="s">
        <v>11200</v>
      </c>
      <c r="G3446" s="167" t="s">
        <v>3524</v>
      </c>
      <c r="H3446" s="167" t="s">
        <v>13</v>
      </c>
      <c r="I3446" s="167" t="s">
        <v>13036</v>
      </c>
      <c r="J3446" s="167" t="s">
        <v>11228</v>
      </c>
      <c r="K3446" s="167">
        <v>87575275</v>
      </c>
      <c r="L3446" s="167">
        <v>83455626</v>
      </c>
    </row>
    <row r="3447" spans="1:12" x14ac:dyDescent="0.2">
      <c r="A3447" s="167" t="s">
        <v>9698</v>
      </c>
      <c r="B3447" s="167" t="s">
        <v>10080</v>
      </c>
      <c r="D3447" s="167" t="s">
        <v>10078</v>
      </c>
      <c r="E3447" s="167" t="s">
        <v>9696</v>
      </c>
      <c r="F3447" s="167" t="s">
        <v>11396</v>
      </c>
      <c r="G3447" s="167" t="s">
        <v>3524</v>
      </c>
      <c r="H3447" s="167" t="s">
        <v>10</v>
      </c>
      <c r="I3447" s="167" t="s">
        <v>13036</v>
      </c>
      <c r="J3447" s="167" t="s">
        <v>11201</v>
      </c>
      <c r="K3447" s="167">
        <v>87828613</v>
      </c>
      <c r="L3447" s="167">
        <v>0</v>
      </c>
    </row>
    <row r="3448" spans="1:12" x14ac:dyDescent="0.2">
      <c r="A3448" s="167" t="s">
        <v>9699</v>
      </c>
      <c r="B3448" s="167" t="s">
        <v>10081</v>
      </c>
      <c r="D3448" s="167" t="s">
        <v>10079</v>
      </c>
      <c r="E3448" s="167" t="s">
        <v>9697</v>
      </c>
      <c r="F3448" s="167" t="s">
        <v>11202</v>
      </c>
      <c r="G3448" s="167" t="s">
        <v>3524</v>
      </c>
      <c r="H3448" s="167" t="s">
        <v>9</v>
      </c>
      <c r="I3448" s="167" t="s">
        <v>13036</v>
      </c>
      <c r="J3448" s="167" t="s">
        <v>12979</v>
      </c>
      <c r="K3448" s="167">
        <v>83381537</v>
      </c>
      <c r="L3448" s="167">
        <v>0</v>
      </c>
    </row>
    <row r="3449" spans="1:12" x14ac:dyDescent="0.2">
      <c r="A3449" s="167" t="s">
        <v>3857</v>
      </c>
      <c r="B3449" s="167" t="s">
        <v>2517</v>
      </c>
      <c r="D3449" s="167" t="s">
        <v>8601</v>
      </c>
      <c r="E3449" s="167" t="s">
        <v>8388</v>
      </c>
      <c r="F3449" s="167" t="s">
        <v>8600</v>
      </c>
      <c r="G3449" s="167" t="s">
        <v>3524</v>
      </c>
      <c r="H3449" s="167" t="s">
        <v>13</v>
      </c>
      <c r="I3449" s="167" t="s">
        <v>13036</v>
      </c>
      <c r="J3449" s="167" t="s">
        <v>12980</v>
      </c>
      <c r="K3449" s="167">
        <v>25140626</v>
      </c>
      <c r="L3449" s="167">
        <v>72028889</v>
      </c>
    </row>
    <row r="3450" spans="1:12" x14ac:dyDescent="0.2">
      <c r="A3450" s="167" t="s">
        <v>6385</v>
      </c>
      <c r="B3450" s="167" t="s">
        <v>7210</v>
      </c>
      <c r="D3450" s="167" t="s">
        <v>7302</v>
      </c>
      <c r="E3450" s="167" t="s">
        <v>6375</v>
      </c>
      <c r="F3450" s="167" t="s">
        <v>8260</v>
      </c>
      <c r="G3450" s="167" t="s">
        <v>11639</v>
      </c>
      <c r="H3450" s="167" t="s">
        <v>3</v>
      </c>
      <c r="I3450" s="167" t="s">
        <v>13036</v>
      </c>
      <c r="J3450" s="167" t="s">
        <v>11604</v>
      </c>
      <c r="K3450" s="167">
        <v>27611790</v>
      </c>
      <c r="L3450" s="167">
        <v>0</v>
      </c>
    </row>
    <row r="3451" spans="1:12" x14ac:dyDescent="0.2">
      <c r="A3451" s="167" t="s">
        <v>9700</v>
      </c>
      <c r="B3451" s="167" t="s">
        <v>10082</v>
      </c>
      <c r="D3451" s="167" t="s">
        <v>10081</v>
      </c>
      <c r="E3451" s="167" t="s">
        <v>9699</v>
      </c>
      <c r="F3451" s="167" t="s">
        <v>11205</v>
      </c>
      <c r="G3451" s="167" t="s">
        <v>11639</v>
      </c>
      <c r="H3451" s="167" t="s">
        <v>3</v>
      </c>
      <c r="I3451" s="167" t="s">
        <v>13036</v>
      </c>
      <c r="J3451" s="167" t="s">
        <v>12981</v>
      </c>
      <c r="K3451" s="167">
        <v>44056169</v>
      </c>
      <c r="L3451" s="167">
        <v>27611126</v>
      </c>
    </row>
    <row r="3452" spans="1:12" x14ac:dyDescent="0.2">
      <c r="A3452" s="167" t="s">
        <v>4105</v>
      </c>
      <c r="B3452" s="167" t="s">
        <v>2728</v>
      </c>
      <c r="D3452" s="167" t="s">
        <v>10080</v>
      </c>
      <c r="E3452" s="167" t="s">
        <v>9698</v>
      </c>
      <c r="F3452" s="167" t="s">
        <v>11203</v>
      </c>
      <c r="G3452" s="167" t="s">
        <v>11639</v>
      </c>
      <c r="H3452" s="167" t="s">
        <v>5</v>
      </c>
      <c r="I3452" s="167" t="s">
        <v>13036</v>
      </c>
      <c r="J3452" s="167" t="s">
        <v>11204</v>
      </c>
      <c r="K3452" s="167">
        <v>44050998</v>
      </c>
      <c r="L3452" s="167">
        <v>0</v>
      </c>
    </row>
    <row r="3453" spans="1:12" x14ac:dyDescent="0.2">
      <c r="A3453" s="167" t="s">
        <v>9701</v>
      </c>
      <c r="B3453" s="167" t="s">
        <v>10083</v>
      </c>
      <c r="D3453" s="167" t="s">
        <v>10094</v>
      </c>
      <c r="E3453" s="167" t="s">
        <v>9714</v>
      </c>
      <c r="F3453" s="167" t="s">
        <v>11216</v>
      </c>
      <c r="G3453" s="167" t="s">
        <v>11635</v>
      </c>
      <c r="H3453" s="167" t="s">
        <v>7</v>
      </c>
      <c r="I3453" s="167" t="s">
        <v>13036</v>
      </c>
      <c r="J3453" s="167" t="s">
        <v>11217</v>
      </c>
      <c r="K3453" s="167">
        <v>83427085</v>
      </c>
      <c r="L3453" s="167">
        <v>0</v>
      </c>
    </row>
    <row r="3454" spans="1:12" x14ac:dyDescent="0.2">
      <c r="A3454" s="167" t="s">
        <v>4285</v>
      </c>
      <c r="B3454" s="167" t="s">
        <v>3979</v>
      </c>
      <c r="D3454" s="167" t="s">
        <v>10071</v>
      </c>
      <c r="E3454" s="167" t="s">
        <v>9687</v>
      </c>
      <c r="F3454" s="167" t="s">
        <v>451</v>
      </c>
      <c r="G3454" s="167" t="s">
        <v>169</v>
      </c>
      <c r="H3454" s="167" t="s">
        <v>7</v>
      </c>
      <c r="I3454" s="167" t="s">
        <v>13036</v>
      </c>
      <c r="J3454" s="167" t="s">
        <v>11605</v>
      </c>
      <c r="K3454" s="167">
        <v>41051098</v>
      </c>
      <c r="L3454" s="167">
        <v>0</v>
      </c>
    </row>
    <row r="3455" spans="1:12" x14ac:dyDescent="0.2">
      <c r="A3455" s="167" t="s">
        <v>4289</v>
      </c>
      <c r="B3455" s="167" t="s">
        <v>4002</v>
      </c>
      <c r="D3455" s="167" t="s">
        <v>8262</v>
      </c>
      <c r="E3455" s="167" t="s">
        <v>7968</v>
      </c>
      <c r="F3455" s="167" t="s">
        <v>3557</v>
      </c>
      <c r="G3455" s="167" t="s">
        <v>169</v>
      </c>
      <c r="H3455" s="167" t="s">
        <v>7</v>
      </c>
      <c r="I3455" s="167" t="s">
        <v>13036</v>
      </c>
      <c r="J3455" s="167" t="s">
        <v>8261</v>
      </c>
      <c r="K3455" s="167">
        <v>45011087</v>
      </c>
      <c r="L3455" s="167">
        <v>0</v>
      </c>
    </row>
    <row r="3456" spans="1:12" x14ac:dyDescent="0.2">
      <c r="A3456" s="167" t="s">
        <v>4307</v>
      </c>
      <c r="B3456" s="167" t="s">
        <v>442</v>
      </c>
      <c r="D3456" s="167" t="s">
        <v>10075</v>
      </c>
      <c r="E3456" s="167" t="s">
        <v>9692</v>
      </c>
      <c r="F3456" s="167" t="s">
        <v>644</v>
      </c>
      <c r="G3456" s="167" t="s">
        <v>169</v>
      </c>
      <c r="H3456" s="167" t="s">
        <v>7</v>
      </c>
      <c r="I3456" s="167" t="s">
        <v>13036</v>
      </c>
      <c r="J3456" s="167" t="s">
        <v>12219</v>
      </c>
      <c r="K3456" s="167">
        <v>84965137</v>
      </c>
      <c r="L3456" s="167">
        <v>0</v>
      </c>
    </row>
    <row r="3457" spans="1:12" x14ac:dyDescent="0.2">
      <c r="A3457" s="167" t="s">
        <v>4653</v>
      </c>
      <c r="B3457" s="167" t="s">
        <v>4652</v>
      </c>
      <c r="D3457" s="167" t="s">
        <v>7335</v>
      </c>
      <c r="E3457" s="167" t="s">
        <v>6376</v>
      </c>
      <c r="F3457" s="167" t="s">
        <v>6377</v>
      </c>
      <c r="G3457" s="167" t="s">
        <v>11635</v>
      </c>
      <c r="H3457" s="167" t="s">
        <v>9</v>
      </c>
      <c r="I3457" s="167" t="s">
        <v>13036</v>
      </c>
      <c r="J3457" s="167" t="s">
        <v>8263</v>
      </c>
      <c r="K3457" s="167">
        <v>0</v>
      </c>
      <c r="L3457" s="167">
        <v>0</v>
      </c>
    </row>
    <row r="3458" spans="1:12" x14ac:dyDescent="0.2">
      <c r="A3458" s="167" t="s">
        <v>9702</v>
      </c>
      <c r="B3458" s="167" t="s">
        <v>10084</v>
      </c>
      <c r="D3458" s="167" t="s">
        <v>7205</v>
      </c>
      <c r="E3458" s="167" t="s">
        <v>6378</v>
      </c>
      <c r="F3458" s="167" t="s">
        <v>3665</v>
      </c>
      <c r="G3458" s="167" t="s">
        <v>11635</v>
      </c>
      <c r="H3458" s="167" t="s">
        <v>9</v>
      </c>
      <c r="I3458" s="167" t="s">
        <v>13036</v>
      </c>
      <c r="J3458" s="167" t="s">
        <v>8245</v>
      </c>
      <c r="K3458" s="167">
        <v>27651851</v>
      </c>
      <c r="L3458" s="167">
        <v>0</v>
      </c>
    </row>
    <row r="3459" spans="1:12" x14ac:dyDescent="0.2">
      <c r="A3459" s="167" t="s">
        <v>9703</v>
      </c>
      <c r="B3459" s="167" t="s">
        <v>4798</v>
      </c>
      <c r="D3459" s="167" t="s">
        <v>7206</v>
      </c>
      <c r="E3459" s="167" t="s">
        <v>6379</v>
      </c>
      <c r="F3459" s="167" t="s">
        <v>6380</v>
      </c>
      <c r="G3459" s="167" t="s">
        <v>117</v>
      </c>
      <c r="H3459" s="167" t="s">
        <v>3</v>
      </c>
      <c r="I3459" s="167" t="s">
        <v>13036</v>
      </c>
      <c r="J3459" s="167" t="s">
        <v>4908</v>
      </c>
      <c r="K3459" s="167">
        <v>26642211</v>
      </c>
      <c r="L3459" s="167">
        <v>26642211</v>
      </c>
    </row>
    <row r="3460" spans="1:12" x14ac:dyDescent="0.2">
      <c r="A3460" s="167" t="s">
        <v>9704</v>
      </c>
      <c r="B3460" s="167" t="s">
        <v>10085</v>
      </c>
      <c r="D3460" s="167" t="s">
        <v>10086</v>
      </c>
      <c r="E3460" s="167" t="s">
        <v>9705</v>
      </c>
      <c r="F3460" s="167" t="s">
        <v>11758</v>
      </c>
      <c r="G3460" s="167" t="s">
        <v>4503</v>
      </c>
      <c r="H3460" s="167" t="s">
        <v>4</v>
      </c>
      <c r="I3460" s="167" t="s">
        <v>13036</v>
      </c>
      <c r="J3460" s="167" t="s">
        <v>13769</v>
      </c>
      <c r="K3460" s="167">
        <v>26420873</v>
      </c>
      <c r="L3460" s="167">
        <v>26420873</v>
      </c>
    </row>
    <row r="3461" spans="1:12" x14ac:dyDescent="0.2">
      <c r="A3461" s="167" t="s">
        <v>6379</v>
      </c>
      <c r="B3461" s="167" t="s">
        <v>7206</v>
      </c>
      <c r="D3461" s="167" t="s">
        <v>10087</v>
      </c>
      <c r="E3461" s="167" t="s">
        <v>9706</v>
      </c>
      <c r="F3461" s="167" t="s">
        <v>590</v>
      </c>
      <c r="G3461" s="167" t="s">
        <v>4503</v>
      </c>
      <c r="H3461" s="167" t="s">
        <v>4</v>
      </c>
      <c r="I3461" s="167" t="s">
        <v>13036</v>
      </c>
      <c r="J3461" s="167" t="s">
        <v>13770</v>
      </c>
      <c r="K3461" s="167">
        <v>26420389</v>
      </c>
      <c r="L3461" s="167">
        <v>0</v>
      </c>
    </row>
    <row r="3462" spans="1:12" x14ac:dyDescent="0.2">
      <c r="A3462" s="167" t="s">
        <v>9705</v>
      </c>
      <c r="B3462" s="167" t="s">
        <v>10086</v>
      </c>
      <c r="D3462" s="167" t="s">
        <v>10090</v>
      </c>
      <c r="E3462" s="167" t="s">
        <v>9710</v>
      </c>
      <c r="F3462" s="167" t="s">
        <v>11213</v>
      </c>
      <c r="G3462" s="167" t="s">
        <v>11656</v>
      </c>
      <c r="H3462" s="167" t="s">
        <v>5</v>
      </c>
      <c r="I3462" s="167" t="s">
        <v>13036</v>
      </c>
      <c r="J3462" s="167" t="s">
        <v>11551</v>
      </c>
      <c r="K3462" s="167">
        <v>85356365</v>
      </c>
      <c r="L3462" s="167">
        <v>0</v>
      </c>
    </row>
    <row r="3463" spans="1:12" x14ac:dyDescent="0.2">
      <c r="A3463" s="167" t="s">
        <v>9706</v>
      </c>
      <c r="B3463" s="167" t="s">
        <v>10087</v>
      </c>
      <c r="D3463" s="167" t="s">
        <v>10089</v>
      </c>
      <c r="E3463" s="167" t="s">
        <v>9709</v>
      </c>
      <c r="F3463" s="167" t="s">
        <v>11212</v>
      </c>
      <c r="G3463" s="167" t="s">
        <v>11656</v>
      </c>
      <c r="H3463" s="167" t="s">
        <v>4</v>
      </c>
      <c r="I3463" s="167" t="s">
        <v>13036</v>
      </c>
      <c r="J3463" s="167" t="s">
        <v>11606</v>
      </c>
      <c r="K3463" s="167">
        <v>0</v>
      </c>
      <c r="L3463" s="167">
        <v>0</v>
      </c>
    </row>
    <row r="3464" spans="1:12" x14ac:dyDescent="0.2">
      <c r="A3464" s="167" t="s">
        <v>9707</v>
      </c>
      <c r="B3464" s="167" t="s">
        <v>4862</v>
      </c>
      <c r="D3464" s="167" t="s">
        <v>7312</v>
      </c>
      <c r="E3464" s="167" t="s">
        <v>6381</v>
      </c>
      <c r="F3464" s="167" t="s">
        <v>6382</v>
      </c>
      <c r="G3464" s="167" t="s">
        <v>11656</v>
      </c>
      <c r="H3464" s="167" t="s">
        <v>3</v>
      </c>
      <c r="I3464" s="167" t="s">
        <v>13036</v>
      </c>
      <c r="J3464" s="167" t="s">
        <v>8264</v>
      </c>
      <c r="K3464" s="167">
        <v>27511909</v>
      </c>
      <c r="L3464" s="167">
        <v>27511909</v>
      </c>
    </row>
    <row r="3465" spans="1:12" x14ac:dyDescent="0.2">
      <c r="A3465" s="167" t="s">
        <v>6387</v>
      </c>
      <c r="B3465" s="167" t="s">
        <v>7468</v>
      </c>
      <c r="D3465" s="167" t="s">
        <v>10093</v>
      </c>
      <c r="E3465" s="167" t="s">
        <v>9713</v>
      </c>
      <c r="F3465" s="167" t="s">
        <v>4688</v>
      </c>
      <c r="G3465" s="167" t="s">
        <v>11656</v>
      </c>
      <c r="H3465" s="167" t="s">
        <v>9</v>
      </c>
      <c r="I3465" s="167" t="s">
        <v>13036</v>
      </c>
      <c r="J3465" s="167" t="s">
        <v>11215</v>
      </c>
      <c r="K3465" s="167">
        <v>88738628</v>
      </c>
      <c r="L3465" s="167">
        <v>0</v>
      </c>
    </row>
    <row r="3466" spans="1:12" x14ac:dyDescent="0.2">
      <c r="A3466" s="167" t="s">
        <v>9708</v>
      </c>
      <c r="B3466" s="167" t="s">
        <v>10088</v>
      </c>
      <c r="D3466" s="167" t="s">
        <v>7414</v>
      </c>
      <c r="E3466" s="167" t="s">
        <v>6383</v>
      </c>
      <c r="F3466" s="167" t="s">
        <v>2689</v>
      </c>
      <c r="G3466" s="167" t="s">
        <v>11656</v>
      </c>
      <c r="H3466" s="167" t="s">
        <v>9</v>
      </c>
      <c r="I3466" s="167" t="s">
        <v>13036</v>
      </c>
      <c r="J3466" s="167" t="s">
        <v>13771</v>
      </c>
      <c r="K3466" s="167">
        <v>87361752</v>
      </c>
      <c r="L3466" s="167">
        <v>0</v>
      </c>
    </row>
    <row r="3467" spans="1:12" x14ac:dyDescent="0.2">
      <c r="A3467" s="167" t="s">
        <v>6381</v>
      </c>
      <c r="B3467" s="167" t="s">
        <v>7312</v>
      </c>
      <c r="D3467" s="167" t="s">
        <v>7445</v>
      </c>
      <c r="E3467" s="167" t="s">
        <v>11367</v>
      </c>
      <c r="F3467" s="167" t="s">
        <v>6384</v>
      </c>
      <c r="G3467" s="167" t="s">
        <v>11656</v>
      </c>
      <c r="H3467" s="167" t="s">
        <v>9</v>
      </c>
      <c r="I3467" s="167" t="s">
        <v>13036</v>
      </c>
      <c r="J3467" s="167" t="s">
        <v>13772</v>
      </c>
      <c r="K3467" s="167">
        <v>86095332</v>
      </c>
      <c r="L3467" s="167">
        <v>0</v>
      </c>
    </row>
    <row r="3468" spans="1:12" x14ac:dyDescent="0.2">
      <c r="A3468" s="167" t="s">
        <v>9709</v>
      </c>
      <c r="B3468" s="167" t="s">
        <v>10089</v>
      </c>
      <c r="D3468" s="167" t="s">
        <v>10091</v>
      </c>
      <c r="E3468" s="167" t="s">
        <v>9711</v>
      </c>
      <c r="F3468" s="167" t="s">
        <v>11759</v>
      </c>
      <c r="G3468" s="167" t="s">
        <v>11635</v>
      </c>
      <c r="H3468" s="167" t="s">
        <v>13</v>
      </c>
      <c r="I3468" s="167" t="s">
        <v>13036</v>
      </c>
      <c r="J3468" s="167" t="s">
        <v>13773</v>
      </c>
      <c r="K3468" s="167">
        <v>0</v>
      </c>
      <c r="L3468" s="167">
        <v>0</v>
      </c>
    </row>
    <row r="3469" spans="1:12" x14ac:dyDescent="0.2">
      <c r="A3469" s="167" t="s">
        <v>9710</v>
      </c>
      <c r="B3469" s="167" t="s">
        <v>10090</v>
      </c>
      <c r="D3469" s="167" t="s">
        <v>10100</v>
      </c>
      <c r="E3469" s="167" t="s">
        <v>9721</v>
      </c>
      <c r="F3469" s="167" t="s">
        <v>5162</v>
      </c>
      <c r="G3469" s="167" t="s">
        <v>169</v>
      </c>
      <c r="H3469" s="167" t="s">
        <v>6</v>
      </c>
      <c r="I3469" s="167" t="s">
        <v>13036</v>
      </c>
      <c r="J3469" s="167" t="s">
        <v>12220</v>
      </c>
      <c r="K3469" s="167">
        <v>64896661</v>
      </c>
      <c r="L3469" s="167">
        <v>0</v>
      </c>
    </row>
    <row r="3470" spans="1:12" x14ac:dyDescent="0.2">
      <c r="A3470" s="167" t="s">
        <v>9711</v>
      </c>
      <c r="B3470" s="167" t="s">
        <v>10091</v>
      </c>
      <c r="D3470" s="167" t="s">
        <v>10072</v>
      </c>
      <c r="E3470" s="167" t="s">
        <v>9689</v>
      </c>
      <c r="F3470" s="167" t="s">
        <v>177</v>
      </c>
      <c r="G3470" s="167" t="s">
        <v>302</v>
      </c>
      <c r="H3470" s="167" t="s">
        <v>5</v>
      </c>
      <c r="I3470" s="167" t="s">
        <v>13036</v>
      </c>
      <c r="J3470" s="167" t="s">
        <v>12221</v>
      </c>
      <c r="K3470" s="167">
        <v>88216440</v>
      </c>
      <c r="L3470" s="167">
        <v>0</v>
      </c>
    </row>
    <row r="3471" spans="1:12" x14ac:dyDescent="0.2">
      <c r="A3471" s="167" t="s">
        <v>6376</v>
      </c>
      <c r="B3471" s="167" t="s">
        <v>7335</v>
      </c>
      <c r="D3471" s="167" t="s">
        <v>7210</v>
      </c>
      <c r="E3471" s="167" t="s">
        <v>6385</v>
      </c>
      <c r="F3471" s="167" t="s">
        <v>6535</v>
      </c>
      <c r="G3471" s="167" t="s">
        <v>797</v>
      </c>
      <c r="H3471" s="167" t="s">
        <v>4</v>
      </c>
      <c r="I3471" s="167" t="s">
        <v>13036</v>
      </c>
      <c r="J3471" s="167" t="s">
        <v>6386</v>
      </c>
      <c r="K3471" s="167">
        <v>26652007</v>
      </c>
      <c r="L3471" s="167">
        <v>26652007</v>
      </c>
    </row>
    <row r="3472" spans="1:12" x14ac:dyDescent="0.2">
      <c r="A3472" s="167" t="s">
        <v>9712</v>
      </c>
      <c r="B3472" s="167" t="s">
        <v>10092</v>
      </c>
      <c r="D3472" s="167" t="s">
        <v>10082</v>
      </c>
      <c r="E3472" s="167" t="s">
        <v>9700</v>
      </c>
      <c r="F3472" s="167" t="s">
        <v>1160</v>
      </c>
      <c r="G3472" s="167" t="s">
        <v>797</v>
      </c>
      <c r="H3472" s="167" t="s">
        <v>5</v>
      </c>
      <c r="I3472" s="167" t="s">
        <v>13036</v>
      </c>
      <c r="J3472" s="167" t="s">
        <v>11206</v>
      </c>
      <c r="K3472" s="167">
        <v>86470964</v>
      </c>
      <c r="L3472" s="167">
        <v>26711140</v>
      </c>
    </row>
    <row r="3473" spans="1:12" x14ac:dyDescent="0.2">
      <c r="A3473" s="167" t="s">
        <v>6378</v>
      </c>
      <c r="B3473" s="167" t="s">
        <v>7205</v>
      </c>
      <c r="D3473" s="167" t="s">
        <v>10073</v>
      </c>
      <c r="E3473" s="167" t="s">
        <v>9690</v>
      </c>
      <c r="F3473" s="167" t="s">
        <v>11195</v>
      </c>
      <c r="G3473" s="167" t="s">
        <v>302</v>
      </c>
      <c r="H3473" s="167" t="s">
        <v>9</v>
      </c>
      <c r="I3473" s="167" t="s">
        <v>13036</v>
      </c>
      <c r="J3473" s="167" t="s">
        <v>12577</v>
      </c>
      <c r="K3473" s="167">
        <v>88457750</v>
      </c>
      <c r="L3473" s="167">
        <v>0</v>
      </c>
    </row>
    <row r="3474" spans="1:12" x14ac:dyDescent="0.2">
      <c r="A3474" s="167" t="s">
        <v>6383</v>
      </c>
      <c r="B3474" s="167" t="s">
        <v>7414</v>
      </c>
      <c r="D3474" s="167" t="s">
        <v>10083</v>
      </c>
      <c r="E3474" s="167" t="s">
        <v>9701</v>
      </c>
      <c r="F3474" s="167" t="s">
        <v>228</v>
      </c>
      <c r="G3474" s="167" t="s">
        <v>4176</v>
      </c>
      <c r="H3474" s="167" t="s">
        <v>7</v>
      </c>
      <c r="I3474" s="167" t="s">
        <v>13036</v>
      </c>
      <c r="J3474" s="167" t="s">
        <v>11207</v>
      </c>
      <c r="K3474" s="167">
        <v>25140007</v>
      </c>
      <c r="L3474" s="167">
        <v>84234966</v>
      </c>
    </row>
    <row r="3475" spans="1:12" x14ac:dyDescent="0.2">
      <c r="A3475" s="167" t="s">
        <v>9713</v>
      </c>
      <c r="B3475" s="167" t="s">
        <v>10093</v>
      </c>
      <c r="D3475" s="167" t="s">
        <v>10088</v>
      </c>
      <c r="E3475" s="167" t="s">
        <v>9708</v>
      </c>
      <c r="F3475" s="167" t="s">
        <v>10951</v>
      </c>
      <c r="G3475" s="167" t="s">
        <v>116</v>
      </c>
      <c r="H3475" s="167" t="s">
        <v>189</v>
      </c>
      <c r="I3475" s="167" t="s">
        <v>13036</v>
      </c>
      <c r="J3475" s="167" t="s">
        <v>12578</v>
      </c>
      <c r="K3475" s="167">
        <v>25140069</v>
      </c>
      <c r="L3475" s="167">
        <v>0</v>
      </c>
    </row>
    <row r="3476" spans="1:12" x14ac:dyDescent="0.2">
      <c r="A3476" s="167" t="s">
        <v>11367</v>
      </c>
      <c r="B3476" s="167" t="s">
        <v>7445</v>
      </c>
      <c r="D3476" s="167" t="s">
        <v>7468</v>
      </c>
      <c r="E3476" s="167" t="s">
        <v>6387</v>
      </c>
      <c r="F3476" s="167" t="s">
        <v>3569</v>
      </c>
      <c r="G3476" s="167" t="s">
        <v>116</v>
      </c>
      <c r="H3476" s="167" t="s">
        <v>9</v>
      </c>
      <c r="I3476" s="167" t="s">
        <v>13036</v>
      </c>
      <c r="J3476" s="167" t="s">
        <v>12222</v>
      </c>
      <c r="K3476" s="167">
        <v>27845016</v>
      </c>
      <c r="L3476" s="167">
        <v>27840580</v>
      </c>
    </row>
    <row r="3477" spans="1:12" x14ac:dyDescent="0.2">
      <c r="A3477" s="167" t="s">
        <v>6200</v>
      </c>
      <c r="B3477" s="167" t="s">
        <v>6947</v>
      </c>
      <c r="D3477" s="167" t="s">
        <v>10101</v>
      </c>
      <c r="E3477" s="167" t="s">
        <v>9722</v>
      </c>
      <c r="F3477" s="167" t="s">
        <v>11225</v>
      </c>
      <c r="G3477" s="167" t="s">
        <v>3524</v>
      </c>
      <c r="H3477" s="167" t="s">
        <v>9</v>
      </c>
      <c r="I3477" s="167" t="s">
        <v>13036</v>
      </c>
      <c r="J3477" s="167" t="s">
        <v>11340</v>
      </c>
      <c r="K3477" s="167">
        <v>22005159</v>
      </c>
      <c r="L3477" s="167">
        <v>0</v>
      </c>
    </row>
    <row r="3478" spans="1:12" x14ac:dyDescent="0.2">
      <c r="A3478" s="167" t="s">
        <v>9714</v>
      </c>
      <c r="B3478" s="167" t="s">
        <v>10094</v>
      </c>
      <c r="D3478" s="167" t="s">
        <v>10097</v>
      </c>
      <c r="E3478" s="167" t="s">
        <v>9717</v>
      </c>
      <c r="F3478" s="167" t="s">
        <v>11220</v>
      </c>
      <c r="G3478" s="167" t="s">
        <v>5785</v>
      </c>
      <c r="H3478" s="167" t="s">
        <v>5</v>
      </c>
      <c r="I3478" s="167" t="s">
        <v>13036</v>
      </c>
      <c r="J3478" s="167" t="s">
        <v>11221</v>
      </c>
      <c r="K3478" s="167">
        <v>87060871</v>
      </c>
      <c r="L3478" s="167">
        <v>0</v>
      </c>
    </row>
    <row r="3479" spans="1:12" x14ac:dyDescent="0.2">
      <c r="A3479" s="167" t="s">
        <v>9715</v>
      </c>
      <c r="B3479" s="167" t="s">
        <v>10095</v>
      </c>
      <c r="D3479" s="167" t="s">
        <v>7323</v>
      </c>
      <c r="E3479" s="167" t="s">
        <v>6388</v>
      </c>
      <c r="F3479" s="167" t="s">
        <v>61</v>
      </c>
      <c r="G3479" s="167" t="s">
        <v>11657</v>
      </c>
      <c r="H3479" s="167" t="s">
        <v>14</v>
      </c>
      <c r="I3479" s="167" t="s">
        <v>13036</v>
      </c>
      <c r="J3479" s="167" t="s">
        <v>13774</v>
      </c>
      <c r="K3479" s="167">
        <v>27724935</v>
      </c>
      <c r="L3479" s="167">
        <v>0</v>
      </c>
    </row>
    <row r="3480" spans="1:12" x14ac:dyDescent="0.2">
      <c r="A3480" s="167" t="s">
        <v>9716</v>
      </c>
      <c r="B3480" s="167" t="s">
        <v>10096</v>
      </c>
      <c r="D3480" s="167" t="s">
        <v>7258</v>
      </c>
      <c r="E3480" s="167" t="s">
        <v>6389</v>
      </c>
      <c r="F3480" s="167" t="s">
        <v>540</v>
      </c>
      <c r="G3480" s="167" t="s">
        <v>11657</v>
      </c>
      <c r="H3480" s="167" t="s">
        <v>7</v>
      </c>
      <c r="I3480" s="167" t="s">
        <v>13036</v>
      </c>
      <c r="J3480" s="167" t="s">
        <v>12982</v>
      </c>
      <c r="K3480" s="167">
        <v>27725668</v>
      </c>
      <c r="L3480" s="167">
        <v>27725668</v>
      </c>
    </row>
    <row r="3481" spans="1:12" x14ac:dyDescent="0.2">
      <c r="A3481" s="167" t="s">
        <v>9717</v>
      </c>
      <c r="B3481" s="167" t="s">
        <v>10097</v>
      </c>
      <c r="D3481" s="167" t="s">
        <v>10096</v>
      </c>
      <c r="E3481" s="167" t="s">
        <v>9716</v>
      </c>
      <c r="F3481" s="167" t="s">
        <v>11218</v>
      </c>
      <c r="G3481" s="167" t="s">
        <v>5785</v>
      </c>
      <c r="H3481" s="167" t="s">
        <v>12</v>
      </c>
      <c r="I3481" s="167" t="s">
        <v>13036</v>
      </c>
      <c r="J3481" s="167" t="s">
        <v>11219</v>
      </c>
      <c r="K3481" s="167">
        <v>85947308</v>
      </c>
      <c r="L3481" s="167">
        <v>0</v>
      </c>
    </row>
    <row r="3482" spans="1:12" x14ac:dyDescent="0.2">
      <c r="A3482" s="167" t="s">
        <v>9718</v>
      </c>
      <c r="B3482" s="167" t="s">
        <v>10098</v>
      </c>
      <c r="D3482" s="167" t="s">
        <v>10107</v>
      </c>
      <c r="E3482" s="167" t="s">
        <v>9728</v>
      </c>
      <c r="F3482" s="167" t="s">
        <v>11232</v>
      </c>
      <c r="G3482" s="167" t="s">
        <v>3524</v>
      </c>
      <c r="H3482" s="167" t="s">
        <v>10</v>
      </c>
      <c r="I3482" s="167" t="s">
        <v>13036</v>
      </c>
      <c r="J3482" s="167" t="s">
        <v>11233</v>
      </c>
      <c r="K3482" s="167">
        <v>25140435</v>
      </c>
      <c r="L3482" s="167">
        <v>83313848</v>
      </c>
    </row>
    <row r="3483" spans="1:12" x14ac:dyDescent="0.2">
      <c r="A3483" s="167" t="s">
        <v>9719</v>
      </c>
      <c r="B3483" s="167" t="s">
        <v>10099</v>
      </c>
      <c r="D3483" s="167" t="s">
        <v>7390</v>
      </c>
      <c r="E3483" s="167" t="s">
        <v>6391</v>
      </c>
      <c r="F3483" s="167" t="s">
        <v>6392</v>
      </c>
      <c r="G3483" s="167" t="s">
        <v>3524</v>
      </c>
      <c r="H3483" s="167" t="s">
        <v>10</v>
      </c>
      <c r="I3483" s="167" t="s">
        <v>13036</v>
      </c>
      <c r="J3483" s="167" t="s">
        <v>12983</v>
      </c>
      <c r="K3483" s="167">
        <v>86408353</v>
      </c>
      <c r="L3483" s="167">
        <v>0</v>
      </c>
    </row>
    <row r="3484" spans="1:12" x14ac:dyDescent="0.2">
      <c r="A3484" s="167" t="s">
        <v>9720</v>
      </c>
      <c r="B3484" s="167" t="s">
        <v>3207</v>
      </c>
      <c r="D3484" s="167" t="s">
        <v>10074</v>
      </c>
      <c r="E3484" s="167" t="s">
        <v>9691</v>
      </c>
      <c r="F3484" s="167" t="s">
        <v>11196</v>
      </c>
      <c r="G3484" s="167" t="s">
        <v>11657</v>
      </c>
      <c r="H3484" s="167" t="s">
        <v>9</v>
      </c>
      <c r="I3484" s="167" t="s">
        <v>13036</v>
      </c>
      <c r="J3484" s="167" t="s">
        <v>11197</v>
      </c>
      <c r="K3484" s="167">
        <v>71219347</v>
      </c>
      <c r="L3484" s="167">
        <v>0</v>
      </c>
    </row>
    <row r="3485" spans="1:12" x14ac:dyDescent="0.2">
      <c r="A3485" s="167" t="s">
        <v>7739</v>
      </c>
      <c r="B3485" s="167" t="s">
        <v>7742</v>
      </c>
      <c r="D3485" s="167" t="s">
        <v>10104</v>
      </c>
      <c r="E3485" s="167" t="s">
        <v>9725</v>
      </c>
      <c r="F3485" s="167" t="s">
        <v>11229</v>
      </c>
      <c r="G3485" s="167" t="s">
        <v>3524</v>
      </c>
      <c r="H3485" s="167" t="s">
        <v>13</v>
      </c>
      <c r="I3485" s="167" t="s">
        <v>13036</v>
      </c>
      <c r="J3485" s="167" t="s">
        <v>12984</v>
      </c>
      <c r="K3485" s="167">
        <v>25140624</v>
      </c>
      <c r="L3485" s="167">
        <v>0</v>
      </c>
    </row>
    <row r="3486" spans="1:12" x14ac:dyDescent="0.2">
      <c r="A3486" s="167" t="s">
        <v>9721</v>
      </c>
      <c r="B3486" s="167" t="s">
        <v>10100</v>
      </c>
      <c r="D3486" s="167" t="s">
        <v>10103</v>
      </c>
      <c r="E3486" s="167" t="s">
        <v>9724</v>
      </c>
      <c r="F3486" s="167" t="s">
        <v>11227</v>
      </c>
      <c r="G3486" s="167" t="s">
        <v>3524</v>
      </c>
      <c r="H3486" s="167" t="s">
        <v>9</v>
      </c>
      <c r="I3486" s="167" t="s">
        <v>13036</v>
      </c>
      <c r="J3486" s="167" t="s">
        <v>12223</v>
      </c>
      <c r="K3486" s="167">
        <v>85179724</v>
      </c>
      <c r="L3486" s="167">
        <v>84535927</v>
      </c>
    </row>
    <row r="3487" spans="1:12" x14ac:dyDescent="0.2">
      <c r="A3487" s="167" t="s">
        <v>4622</v>
      </c>
      <c r="B3487" s="167" t="s">
        <v>4424</v>
      </c>
      <c r="D3487" s="167" t="s">
        <v>7301</v>
      </c>
      <c r="E3487" s="167" t="s">
        <v>6393</v>
      </c>
      <c r="F3487" s="167" t="s">
        <v>6394</v>
      </c>
      <c r="G3487" s="167" t="s">
        <v>3524</v>
      </c>
      <c r="H3487" s="167" t="s">
        <v>10</v>
      </c>
      <c r="I3487" s="167" t="s">
        <v>13036</v>
      </c>
      <c r="J3487" s="167" t="s">
        <v>12985</v>
      </c>
      <c r="K3487" s="167">
        <v>84386961</v>
      </c>
      <c r="L3487" s="167">
        <v>0</v>
      </c>
    </row>
    <row r="3488" spans="1:12" x14ac:dyDescent="0.2">
      <c r="A3488" s="167" t="s">
        <v>6000</v>
      </c>
      <c r="B3488" s="167" t="s">
        <v>6854</v>
      </c>
      <c r="D3488" s="167" t="s">
        <v>7267</v>
      </c>
      <c r="E3488" s="167" t="s">
        <v>6395</v>
      </c>
      <c r="F3488" s="167" t="s">
        <v>134</v>
      </c>
      <c r="G3488" s="167" t="s">
        <v>495</v>
      </c>
      <c r="H3488" s="167" t="s">
        <v>4</v>
      </c>
      <c r="I3488" s="167" t="s">
        <v>13036</v>
      </c>
      <c r="J3488" s="167" t="s">
        <v>12742</v>
      </c>
      <c r="K3488" s="167">
        <v>25411836</v>
      </c>
      <c r="L3488" s="167">
        <v>25412000</v>
      </c>
    </row>
    <row r="3489" spans="1:13" x14ac:dyDescent="0.2">
      <c r="A3489" s="167" t="s">
        <v>6346</v>
      </c>
      <c r="B3489" s="167" t="s">
        <v>7092</v>
      </c>
      <c r="D3489" s="167" t="s">
        <v>10098</v>
      </c>
      <c r="E3489" s="167" t="s">
        <v>9718</v>
      </c>
      <c r="F3489" s="167" t="s">
        <v>11222</v>
      </c>
      <c r="G3489" s="167" t="s">
        <v>5785</v>
      </c>
      <c r="H3489" s="167" t="s">
        <v>10</v>
      </c>
      <c r="I3489" s="167" t="s">
        <v>13036</v>
      </c>
      <c r="J3489" s="167" t="s">
        <v>13775</v>
      </c>
      <c r="K3489" s="167">
        <v>83315708</v>
      </c>
      <c r="L3489" s="167">
        <v>0</v>
      </c>
    </row>
    <row r="3490" spans="1:13" x14ac:dyDescent="0.2">
      <c r="A3490" s="167" t="s">
        <v>9722</v>
      </c>
      <c r="B3490" s="167" t="s">
        <v>10101</v>
      </c>
      <c r="D3490" s="167" t="s">
        <v>10099</v>
      </c>
      <c r="E3490" s="167" t="s">
        <v>9719</v>
      </c>
      <c r="F3490" s="167" t="s">
        <v>11223</v>
      </c>
      <c r="G3490" s="167" t="s">
        <v>5785</v>
      </c>
      <c r="H3490" s="167" t="s">
        <v>6</v>
      </c>
      <c r="I3490" s="167" t="s">
        <v>13036</v>
      </c>
      <c r="J3490" s="167" t="s">
        <v>13776</v>
      </c>
      <c r="K3490" s="167">
        <v>86697322</v>
      </c>
      <c r="L3490" s="167">
        <v>27165048</v>
      </c>
    </row>
    <row r="3491" spans="1:13" x14ac:dyDescent="0.2">
      <c r="A3491" s="167" t="s">
        <v>9723</v>
      </c>
      <c r="B3491" s="167" t="s">
        <v>10102</v>
      </c>
      <c r="D3491" s="167" t="s">
        <v>10076</v>
      </c>
      <c r="E3491" s="167" t="s">
        <v>9693</v>
      </c>
      <c r="F3491" s="167" t="s">
        <v>11198</v>
      </c>
      <c r="G3491" s="167" t="s">
        <v>188</v>
      </c>
      <c r="H3491" s="167" t="s">
        <v>10</v>
      </c>
      <c r="I3491" s="167" t="s">
        <v>13036</v>
      </c>
      <c r="J3491" s="167" t="s">
        <v>11199</v>
      </c>
      <c r="K3491" s="167">
        <v>62023222</v>
      </c>
      <c r="L3491" s="167">
        <v>0</v>
      </c>
    </row>
    <row r="3492" spans="1:13" x14ac:dyDescent="0.2">
      <c r="A3492" s="167" t="s">
        <v>6393</v>
      </c>
      <c r="B3492" s="167" t="s">
        <v>7301</v>
      </c>
      <c r="D3492" s="167" t="s">
        <v>8265</v>
      </c>
      <c r="E3492" s="167" t="s">
        <v>7969</v>
      </c>
      <c r="F3492" s="167" t="s">
        <v>7853</v>
      </c>
      <c r="G3492" s="167" t="s">
        <v>188</v>
      </c>
      <c r="H3492" s="167" t="s">
        <v>14</v>
      </c>
      <c r="I3492" s="167" t="s">
        <v>13036</v>
      </c>
      <c r="J3492" s="167" t="s">
        <v>13777</v>
      </c>
      <c r="K3492" s="167">
        <v>41051031</v>
      </c>
      <c r="L3492" s="167">
        <v>34718011</v>
      </c>
    </row>
    <row r="3493" spans="1:13" x14ac:dyDescent="0.2">
      <c r="A3493" s="167" t="s">
        <v>9724</v>
      </c>
      <c r="B3493" s="167" t="s">
        <v>10103</v>
      </c>
      <c r="D3493" s="167" t="s">
        <v>7232</v>
      </c>
      <c r="E3493" s="167" t="s">
        <v>6396</v>
      </c>
      <c r="F3493" s="167" t="s">
        <v>6397</v>
      </c>
      <c r="G3493" s="167" t="s">
        <v>188</v>
      </c>
      <c r="H3493" s="167" t="s">
        <v>12</v>
      </c>
      <c r="I3493" s="167" t="s">
        <v>13036</v>
      </c>
      <c r="J3493" s="167" t="s">
        <v>8075</v>
      </c>
      <c r="K3493" s="167">
        <v>24778482</v>
      </c>
      <c r="L3493" s="167">
        <v>24778482</v>
      </c>
    </row>
    <row r="3494" spans="1:13" x14ac:dyDescent="0.2">
      <c r="A3494" s="167" t="s">
        <v>9725</v>
      </c>
      <c r="B3494" s="167" t="s">
        <v>10104</v>
      </c>
      <c r="D3494" s="167" t="s">
        <v>7207</v>
      </c>
      <c r="E3494" s="167" t="s">
        <v>6398</v>
      </c>
      <c r="F3494" s="167" t="s">
        <v>6399</v>
      </c>
      <c r="G3494" s="167" t="s">
        <v>41</v>
      </c>
      <c r="H3494" s="167" t="s">
        <v>4</v>
      </c>
      <c r="I3494" s="167" t="s">
        <v>13036</v>
      </c>
      <c r="J3494" s="167" t="s">
        <v>467</v>
      </c>
      <c r="K3494" s="167">
        <v>22757622</v>
      </c>
      <c r="L3494" s="167">
        <v>22757622</v>
      </c>
      <c r="M3494" s="43">
        <v>16</v>
      </c>
    </row>
    <row r="3495" spans="1:13" x14ac:dyDescent="0.2">
      <c r="A3495" s="167" t="s">
        <v>9726</v>
      </c>
      <c r="B3495" s="167" t="s">
        <v>10105</v>
      </c>
      <c r="D3495" s="167" t="s">
        <v>7208</v>
      </c>
      <c r="E3495" s="167" t="s">
        <v>6400</v>
      </c>
      <c r="F3495" s="167" t="s">
        <v>269</v>
      </c>
      <c r="G3495" s="167" t="s">
        <v>41</v>
      </c>
      <c r="H3495" s="167" t="s">
        <v>4</v>
      </c>
      <c r="I3495" s="167" t="s">
        <v>13036</v>
      </c>
      <c r="J3495" s="167" t="s">
        <v>430</v>
      </c>
      <c r="K3495" s="167">
        <v>22707255</v>
      </c>
      <c r="L3495" s="167">
        <v>22707255</v>
      </c>
    </row>
    <row r="3496" spans="1:13" x14ac:dyDescent="0.2">
      <c r="A3496" s="167" t="s">
        <v>6391</v>
      </c>
      <c r="B3496" s="167" t="s">
        <v>7390</v>
      </c>
      <c r="D3496" s="167" t="s">
        <v>7260</v>
      </c>
      <c r="E3496" s="167" t="s">
        <v>6401</v>
      </c>
      <c r="F3496" s="167" t="s">
        <v>6402</v>
      </c>
      <c r="G3496" s="167" t="s">
        <v>11667</v>
      </c>
      <c r="H3496" s="167" t="s">
        <v>5</v>
      </c>
      <c r="I3496" s="167" t="s">
        <v>13036</v>
      </c>
      <c r="J3496" s="167" t="s">
        <v>12580</v>
      </c>
      <c r="K3496" s="167">
        <v>89255022</v>
      </c>
      <c r="L3496" s="167">
        <v>0</v>
      </c>
    </row>
    <row r="3497" spans="1:13" x14ac:dyDescent="0.2">
      <c r="A3497" s="167" t="s">
        <v>9727</v>
      </c>
      <c r="B3497" s="167" t="s">
        <v>10106</v>
      </c>
      <c r="D3497" s="167" t="s">
        <v>7742</v>
      </c>
      <c r="E3497" s="167" t="s">
        <v>7739</v>
      </c>
      <c r="F3497" s="167" t="s">
        <v>7740</v>
      </c>
      <c r="G3497" s="167" t="s">
        <v>1259</v>
      </c>
      <c r="H3497" s="167" t="s">
        <v>7</v>
      </c>
      <c r="I3497" s="167" t="s">
        <v>13036</v>
      </c>
      <c r="J3497" s="167" t="s">
        <v>7741</v>
      </c>
      <c r="K3497" s="167">
        <v>26370434</v>
      </c>
      <c r="L3497" s="167">
        <v>26370434</v>
      </c>
    </row>
    <row r="3498" spans="1:13" x14ac:dyDescent="0.2">
      <c r="A3498" s="167" t="s">
        <v>9728</v>
      </c>
      <c r="B3498" s="167" t="s">
        <v>10107</v>
      </c>
      <c r="D3498" s="167" t="s">
        <v>8563</v>
      </c>
      <c r="E3498" s="167" t="s">
        <v>8387</v>
      </c>
      <c r="F3498" s="167" t="s">
        <v>8562</v>
      </c>
      <c r="G3498" s="167" t="s">
        <v>11667</v>
      </c>
      <c r="H3498" s="167" t="s">
        <v>7</v>
      </c>
      <c r="I3498" s="167" t="s">
        <v>13036</v>
      </c>
      <c r="J3498" s="167" t="s">
        <v>13778</v>
      </c>
      <c r="K3498" s="167">
        <v>27300748</v>
      </c>
      <c r="L3498" s="167">
        <v>27300159</v>
      </c>
    </row>
    <row r="3499" spans="1:13" x14ac:dyDescent="0.2">
      <c r="A3499" s="167" t="s">
        <v>6418</v>
      </c>
      <c r="B3499" s="167" t="s">
        <v>7326</v>
      </c>
      <c r="D3499" s="167" t="s">
        <v>10084</v>
      </c>
      <c r="E3499" s="167" t="s">
        <v>9702</v>
      </c>
      <c r="F3499" s="167" t="s">
        <v>11208</v>
      </c>
      <c r="G3499" s="167" t="s">
        <v>1655</v>
      </c>
      <c r="H3499" s="167" t="s">
        <v>7</v>
      </c>
      <c r="I3499" s="167" t="s">
        <v>13036</v>
      </c>
      <c r="J3499" s="167" t="s">
        <v>11209</v>
      </c>
      <c r="K3499" s="167">
        <v>26938073</v>
      </c>
      <c r="L3499" s="167">
        <v>0</v>
      </c>
    </row>
    <row r="3500" spans="1:13" x14ac:dyDescent="0.2">
      <c r="A3500" s="167" t="s">
        <v>9729</v>
      </c>
      <c r="B3500" s="167" t="s">
        <v>10108</v>
      </c>
      <c r="D3500" s="167" t="s">
        <v>7349</v>
      </c>
      <c r="E3500" s="167" t="s">
        <v>6403</v>
      </c>
      <c r="F3500" s="167" t="s">
        <v>7772</v>
      </c>
      <c r="G3500" s="167" t="s">
        <v>198</v>
      </c>
      <c r="H3500" s="167" t="s">
        <v>9</v>
      </c>
      <c r="I3500" s="167" t="s">
        <v>13036</v>
      </c>
      <c r="J3500" s="167" t="s">
        <v>13779</v>
      </c>
      <c r="K3500" s="167">
        <v>26670448</v>
      </c>
      <c r="L3500" s="167">
        <v>26670448</v>
      </c>
    </row>
    <row r="3501" spans="1:13" x14ac:dyDescent="0.2">
      <c r="A3501" s="167" t="s">
        <v>6420</v>
      </c>
      <c r="B3501" s="167" t="s">
        <v>7319</v>
      </c>
      <c r="D3501" s="167" t="s">
        <v>10102</v>
      </c>
      <c r="E3501" s="167" t="s">
        <v>9723</v>
      </c>
      <c r="F3501" s="167" t="s">
        <v>11226</v>
      </c>
      <c r="G3501" s="167" t="s">
        <v>3524</v>
      </c>
      <c r="H3501" s="167" t="s">
        <v>9</v>
      </c>
      <c r="I3501" s="167" t="s">
        <v>13036</v>
      </c>
      <c r="J3501" s="167" t="s">
        <v>13780</v>
      </c>
      <c r="K3501" s="167">
        <v>88164420</v>
      </c>
      <c r="L3501" s="167">
        <v>0</v>
      </c>
    </row>
    <row r="3502" spans="1:13" x14ac:dyDescent="0.2">
      <c r="A3502" s="167" t="s">
        <v>6430</v>
      </c>
      <c r="B3502" s="167" t="s">
        <v>7375</v>
      </c>
      <c r="D3502" s="167" t="s">
        <v>10105</v>
      </c>
      <c r="E3502" s="167" t="s">
        <v>9726</v>
      </c>
      <c r="F3502" s="167" t="s">
        <v>4809</v>
      </c>
      <c r="G3502" s="167" t="s">
        <v>3524</v>
      </c>
      <c r="H3502" s="167" t="s">
        <v>13</v>
      </c>
      <c r="I3502" s="167" t="s">
        <v>13036</v>
      </c>
      <c r="J3502" s="167" t="s">
        <v>13781</v>
      </c>
      <c r="K3502" s="167">
        <v>87015327</v>
      </c>
      <c r="L3502" s="167">
        <v>0</v>
      </c>
    </row>
    <row r="3503" spans="1:13" x14ac:dyDescent="0.2">
      <c r="A3503" s="167" t="s">
        <v>9730</v>
      </c>
      <c r="B3503" s="167" t="s">
        <v>10109</v>
      </c>
      <c r="D3503" s="167" t="s">
        <v>7249</v>
      </c>
      <c r="E3503" s="167" t="s">
        <v>6404</v>
      </c>
      <c r="F3503" s="167" t="s">
        <v>6405</v>
      </c>
      <c r="G3503" s="167" t="s">
        <v>117</v>
      </c>
      <c r="H3503" s="167" t="s">
        <v>3</v>
      </c>
      <c r="I3503" s="167" t="s">
        <v>13036</v>
      </c>
      <c r="J3503" s="167" t="s">
        <v>12988</v>
      </c>
      <c r="K3503" s="167">
        <v>26639610</v>
      </c>
      <c r="L3503" s="167">
        <v>26639610</v>
      </c>
    </row>
    <row r="3504" spans="1:13" x14ac:dyDescent="0.2">
      <c r="A3504" s="167" t="s">
        <v>9731</v>
      </c>
      <c r="B3504" s="167" t="s">
        <v>10110</v>
      </c>
      <c r="D3504" s="167" t="s">
        <v>7250</v>
      </c>
      <c r="E3504" s="167" t="s">
        <v>6406</v>
      </c>
      <c r="F3504" s="167" t="s">
        <v>5981</v>
      </c>
      <c r="G3504" s="167" t="s">
        <v>117</v>
      </c>
      <c r="H3504" s="167" t="s">
        <v>12</v>
      </c>
      <c r="I3504" s="167" t="s">
        <v>13036</v>
      </c>
      <c r="J3504" s="167" t="s">
        <v>4763</v>
      </c>
      <c r="K3504" s="167">
        <v>26364166</v>
      </c>
      <c r="L3504" s="167">
        <v>26352579</v>
      </c>
    </row>
    <row r="3505" spans="1:12" x14ac:dyDescent="0.2">
      <c r="A3505" s="167" t="s">
        <v>6404</v>
      </c>
      <c r="B3505" s="167" t="s">
        <v>7249</v>
      </c>
      <c r="D3505" s="167" t="s">
        <v>10111</v>
      </c>
      <c r="E3505" s="167" t="s">
        <v>9732</v>
      </c>
      <c r="F3505" s="167" t="s">
        <v>11238</v>
      </c>
      <c r="G3505" s="167" t="s">
        <v>117</v>
      </c>
      <c r="H3505" s="167" t="s">
        <v>5</v>
      </c>
      <c r="I3505" s="167" t="s">
        <v>13036</v>
      </c>
      <c r="J3505" s="167" t="s">
        <v>13782</v>
      </c>
      <c r="K3505" s="167">
        <v>83283994</v>
      </c>
      <c r="L3505" s="167">
        <v>0</v>
      </c>
    </row>
    <row r="3506" spans="1:12" x14ac:dyDescent="0.2">
      <c r="A3506" s="167" t="s">
        <v>9732</v>
      </c>
      <c r="B3506" s="167" t="s">
        <v>10111</v>
      </c>
      <c r="D3506" s="167" t="s">
        <v>7256</v>
      </c>
      <c r="E3506" s="167" t="s">
        <v>6407</v>
      </c>
      <c r="F3506" s="167" t="s">
        <v>2786</v>
      </c>
      <c r="G3506" s="167" t="s">
        <v>74</v>
      </c>
      <c r="H3506" s="167" t="s">
        <v>10</v>
      </c>
      <c r="I3506" s="167" t="s">
        <v>13036</v>
      </c>
      <c r="J3506" s="167" t="s">
        <v>6408</v>
      </c>
      <c r="K3506" s="167">
        <v>24821190</v>
      </c>
      <c r="L3506" s="167">
        <v>24821190</v>
      </c>
    </row>
    <row r="3507" spans="1:12" x14ac:dyDescent="0.2">
      <c r="A3507" s="167" t="s">
        <v>9733</v>
      </c>
      <c r="B3507" s="167" t="s">
        <v>10112</v>
      </c>
      <c r="D3507" s="167" t="s">
        <v>10113</v>
      </c>
      <c r="E3507" s="167" t="s">
        <v>9734</v>
      </c>
      <c r="F3507" s="167" t="s">
        <v>11240</v>
      </c>
      <c r="G3507" s="167" t="s">
        <v>74</v>
      </c>
      <c r="H3507" s="167" t="s">
        <v>13</v>
      </c>
      <c r="I3507" s="167" t="s">
        <v>13036</v>
      </c>
      <c r="J3507" s="167" t="s">
        <v>11241</v>
      </c>
      <c r="K3507" s="167">
        <v>22005327</v>
      </c>
      <c r="L3507" s="167">
        <v>0</v>
      </c>
    </row>
    <row r="3508" spans="1:12" x14ac:dyDescent="0.2">
      <c r="A3508" s="167" t="s">
        <v>6414</v>
      </c>
      <c r="B3508" s="167" t="s">
        <v>7271</v>
      </c>
      <c r="D3508" s="167" t="s">
        <v>7265</v>
      </c>
      <c r="E3508" s="167" t="s">
        <v>6409</v>
      </c>
      <c r="F3508" s="167" t="s">
        <v>1967</v>
      </c>
      <c r="G3508" s="167" t="s">
        <v>74</v>
      </c>
      <c r="H3508" s="167" t="s">
        <v>13</v>
      </c>
      <c r="I3508" s="167" t="s">
        <v>13036</v>
      </c>
      <c r="J3508" s="167" t="s">
        <v>13783</v>
      </c>
      <c r="K3508" s="167">
        <v>24282086</v>
      </c>
      <c r="L3508" s="167">
        <v>0</v>
      </c>
    </row>
    <row r="3509" spans="1:12" x14ac:dyDescent="0.2">
      <c r="A3509" s="167" t="s">
        <v>6417</v>
      </c>
      <c r="B3509" s="167" t="s">
        <v>7272</v>
      </c>
      <c r="D3509" s="167" t="s">
        <v>10110</v>
      </c>
      <c r="E3509" s="167" t="s">
        <v>9731</v>
      </c>
      <c r="F3509" s="167" t="s">
        <v>11237</v>
      </c>
      <c r="G3509" s="167" t="s">
        <v>198</v>
      </c>
      <c r="H3509" s="167" t="s">
        <v>4</v>
      </c>
      <c r="I3509" s="167" t="s">
        <v>13036</v>
      </c>
      <c r="J3509" s="167" t="s">
        <v>13784</v>
      </c>
      <c r="K3509" s="167">
        <v>26580872</v>
      </c>
      <c r="L3509" s="167">
        <v>0</v>
      </c>
    </row>
    <row r="3510" spans="1:12" x14ac:dyDescent="0.2">
      <c r="A3510" s="167" t="s">
        <v>6416</v>
      </c>
      <c r="B3510" s="167" t="s">
        <v>7288</v>
      </c>
      <c r="D3510" s="167" t="s">
        <v>10108</v>
      </c>
      <c r="E3510" s="167" t="s">
        <v>9729</v>
      </c>
      <c r="F3510" s="167" t="s">
        <v>11234</v>
      </c>
      <c r="G3510" s="167" t="s">
        <v>11667</v>
      </c>
      <c r="H3510" s="167" t="s">
        <v>17</v>
      </c>
      <c r="I3510" s="167" t="s">
        <v>13036</v>
      </c>
      <c r="J3510" s="167" t="s">
        <v>11235</v>
      </c>
      <c r="K3510" s="167">
        <v>89028370</v>
      </c>
      <c r="L3510" s="167">
        <v>0</v>
      </c>
    </row>
    <row r="3511" spans="1:12" x14ac:dyDescent="0.2">
      <c r="A3511" s="167" t="s">
        <v>6407</v>
      </c>
      <c r="B3511" s="167" t="s">
        <v>7256</v>
      </c>
      <c r="D3511" s="167" t="s">
        <v>10115</v>
      </c>
      <c r="E3511" s="167" t="s">
        <v>9736</v>
      </c>
      <c r="F3511" s="167" t="s">
        <v>463</v>
      </c>
      <c r="G3511" s="167" t="s">
        <v>11667</v>
      </c>
      <c r="H3511" s="167" t="s">
        <v>18</v>
      </c>
      <c r="I3511" s="167" t="s">
        <v>13036</v>
      </c>
      <c r="J3511" s="167" t="s">
        <v>12989</v>
      </c>
      <c r="K3511" s="167">
        <v>85382691</v>
      </c>
      <c r="L3511" s="167">
        <v>0</v>
      </c>
    </row>
    <row r="3512" spans="1:12" x14ac:dyDescent="0.2">
      <c r="A3512" s="167" t="s">
        <v>6409</v>
      </c>
      <c r="B3512" s="167" t="s">
        <v>7265</v>
      </c>
      <c r="D3512" s="167" t="s">
        <v>10117</v>
      </c>
      <c r="E3512" s="167" t="s">
        <v>9738</v>
      </c>
      <c r="F3512" s="167" t="s">
        <v>198</v>
      </c>
      <c r="G3512" s="167" t="s">
        <v>11657</v>
      </c>
      <c r="H3512" s="167" t="s">
        <v>7</v>
      </c>
      <c r="I3512" s="167" t="s">
        <v>13036</v>
      </c>
      <c r="J3512" s="167" t="s">
        <v>12581</v>
      </c>
      <c r="K3512" s="167">
        <v>87016662</v>
      </c>
      <c r="L3512" s="167">
        <v>0</v>
      </c>
    </row>
    <row r="3513" spans="1:12" x14ac:dyDescent="0.2">
      <c r="A3513" s="167" t="s">
        <v>9734</v>
      </c>
      <c r="B3513" s="167" t="s">
        <v>10113</v>
      </c>
      <c r="D3513" s="167" t="s">
        <v>7441</v>
      </c>
      <c r="E3513" s="167" t="s">
        <v>6410</v>
      </c>
      <c r="F3513" s="167" t="s">
        <v>8267</v>
      </c>
      <c r="G3513" s="167" t="s">
        <v>11667</v>
      </c>
      <c r="H3513" s="167" t="s">
        <v>10</v>
      </c>
      <c r="I3513" s="167" t="s">
        <v>13036</v>
      </c>
      <c r="J3513" s="167" t="s">
        <v>13785</v>
      </c>
      <c r="K3513" s="167">
        <v>27866209</v>
      </c>
      <c r="L3513" s="167">
        <v>27866209</v>
      </c>
    </row>
    <row r="3514" spans="1:12" x14ac:dyDescent="0.2">
      <c r="A3514" s="167" t="s">
        <v>9735</v>
      </c>
      <c r="B3514" s="167" t="s">
        <v>10114</v>
      </c>
      <c r="D3514" s="167" t="s">
        <v>10092</v>
      </c>
      <c r="E3514" s="167" t="s">
        <v>9712</v>
      </c>
      <c r="F3514" s="167" t="s">
        <v>11214</v>
      </c>
      <c r="G3514" s="167" t="s">
        <v>11656</v>
      </c>
      <c r="H3514" s="167" t="s">
        <v>7</v>
      </c>
      <c r="I3514" s="167" t="s">
        <v>13036</v>
      </c>
      <c r="J3514" s="167" t="s">
        <v>13786</v>
      </c>
      <c r="K3514" s="167">
        <v>8382961</v>
      </c>
      <c r="L3514" s="167">
        <v>0</v>
      </c>
    </row>
    <row r="3515" spans="1:12" x14ac:dyDescent="0.2">
      <c r="A3515" s="167" t="s">
        <v>6422</v>
      </c>
      <c r="B3515" s="167" t="s">
        <v>7273</v>
      </c>
      <c r="D3515" s="167" t="s">
        <v>10112</v>
      </c>
      <c r="E3515" s="167" t="s">
        <v>9733</v>
      </c>
      <c r="F3515" s="167" t="s">
        <v>11239</v>
      </c>
      <c r="G3515" s="167" t="s">
        <v>11635</v>
      </c>
      <c r="H3515" s="167" t="s">
        <v>6</v>
      </c>
      <c r="I3515" s="167" t="s">
        <v>13036</v>
      </c>
      <c r="J3515" s="167" t="s">
        <v>13787</v>
      </c>
      <c r="K3515" s="167">
        <v>87256248</v>
      </c>
      <c r="L3515" s="167">
        <v>0</v>
      </c>
    </row>
    <row r="3516" spans="1:12" x14ac:dyDescent="0.2">
      <c r="A3516" s="167" t="s">
        <v>6428</v>
      </c>
      <c r="B3516" s="167" t="s">
        <v>7297</v>
      </c>
      <c r="D3516" s="167" t="s">
        <v>7402</v>
      </c>
      <c r="E3516" s="167" t="s">
        <v>6411</v>
      </c>
      <c r="F3516" s="167" t="s">
        <v>6412</v>
      </c>
      <c r="G3516" s="167" t="s">
        <v>1259</v>
      </c>
      <c r="H3516" s="167" t="s">
        <v>6</v>
      </c>
      <c r="I3516" s="167" t="s">
        <v>13036</v>
      </c>
      <c r="J3516" s="167" t="s">
        <v>11124</v>
      </c>
      <c r="K3516" s="167">
        <v>27796301</v>
      </c>
      <c r="L3516" s="167">
        <v>27796301</v>
      </c>
    </row>
    <row r="3517" spans="1:12" x14ac:dyDescent="0.2">
      <c r="A3517" s="167" t="s">
        <v>6426</v>
      </c>
      <c r="B3517" s="167" t="s">
        <v>7465</v>
      </c>
      <c r="D3517" s="167" t="s">
        <v>10116</v>
      </c>
      <c r="E3517" s="167" t="s">
        <v>9737</v>
      </c>
      <c r="F3517" s="167" t="s">
        <v>11244</v>
      </c>
      <c r="G3517" s="167" t="s">
        <v>11656</v>
      </c>
      <c r="H3517" s="167" t="s">
        <v>4</v>
      </c>
      <c r="I3517" s="167" t="s">
        <v>13036</v>
      </c>
      <c r="J3517" s="167" t="s">
        <v>11608</v>
      </c>
      <c r="K3517" s="167">
        <v>0</v>
      </c>
      <c r="L3517" s="167">
        <v>0</v>
      </c>
    </row>
    <row r="3518" spans="1:12" x14ac:dyDescent="0.2">
      <c r="A3518" s="167" t="s">
        <v>9736</v>
      </c>
      <c r="B3518" s="167" t="s">
        <v>10115</v>
      </c>
      <c r="D3518" s="167" t="s">
        <v>7271</v>
      </c>
      <c r="E3518" s="167" t="s">
        <v>6414</v>
      </c>
      <c r="F3518" s="167" t="s">
        <v>2748</v>
      </c>
      <c r="G3518" s="167" t="s">
        <v>5785</v>
      </c>
      <c r="H3518" s="167" t="s">
        <v>5</v>
      </c>
      <c r="I3518" s="167" t="s">
        <v>13036</v>
      </c>
      <c r="J3518" s="167" t="s">
        <v>6415</v>
      </c>
      <c r="K3518" s="167">
        <v>27672313</v>
      </c>
      <c r="L3518" s="167">
        <v>27677334</v>
      </c>
    </row>
    <row r="3519" spans="1:12" x14ac:dyDescent="0.2">
      <c r="A3519" s="167" t="s">
        <v>6406</v>
      </c>
      <c r="B3519" s="167" t="s">
        <v>7250</v>
      </c>
      <c r="D3519" s="167" t="s">
        <v>7288</v>
      </c>
      <c r="E3519" s="167" t="s">
        <v>6416</v>
      </c>
      <c r="F3519" s="167" t="s">
        <v>7289</v>
      </c>
      <c r="G3519" s="167" t="s">
        <v>5785</v>
      </c>
      <c r="H3519" s="167" t="s">
        <v>9</v>
      </c>
      <c r="I3519" s="167" t="s">
        <v>13036</v>
      </c>
      <c r="J3519" s="167" t="s">
        <v>13788</v>
      </c>
      <c r="K3519" s="167">
        <v>27679908</v>
      </c>
      <c r="L3519" s="167">
        <v>0</v>
      </c>
    </row>
    <row r="3520" spans="1:12" x14ac:dyDescent="0.2">
      <c r="A3520" s="167" t="s">
        <v>6410</v>
      </c>
      <c r="B3520" s="167" t="s">
        <v>7441</v>
      </c>
      <c r="D3520" s="167" t="s">
        <v>7272</v>
      </c>
      <c r="E3520" s="167" t="s">
        <v>6417</v>
      </c>
      <c r="F3520" s="167" t="s">
        <v>1528</v>
      </c>
      <c r="G3520" s="167" t="s">
        <v>5785</v>
      </c>
      <c r="H3520" s="167" t="s">
        <v>6</v>
      </c>
      <c r="I3520" s="167" t="s">
        <v>13036</v>
      </c>
      <c r="J3520" s="167" t="s">
        <v>13789</v>
      </c>
      <c r="K3520" s="167">
        <v>27167592</v>
      </c>
      <c r="L3520" s="167">
        <v>27167592</v>
      </c>
    </row>
    <row r="3521" spans="1:12" x14ac:dyDescent="0.2">
      <c r="A3521" s="167" t="s">
        <v>9737</v>
      </c>
      <c r="B3521" s="167" t="s">
        <v>10116</v>
      </c>
      <c r="D3521" s="167" t="s">
        <v>7326</v>
      </c>
      <c r="E3521" s="167" t="s">
        <v>6418</v>
      </c>
      <c r="F3521" s="167" t="s">
        <v>6419</v>
      </c>
      <c r="G3521" s="167" t="s">
        <v>302</v>
      </c>
      <c r="H3521" s="167" t="s">
        <v>9</v>
      </c>
      <c r="I3521" s="167" t="s">
        <v>13036</v>
      </c>
      <c r="J3521" s="167" t="s">
        <v>13790</v>
      </c>
      <c r="K3521" s="167">
        <v>24279785</v>
      </c>
      <c r="L3521" s="167">
        <v>24279785</v>
      </c>
    </row>
    <row r="3522" spans="1:12" x14ac:dyDescent="0.2">
      <c r="A3522" s="167" t="s">
        <v>9738</v>
      </c>
      <c r="B3522" s="167" t="s">
        <v>10117</v>
      </c>
      <c r="D3522" s="167" t="s">
        <v>7319</v>
      </c>
      <c r="E3522" s="167" t="s">
        <v>6420</v>
      </c>
      <c r="F3522" s="167" t="s">
        <v>6421</v>
      </c>
      <c r="G3522" s="167" t="s">
        <v>169</v>
      </c>
      <c r="H3522" s="167" t="s">
        <v>7</v>
      </c>
      <c r="I3522" s="167" t="s">
        <v>13036</v>
      </c>
      <c r="J3522" s="167" t="s">
        <v>8268</v>
      </c>
      <c r="K3522" s="167">
        <v>41051095</v>
      </c>
      <c r="L3522" s="167">
        <v>0</v>
      </c>
    </row>
    <row r="3523" spans="1:12" x14ac:dyDescent="0.2">
      <c r="A3523" s="167" t="s">
        <v>6403</v>
      </c>
      <c r="B3523" s="167" t="s">
        <v>7349</v>
      </c>
      <c r="D3523" s="167" t="s">
        <v>10114</v>
      </c>
      <c r="E3523" s="167" t="s">
        <v>9735</v>
      </c>
      <c r="F3523" s="167" t="s">
        <v>11242</v>
      </c>
      <c r="G3523" s="167" t="s">
        <v>188</v>
      </c>
      <c r="H3523" s="167" t="s">
        <v>18</v>
      </c>
      <c r="I3523" s="167" t="s">
        <v>13036</v>
      </c>
      <c r="J3523" s="167" t="s">
        <v>11243</v>
      </c>
      <c r="K3523" s="167">
        <v>73006459</v>
      </c>
      <c r="L3523" s="167">
        <v>0</v>
      </c>
    </row>
    <row r="3524" spans="1:12" x14ac:dyDescent="0.2">
      <c r="A3524" s="167" t="s">
        <v>6424</v>
      </c>
      <c r="B3524" s="167" t="s">
        <v>7411</v>
      </c>
      <c r="D3524" s="167" t="s">
        <v>7273</v>
      </c>
      <c r="E3524" s="167" t="s">
        <v>6422</v>
      </c>
      <c r="F3524" s="167" t="s">
        <v>6423</v>
      </c>
      <c r="G3524" s="167" t="s">
        <v>188</v>
      </c>
      <c r="H3524" s="167" t="s">
        <v>10</v>
      </c>
      <c r="I3524" s="167" t="s">
        <v>13036</v>
      </c>
      <c r="J3524" s="167" t="s">
        <v>11463</v>
      </c>
      <c r="K3524" s="167">
        <v>24696901</v>
      </c>
      <c r="L3524" s="167">
        <v>24696901</v>
      </c>
    </row>
    <row r="3525" spans="1:12" x14ac:dyDescent="0.2">
      <c r="A3525" s="167" t="s">
        <v>9739</v>
      </c>
      <c r="B3525" s="167" t="s">
        <v>10118</v>
      </c>
      <c r="D3525" s="167" t="s">
        <v>10118</v>
      </c>
      <c r="E3525" s="167" t="s">
        <v>9739</v>
      </c>
      <c r="F3525" s="167" t="s">
        <v>1408</v>
      </c>
      <c r="G3525" s="167" t="s">
        <v>11639</v>
      </c>
      <c r="H3525" s="167" t="s">
        <v>5</v>
      </c>
      <c r="I3525" s="167" t="s">
        <v>13036</v>
      </c>
      <c r="J3525" s="167" t="s">
        <v>13791</v>
      </c>
      <c r="K3525" s="167">
        <v>27666283</v>
      </c>
      <c r="L3525" s="167">
        <v>27666283</v>
      </c>
    </row>
    <row r="3526" spans="1:12" x14ac:dyDescent="0.2">
      <c r="A3526" s="167" t="s">
        <v>9740</v>
      </c>
      <c r="B3526" s="167" t="s">
        <v>10119</v>
      </c>
      <c r="D3526" s="167" t="s">
        <v>7411</v>
      </c>
      <c r="E3526" s="167" t="s">
        <v>6424</v>
      </c>
      <c r="F3526" s="167" t="s">
        <v>6425</v>
      </c>
      <c r="G3526" s="167" t="s">
        <v>11639</v>
      </c>
      <c r="H3526" s="167" t="s">
        <v>3</v>
      </c>
      <c r="I3526" s="167" t="s">
        <v>13036</v>
      </c>
      <c r="J3526" s="167" t="s">
        <v>12991</v>
      </c>
      <c r="K3526" s="167">
        <v>27612915</v>
      </c>
      <c r="L3526" s="167">
        <v>27611126</v>
      </c>
    </row>
    <row r="3527" spans="1:12" x14ac:dyDescent="0.2">
      <c r="A3527" s="167" t="s">
        <v>6117</v>
      </c>
      <c r="B3527" s="167" t="s">
        <v>7257</v>
      </c>
      <c r="D3527" s="167" t="s">
        <v>7465</v>
      </c>
      <c r="E3527" s="167" t="s">
        <v>6426</v>
      </c>
      <c r="F3527" s="167" t="s">
        <v>6427</v>
      </c>
      <c r="G3527" s="167" t="s">
        <v>198</v>
      </c>
      <c r="H3527" s="167" t="s">
        <v>5</v>
      </c>
      <c r="I3527" s="167" t="s">
        <v>13036</v>
      </c>
      <c r="J3527" s="167" t="s">
        <v>8585</v>
      </c>
      <c r="K3527" s="167">
        <v>22492227</v>
      </c>
      <c r="L3527" s="167">
        <v>22492227</v>
      </c>
    </row>
    <row r="3528" spans="1:12" x14ac:dyDescent="0.2">
      <c r="A3528" s="167" t="s">
        <v>9741</v>
      </c>
      <c r="B3528" s="167" t="s">
        <v>7787</v>
      </c>
      <c r="D3528" s="167" t="s">
        <v>7297</v>
      </c>
      <c r="E3528" s="167" t="s">
        <v>6428</v>
      </c>
      <c r="F3528" s="167" t="s">
        <v>6429</v>
      </c>
      <c r="G3528" s="167" t="s">
        <v>11631</v>
      </c>
      <c r="H3528" s="167" t="s">
        <v>9</v>
      </c>
      <c r="I3528" s="167" t="s">
        <v>13036</v>
      </c>
      <c r="J3528" s="167" t="s">
        <v>12264</v>
      </c>
      <c r="K3528" s="167">
        <v>22142297</v>
      </c>
      <c r="L3528" s="167">
        <v>22142297</v>
      </c>
    </row>
    <row r="3529" spans="1:12" x14ac:dyDescent="0.2">
      <c r="A3529" s="167" t="s">
        <v>9742</v>
      </c>
      <c r="B3529" s="167" t="s">
        <v>3071</v>
      </c>
      <c r="D3529" s="167" t="s">
        <v>7375</v>
      </c>
      <c r="E3529" s="167" t="s">
        <v>6430</v>
      </c>
      <c r="F3529" s="167" t="s">
        <v>490</v>
      </c>
      <c r="G3529" s="167" t="s">
        <v>4176</v>
      </c>
      <c r="H3529" s="167" t="s">
        <v>9</v>
      </c>
      <c r="I3529" s="167" t="s">
        <v>13036</v>
      </c>
      <c r="J3529" s="167" t="s">
        <v>11518</v>
      </c>
      <c r="K3529" s="167">
        <v>26820611</v>
      </c>
      <c r="L3529" s="167">
        <v>83162201</v>
      </c>
    </row>
    <row r="3530" spans="1:12" x14ac:dyDescent="0.2">
      <c r="A3530" s="167" t="s">
        <v>9743</v>
      </c>
      <c r="B3530" s="167" t="s">
        <v>10120</v>
      </c>
      <c r="D3530" s="167" t="s">
        <v>10109</v>
      </c>
      <c r="E3530" s="167" t="s">
        <v>9730</v>
      </c>
      <c r="F3530" s="167" t="s">
        <v>12582</v>
      </c>
      <c r="G3530" s="167" t="s">
        <v>4176</v>
      </c>
      <c r="H3530" s="167" t="s">
        <v>10</v>
      </c>
      <c r="I3530" s="167" t="s">
        <v>13036</v>
      </c>
      <c r="J3530" s="167" t="s">
        <v>11236</v>
      </c>
      <c r="K3530" s="167">
        <v>88689115</v>
      </c>
      <c r="L3530" s="167">
        <v>0</v>
      </c>
    </row>
    <row r="3531" spans="1:12" x14ac:dyDescent="0.2">
      <c r="A3531" s="167" t="s">
        <v>9744</v>
      </c>
      <c r="B3531" s="167" t="s">
        <v>10121</v>
      </c>
      <c r="D3531" s="167" t="s">
        <v>7368</v>
      </c>
      <c r="E3531" s="167" t="s">
        <v>6431</v>
      </c>
      <c r="F3531" s="167" t="s">
        <v>3143</v>
      </c>
      <c r="G3531" s="167" t="s">
        <v>188</v>
      </c>
      <c r="H3531" s="167" t="s">
        <v>6</v>
      </c>
      <c r="I3531" s="167" t="s">
        <v>13036</v>
      </c>
      <c r="J3531" s="167" t="s">
        <v>3753</v>
      </c>
      <c r="K3531" s="167">
        <v>24741697</v>
      </c>
      <c r="L3531" s="167">
        <v>24741697</v>
      </c>
    </row>
    <row r="3532" spans="1:12" x14ac:dyDescent="0.2">
      <c r="A3532" s="167" t="s">
        <v>9745</v>
      </c>
      <c r="B3532" s="167" t="s">
        <v>10122</v>
      </c>
      <c r="D3532" s="167" t="s">
        <v>10106</v>
      </c>
      <c r="E3532" s="167" t="s">
        <v>9727</v>
      </c>
      <c r="F3532" s="167" t="s">
        <v>11230</v>
      </c>
      <c r="G3532" s="167" t="s">
        <v>3524</v>
      </c>
      <c r="H3532" s="167" t="s">
        <v>9</v>
      </c>
      <c r="I3532" s="167" t="s">
        <v>13036</v>
      </c>
      <c r="J3532" s="167" t="s">
        <v>11231</v>
      </c>
      <c r="K3532" s="167">
        <v>89023649</v>
      </c>
      <c r="L3532" s="167">
        <v>0</v>
      </c>
    </row>
    <row r="3533" spans="1:12" x14ac:dyDescent="0.2">
      <c r="A3533" s="167" t="s">
        <v>9746</v>
      </c>
      <c r="B3533" s="167" t="s">
        <v>10123</v>
      </c>
      <c r="D3533" s="167" t="s">
        <v>7284</v>
      </c>
      <c r="E3533" s="167" t="s">
        <v>6432</v>
      </c>
      <c r="F3533" s="167" t="s">
        <v>6433</v>
      </c>
      <c r="G3533" s="167" t="s">
        <v>116</v>
      </c>
      <c r="H3533" s="167" t="s">
        <v>6</v>
      </c>
      <c r="I3533" s="167" t="s">
        <v>13036</v>
      </c>
      <c r="J3533" s="167" t="s">
        <v>12992</v>
      </c>
      <c r="K3533" s="167">
        <v>27897145</v>
      </c>
      <c r="L3533" s="167">
        <v>0</v>
      </c>
    </row>
    <row r="3534" spans="1:12" x14ac:dyDescent="0.2">
      <c r="A3534" s="167" t="s">
        <v>6440</v>
      </c>
      <c r="B3534" s="167" t="s">
        <v>7397</v>
      </c>
      <c r="D3534" s="167" t="s">
        <v>7462</v>
      </c>
      <c r="E3534" s="167" t="s">
        <v>6434</v>
      </c>
      <c r="F3534" s="167" t="s">
        <v>6435</v>
      </c>
      <c r="G3534" s="167" t="s">
        <v>116</v>
      </c>
      <c r="H3534" s="167" t="s">
        <v>19</v>
      </c>
      <c r="I3534" s="167" t="s">
        <v>13036</v>
      </c>
      <c r="J3534" s="167" t="s">
        <v>12227</v>
      </c>
      <c r="K3534" s="167">
        <v>0</v>
      </c>
      <c r="L3534" s="167">
        <v>0</v>
      </c>
    </row>
    <row r="3535" spans="1:12" x14ac:dyDescent="0.2">
      <c r="A3535" s="167" t="s">
        <v>6434</v>
      </c>
      <c r="B3535" s="167" t="s">
        <v>7462</v>
      </c>
      <c r="D3535" s="167" t="s">
        <v>10132</v>
      </c>
      <c r="E3535" s="167" t="s">
        <v>9756</v>
      </c>
      <c r="F3535" s="167" t="s">
        <v>13792</v>
      </c>
      <c r="G3535" s="167" t="s">
        <v>116</v>
      </c>
      <c r="H3535" s="167" t="s">
        <v>19</v>
      </c>
      <c r="I3535" s="167" t="s">
        <v>13036</v>
      </c>
      <c r="J3535" s="167" t="s">
        <v>13793</v>
      </c>
      <c r="K3535" s="167">
        <v>86241371</v>
      </c>
      <c r="L3535" s="167">
        <v>0</v>
      </c>
    </row>
    <row r="3536" spans="1:12" x14ac:dyDescent="0.2">
      <c r="A3536" s="167" t="s">
        <v>9747</v>
      </c>
      <c r="B3536" s="167" t="s">
        <v>10124</v>
      </c>
      <c r="D3536" s="167" t="s">
        <v>10125</v>
      </c>
      <c r="E3536" s="167" t="s">
        <v>9748</v>
      </c>
      <c r="F3536" s="167" t="s">
        <v>11249</v>
      </c>
      <c r="G3536" s="167" t="s">
        <v>116</v>
      </c>
      <c r="H3536" s="167" t="s">
        <v>189</v>
      </c>
      <c r="I3536" s="167" t="s">
        <v>13036</v>
      </c>
      <c r="J3536" s="167" t="s">
        <v>12583</v>
      </c>
      <c r="K3536" s="167">
        <v>0</v>
      </c>
      <c r="L3536" s="167">
        <v>0</v>
      </c>
    </row>
    <row r="3537" spans="1:12" x14ac:dyDescent="0.2">
      <c r="A3537" s="167" t="s">
        <v>6436</v>
      </c>
      <c r="B3537" s="167" t="s">
        <v>7438</v>
      </c>
      <c r="D3537" s="167" t="s">
        <v>7438</v>
      </c>
      <c r="E3537" s="167" t="s">
        <v>6436</v>
      </c>
      <c r="F3537" s="167" t="s">
        <v>6539</v>
      </c>
      <c r="G3537" s="167" t="s">
        <v>5785</v>
      </c>
      <c r="H3537" s="167" t="s">
        <v>12</v>
      </c>
      <c r="I3537" s="167" t="s">
        <v>13036</v>
      </c>
      <c r="J3537" s="167" t="s">
        <v>11609</v>
      </c>
      <c r="K3537" s="167">
        <v>44090966</v>
      </c>
      <c r="L3537" s="167">
        <v>0</v>
      </c>
    </row>
    <row r="3538" spans="1:12" x14ac:dyDescent="0.2">
      <c r="A3538" s="167" t="s">
        <v>9748</v>
      </c>
      <c r="B3538" s="167" t="s">
        <v>10125</v>
      </c>
      <c r="D3538" s="167" t="s">
        <v>10131</v>
      </c>
      <c r="E3538" s="167" t="s">
        <v>9755</v>
      </c>
      <c r="F3538" s="167" t="s">
        <v>177</v>
      </c>
      <c r="G3538" s="167" t="s">
        <v>11639</v>
      </c>
      <c r="H3538" s="167" t="s">
        <v>7</v>
      </c>
      <c r="I3538" s="167" t="s">
        <v>13036</v>
      </c>
      <c r="J3538" s="167" t="s">
        <v>11255</v>
      </c>
      <c r="K3538" s="167">
        <v>86165471</v>
      </c>
      <c r="L3538" s="167">
        <v>0</v>
      </c>
    </row>
    <row r="3539" spans="1:12" x14ac:dyDescent="0.2">
      <c r="A3539" s="167" t="s">
        <v>9749</v>
      </c>
      <c r="B3539" s="167" t="s">
        <v>10126</v>
      </c>
      <c r="D3539" s="167" t="s">
        <v>7293</v>
      </c>
      <c r="E3539" s="167" t="s">
        <v>6437</v>
      </c>
      <c r="F3539" s="167" t="s">
        <v>6438</v>
      </c>
      <c r="G3539" s="167" t="s">
        <v>5785</v>
      </c>
      <c r="H3539" s="167" t="s">
        <v>12</v>
      </c>
      <c r="I3539" s="167" t="s">
        <v>13036</v>
      </c>
      <c r="J3539" s="167" t="s">
        <v>13794</v>
      </c>
      <c r="K3539" s="167">
        <v>44090967</v>
      </c>
      <c r="L3539" s="167">
        <v>0</v>
      </c>
    </row>
    <row r="3540" spans="1:12" x14ac:dyDescent="0.2">
      <c r="A3540" s="167" t="s">
        <v>6450</v>
      </c>
      <c r="B3540" s="167" t="s">
        <v>7324</v>
      </c>
      <c r="D3540" s="167" t="s">
        <v>10127</v>
      </c>
      <c r="E3540" s="167" t="s">
        <v>9750</v>
      </c>
      <c r="F3540" s="167" t="s">
        <v>581</v>
      </c>
      <c r="G3540" s="167" t="s">
        <v>73</v>
      </c>
      <c r="H3540" s="167" t="s">
        <v>4</v>
      </c>
      <c r="I3540" s="167" t="s">
        <v>13036</v>
      </c>
      <c r="J3540" s="167" t="s">
        <v>12584</v>
      </c>
      <c r="K3540" s="167">
        <v>24477318</v>
      </c>
      <c r="L3540" s="167">
        <v>0</v>
      </c>
    </row>
    <row r="3541" spans="1:12" x14ac:dyDescent="0.2">
      <c r="A3541" s="167" t="s">
        <v>9750</v>
      </c>
      <c r="B3541" s="167" t="s">
        <v>10127</v>
      </c>
      <c r="D3541" s="167" t="s">
        <v>7287</v>
      </c>
      <c r="E3541" s="167" t="s">
        <v>6439</v>
      </c>
      <c r="F3541" s="167" t="s">
        <v>104</v>
      </c>
      <c r="G3541" s="167" t="s">
        <v>495</v>
      </c>
      <c r="H3541" s="167" t="s">
        <v>3</v>
      </c>
      <c r="I3541" s="167" t="s">
        <v>13036</v>
      </c>
      <c r="J3541" s="167" t="s">
        <v>8548</v>
      </c>
      <c r="K3541" s="167">
        <v>25461300</v>
      </c>
      <c r="L3541" s="167">
        <v>25461300</v>
      </c>
    </row>
    <row r="3542" spans="1:12" x14ac:dyDescent="0.2">
      <c r="A3542" s="167" t="s">
        <v>9751</v>
      </c>
      <c r="B3542" s="167" t="s">
        <v>31</v>
      </c>
      <c r="D3542" s="167" t="s">
        <v>10128</v>
      </c>
      <c r="E3542" s="167" t="s">
        <v>9752</v>
      </c>
      <c r="F3542" s="167" t="s">
        <v>11252</v>
      </c>
      <c r="G3542" s="167" t="s">
        <v>3524</v>
      </c>
      <c r="H3542" s="167" t="s">
        <v>10</v>
      </c>
      <c r="I3542" s="167" t="s">
        <v>13036</v>
      </c>
      <c r="J3542" s="167" t="s">
        <v>11253</v>
      </c>
      <c r="K3542" s="167">
        <v>88099336</v>
      </c>
      <c r="L3542" s="167">
        <v>0</v>
      </c>
    </row>
    <row r="3543" spans="1:12" x14ac:dyDescent="0.2">
      <c r="A3543" s="167" t="s">
        <v>9752</v>
      </c>
      <c r="B3543" s="167" t="s">
        <v>10128</v>
      </c>
      <c r="D3543" s="167" t="s">
        <v>10129</v>
      </c>
      <c r="E3543" s="167" t="s">
        <v>9753</v>
      </c>
      <c r="F3543" s="167" t="s">
        <v>11254</v>
      </c>
      <c r="G3543" s="167" t="s">
        <v>11656</v>
      </c>
      <c r="H3543" s="167" t="s">
        <v>9</v>
      </c>
      <c r="I3543" s="167" t="s">
        <v>13036</v>
      </c>
      <c r="J3543" s="167" t="s">
        <v>13795</v>
      </c>
      <c r="K3543" s="167">
        <v>83602028</v>
      </c>
      <c r="L3543" s="167">
        <v>0</v>
      </c>
    </row>
    <row r="3544" spans="1:12" x14ac:dyDescent="0.2">
      <c r="A3544" s="167" t="s">
        <v>9753</v>
      </c>
      <c r="B3544" s="167" t="s">
        <v>10129</v>
      </c>
      <c r="D3544" s="167" t="s">
        <v>7397</v>
      </c>
      <c r="E3544" s="167" t="s">
        <v>6440</v>
      </c>
      <c r="F3544" s="167" t="s">
        <v>6538</v>
      </c>
      <c r="G3544" s="167" t="s">
        <v>11639</v>
      </c>
      <c r="H3544" s="167" t="s">
        <v>7</v>
      </c>
      <c r="I3544" s="167" t="s">
        <v>13036</v>
      </c>
      <c r="J3544" s="167" t="s">
        <v>12182</v>
      </c>
      <c r="K3544" s="167">
        <v>22064521</v>
      </c>
      <c r="L3544" s="167">
        <v>0</v>
      </c>
    </row>
    <row r="3545" spans="1:12" x14ac:dyDescent="0.2">
      <c r="A3545" s="167" t="s">
        <v>6442</v>
      </c>
      <c r="B3545" s="167" t="s">
        <v>7286</v>
      </c>
      <c r="D3545" s="167" t="s">
        <v>7378</v>
      </c>
      <c r="E3545" s="167" t="s">
        <v>6441</v>
      </c>
      <c r="F3545" s="167" t="s">
        <v>307</v>
      </c>
      <c r="G3545" s="167" t="s">
        <v>11639</v>
      </c>
      <c r="H3545" s="167" t="s">
        <v>4</v>
      </c>
      <c r="I3545" s="167" t="s">
        <v>13036</v>
      </c>
      <c r="J3545" s="167" t="s">
        <v>12828</v>
      </c>
      <c r="K3545" s="167">
        <v>27643223</v>
      </c>
      <c r="L3545" s="167">
        <v>27643223</v>
      </c>
    </row>
    <row r="3546" spans="1:12" x14ac:dyDescent="0.2">
      <c r="A3546" s="167" t="s">
        <v>6443</v>
      </c>
      <c r="B3546" s="167" t="s">
        <v>7355</v>
      </c>
      <c r="D3546" s="167" t="s">
        <v>7286</v>
      </c>
      <c r="E3546" s="167" t="s">
        <v>6442</v>
      </c>
      <c r="F3546" s="167" t="s">
        <v>5010</v>
      </c>
      <c r="G3546" s="167" t="s">
        <v>11639</v>
      </c>
      <c r="H3546" s="167" t="s">
        <v>6</v>
      </c>
      <c r="I3546" s="167" t="s">
        <v>13036</v>
      </c>
      <c r="J3546" s="167" t="s">
        <v>8269</v>
      </c>
      <c r="K3546" s="167">
        <v>27640119</v>
      </c>
      <c r="L3546" s="167">
        <v>0</v>
      </c>
    </row>
    <row r="3547" spans="1:12" x14ac:dyDescent="0.2">
      <c r="A3547" s="167" t="s">
        <v>6432</v>
      </c>
      <c r="B3547" s="167" t="s">
        <v>7284</v>
      </c>
      <c r="D3547" s="167" t="s">
        <v>10130</v>
      </c>
      <c r="E3547" s="167" t="s">
        <v>9754</v>
      </c>
      <c r="F3547" s="167" t="s">
        <v>692</v>
      </c>
      <c r="G3547" s="167" t="s">
        <v>11639</v>
      </c>
      <c r="H3547" s="167" t="s">
        <v>3</v>
      </c>
      <c r="I3547" s="167" t="s">
        <v>13036</v>
      </c>
      <c r="J3547" s="167" t="s">
        <v>12994</v>
      </c>
      <c r="K3547" s="167">
        <v>27665602</v>
      </c>
      <c r="L3547" s="167">
        <v>77665602</v>
      </c>
    </row>
    <row r="3548" spans="1:12" x14ac:dyDescent="0.2">
      <c r="A3548" s="167" t="s">
        <v>7970</v>
      </c>
      <c r="B3548" s="167" t="s">
        <v>8271</v>
      </c>
      <c r="D3548" s="167" t="s">
        <v>7355</v>
      </c>
      <c r="E3548" s="167" t="s">
        <v>6443</v>
      </c>
      <c r="F3548" s="167" t="s">
        <v>6444</v>
      </c>
      <c r="G3548" s="167" t="s">
        <v>797</v>
      </c>
      <c r="H3548" s="167" t="s">
        <v>5</v>
      </c>
      <c r="I3548" s="167" t="s">
        <v>13036</v>
      </c>
      <c r="J3548" s="167" t="s">
        <v>10712</v>
      </c>
      <c r="K3548" s="167">
        <v>26711409</v>
      </c>
      <c r="L3548" s="167">
        <v>26711409</v>
      </c>
    </row>
    <row r="3549" spans="1:12" x14ac:dyDescent="0.2">
      <c r="A3549" s="167" t="s">
        <v>9754</v>
      </c>
      <c r="B3549" s="167" t="s">
        <v>10130</v>
      </c>
      <c r="D3549" s="167" t="s">
        <v>7327</v>
      </c>
      <c r="E3549" s="167" t="s">
        <v>6445</v>
      </c>
      <c r="F3549" s="167" t="s">
        <v>6446</v>
      </c>
      <c r="G3549" s="167" t="s">
        <v>797</v>
      </c>
      <c r="H3549" s="167" t="s">
        <v>4</v>
      </c>
      <c r="I3549" s="167" t="s">
        <v>13036</v>
      </c>
      <c r="J3549" s="167" t="s">
        <v>4122</v>
      </c>
      <c r="K3549" s="167">
        <v>26657204</v>
      </c>
      <c r="L3549" s="167">
        <v>26657204</v>
      </c>
    </row>
    <row r="3550" spans="1:12" x14ac:dyDescent="0.2">
      <c r="A3550" s="167" t="s">
        <v>6445</v>
      </c>
      <c r="B3550" s="167" t="s">
        <v>7327</v>
      </c>
      <c r="D3550" s="167" t="s">
        <v>10135</v>
      </c>
      <c r="E3550" s="167" t="s">
        <v>9759</v>
      </c>
      <c r="F3550" s="167" t="s">
        <v>1265</v>
      </c>
      <c r="G3550" s="167" t="s">
        <v>1655</v>
      </c>
      <c r="H3550" s="167" t="s">
        <v>5</v>
      </c>
      <c r="I3550" s="167" t="s">
        <v>13036</v>
      </c>
      <c r="J3550" s="167" t="s">
        <v>12585</v>
      </c>
      <c r="K3550" s="167">
        <v>26931093</v>
      </c>
      <c r="L3550" s="167">
        <v>26955509</v>
      </c>
    </row>
    <row r="3551" spans="1:12" x14ac:dyDescent="0.2">
      <c r="A3551" s="167" t="s">
        <v>6437</v>
      </c>
      <c r="B3551" s="167" t="s">
        <v>7293</v>
      </c>
      <c r="D3551" s="167" t="s">
        <v>10134</v>
      </c>
      <c r="E3551" s="167" t="s">
        <v>9758</v>
      </c>
      <c r="F3551" s="167" t="s">
        <v>11257</v>
      </c>
      <c r="G3551" s="167" t="s">
        <v>1655</v>
      </c>
      <c r="H3551" s="167" t="s">
        <v>6</v>
      </c>
      <c r="I3551" s="167" t="s">
        <v>13036</v>
      </c>
      <c r="J3551" s="167" t="s">
        <v>10856</v>
      </c>
      <c r="K3551" s="167">
        <v>22005292</v>
      </c>
      <c r="L3551" s="167">
        <v>0</v>
      </c>
    </row>
    <row r="3552" spans="1:12" x14ac:dyDescent="0.2">
      <c r="A3552" s="167" t="s">
        <v>9755</v>
      </c>
      <c r="B3552" s="167" t="s">
        <v>10131</v>
      </c>
      <c r="D3552" s="167" t="s">
        <v>8271</v>
      </c>
      <c r="E3552" s="167" t="s">
        <v>7970</v>
      </c>
      <c r="F3552" s="167" t="s">
        <v>1119</v>
      </c>
      <c r="G3552" s="167" t="s">
        <v>1259</v>
      </c>
      <c r="H3552" s="167" t="s">
        <v>4</v>
      </c>
      <c r="I3552" s="167" t="s">
        <v>13036</v>
      </c>
      <c r="J3552" s="167" t="s">
        <v>8270</v>
      </c>
      <c r="K3552" s="167">
        <v>22005835</v>
      </c>
      <c r="L3552" s="167">
        <v>0</v>
      </c>
    </row>
    <row r="3553" spans="1:12" x14ac:dyDescent="0.2">
      <c r="A3553" s="167" t="s">
        <v>9756</v>
      </c>
      <c r="B3553" s="167" t="s">
        <v>10132</v>
      </c>
      <c r="D3553" s="167" t="s">
        <v>10136</v>
      </c>
      <c r="E3553" s="167" t="s">
        <v>9760</v>
      </c>
      <c r="F3553" s="167" t="s">
        <v>767</v>
      </c>
      <c r="G3553" s="167" t="s">
        <v>11656</v>
      </c>
      <c r="H3553" s="167" t="s">
        <v>7</v>
      </c>
      <c r="I3553" s="167" t="s">
        <v>13036</v>
      </c>
      <c r="J3553" s="167" t="s">
        <v>11611</v>
      </c>
      <c r="K3553" s="167">
        <v>89191452</v>
      </c>
      <c r="L3553" s="167">
        <v>0</v>
      </c>
    </row>
    <row r="3554" spans="1:12" x14ac:dyDescent="0.2">
      <c r="A3554" s="167" t="s">
        <v>9757</v>
      </c>
      <c r="B3554" s="167" t="s">
        <v>10133</v>
      </c>
      <c r="D3554" s="167" t="s">
        <v>10124</v>
      </c>
      <c r="E3554" s="167" t="s">
        <v>9747</v>
      </c>
      <c r="F3554" s="167" t="s">
        <v>11248</v>
      </c>
      <c r="G3554" s="167" t="s">
        <v>11656</v>
      </c>
      <c r="H3554" s="167" t="s">
        <v>4</v>
      </c>
      <c r="I3554" s="167" t="s">
        <v>13036</v>
      </c>
      <c r="J3554" s="167" t="s">
        <v>13796</v>
      </c>
      <c r="K3554" s="167">
        <v>0</v>
      </c>
      <c r="L3554" s="167">
        <v>0</v>
      </c>
    </row>
    <row r="3555" spans="1:12" x14ac:dyDescent="0.2">
      <c r="A3555" s="167" t="s">
        <v>6447</v>
      </c>
      <c r="B3555" s="167" t="s">
        <v>7285</v>
      </c>
      <c r="D3555" s="167" t="s">
        <v>7285</v>
      </c>
      <c r="E3555" s="167" t="s">
        <v>6447</v>
      </c>
      <c r="F3555" s="167" t="s">
        <v>463</v>
      </c>
      <c r="G3555" s="167" t="s">
        <v>188</v>
      </c>
      <c r="H3555" s="167" t="s">
        <v>14</v>
      </c>
      <c r="I3555" s="167" t="s">
        <v>13036</v>
      </c>
      <c r="J3555" s="167" t="s">
        <v>13797</v>
      </c>
      <c r="K3555" s="167">
        <v>41051059</v>
      </c>
      <c r="L3555" s="167">
        <v>24717306</v>
      </c>
    </row>
    <row r="3556" spans="1:12" x14ac:dyDescent="0.2">
      <c r="A3556" s="167" t="s">
        <v>9758</v>
      </c>
      <c r="B3556" s="167" t="s">
        <v>10134</v>
      </c>
      <c r="D3556" s="167" t="s">
        <v>7171</v>
      </c>
      <c r="E3556" s="167" t="s">
        <v>6448</v>
      </c>
      <c r="F3556" s="167" t="s">
        <v>7172</v>
      </c>
      <c r="G3556" s="167" t="s">
        <v>188</v>
      </c>
      <c r="H3556" s="167" t="s">
        <v>17</v>
      </c>
      <c r="I3556" s="167" t="s">
        <v>13036</v>
      </c>
      <c r="J3556" s="167" t="s">
        <v>11471</v>
      </c>
      <c r="K3556" s="167">
        <v>24780180</v>
      </c>
      <c r="L3556" s="167">
        <v>24780180</v>
      </c>
    </row>
    <row r="3557" spans="1:12" x14ac:dyDescent="0.2">
      <c r="A3557" s="167" t="s">
        <v>9759</v>
      </c>
      <c r="B3557" s="167" t="s">
        <v>10135</v>
      </c>
      <c r="D3557" s="167" t="s">
        <v>10126</v>
      </c>
      <c r="E3557" s="167" t="s">
        <v>9749</v>
      </c>
      <c r="F3557" s="167" t="s">
        <v>11250</v>
      </c>
      <c r="G3557" s="167" t="s">
        <v>41</v>
      </c>
      <c r="H3557" s="167" t="s">
        <v>5</v>
      </c>
      <c r="I3557" s="167" t="s">
        <v>13036</v>
      </c>
      <c r="J3557" s="167" t="s">
        <v>12228</v>
      </c>
      <c r="K3557" s="167">
        <v>22300209</v>
      </c>
      <c r="L3557" s="167">
        <v>0</v>
      </c>
    </row>
    <row r="3558" spans="1:12" x14ac:dyDescent="0.2">
      <c r="A3558" s="167" t="s">
        <v>6439</v>
      </c>
      <c r="B3558" s="167" t="s">
        <v>7287</v>
      </c>
      <c r="D3558" s="167" t="s">
        <v>10123</v>
      </c>
      <c r="E3558" s="167" t="s">
        <v>9746</v>
      </c>
      <c r="F3558" s="167" t="s">
        <v>11247</v>
      </c>
      <c r="G3558" s="167" t="s">
        <v>11657</v>
      </c>
      <c r="H3558" s="167" t="s">
        <v>3</v>
      </c>
      <c r="I3558" s="167" t="s">
        <v>13036</v>
      </c>
      <c r="J3558" s="167" t="s">
        <v>11612</v>
      </c>
      <c r="K3558" s="167">
        <v>0</v>
      </c>
      <c r="L3558" s="167">
        <v>0</v>
      </c>
    </row>
    <row r="3559" spans="1:12" x14ac:dyDescent="0.2">
      <c r="A3559" s="167" t="s">
        <v>9760</v>
      </c>
      <c r="B3559" s="167" t="s">
        <v>10136</v>
      </c>
      <c r="D3559" s="167" t="s">
        <v>10133</v>
      </c>
      <c r="E3559" s="167" t="s">
        <v>9757</v>
      </c>
      <c r="F3559" s="167" t="s">
        <v>1160</v>
      </c>
      <c r="G3559" s="167" t="s">
        <v>11667</v>
      </c>
      <c r="H3559" s="167" t="s">
        <v>7</v>
      </c>
      <c r="I3559" s="167" t="s">
        <v>13036</v>
      </c>
      <c r="J3559" s="167" t="s">
        <v>11256</v>
      </c>
      <c r="K3559" s="167">
        <v>22001102</v>
      </c>
      <c r="L3559" s="167">
        <v>27300159</v>
      </c>
    </row>
    <row r="3560" spans="1:12" x14ac:dyDescent="0.2">
      <c r="A3560" s="167" t="s">
        <v>6441</v>
      </c>
      <c r="B3560" s="167" t="s">
        <v>7378</v>
      </c>
      <c r="D3560" s="167" t="s">
        <v>10120</v>
      </c>
      <c r="E3560" s="167" t="s">
        <v>9743</v>
      </c>
      <c r="F3560" s="167" t="s">
        <v>11246</v>
      </c>
      <c r="G3560" s="167" t="s">
        <v>11667</v>
      </c>
      <c r="H3560" s="167" t="s">
        <v>18</v>
      </c>
      <c r="I3560" s="167" t="s">
        <v>13036</v>
      </c>
      <c r="J3560" s="167" t="s">
        <v>12586</v>
      </c>
      <c r="K3560" s="167">
        <v>86473453</v>
      </c>
      <c r="L3560" s="167">
        <v>27300159</v>
      </c>
    </row>
    <row r="3561" spans="1:12" x14ac:dyDescent="0.2">
      <c r="A3561" s="167" t="s">
        <v>6468</v>
      </c>
      <c r="B3561" s="167" t="s">
        <v>7388</v>
      </c>
      <c r="D3561" s="167" t="s">
        <v>10121</v>
      </c>
      <c r="E3561" s="167" t="s">
        <v>9744</v>
      </c>
      <c r="F3561" s="167" t="s">
        <v>204</v>
      </c>
      <c r="G3561" s="167" t="s">
        <v>11667</v>
      </c>
      <c r="H3561" s="167" t="s">
        <v>18</v>
      </c>
      <c r="I3561" s="167" t="s">
        <v>13036</v>
      </c>
      <c r="J3561" s="167" t="s">
        <v>12587</v>
      </c>
      <c r="K3561" s="167">
        <v>89583193</v>
      </c>
      <c r="L3561" s="167">
        <v>27300159</v>
      </c>
    </row>
    <row r="3562" spans="1:12" x14ac:dyDescent="0.2">
      <c r="A3562" s="167" t="s">
        <v>9761</v>
      </c>
      <c r="B3562" s="167" t="s">
        <v>10137</v>
      </c>
      <c r="D3562" s="167" t="s">
        <v>10122</v>
      </c>
      <c r="E3562" s="167" t="s">
        <v>9745</v>
      </c>
      <c r="F3562" s="167" t="s">
        <v>1432</v>
      </c>
      <c r="G3562" s="167" t="s">
        <v>11667</v>
      </c>
      <c r="H3562" s="167" t="s">
        <v>14</v>
      </c>
      <c r="I3562" s="167" t="s">
        <v>13036</v>
      </c>
      <c r="J3562" s="167" t="s">
        <v>12995</v>
      </c>
      <c r="K3562" s="167">
        <v>83047883</v>
      </c>
      <c r="L3562" s="167">
        <v>0</v>
      </c>
    </row>
    <row r="3563" spans="1:12" x14ac:dyDescent="0.2">
      <c r="A3563" s="167" t="s">
        <v>6465</v>
      </c>
      <c r="B3563" s="167" t="s">
        <v>7394</v>
      </c>
      <c r="D3563" s="167" t="s">
        <v>7324</v>
      </c>
      <c r="E3563" s="167" t="s">
        <v>6450</v>
      </c>
      <c r="F3563" s="167" t="s">
        <v>692</v>
      </c>
      <c r="G3563" s="167" t="s">
        <v>11657</v>
      </c>
      <c r="H3563" s="167" t="s">
        <v>7</v>
      </c>
      <c r="I3563" s="167" t="s">
        <v>13036</v>
      </c>
      <c r="J3563" s="167" t="s">
        <v>12996</v>
      </c>
      <c r="K3563" s="167">
        <v>27726147</v>
      </c>
      <c r="L3563" s="167">
        <v>27726147</v>
      </c>
    </row>
    <row r="3564" spans="1:12" x14ac:dyDescent="0.2">
      <c r="A3564" s="167" t="s">
        <v>9762</v>
      </c>
      <c r="B3564" s="167" t="s">
        <v>10138</v>
      </c>
      <c r="D3564" s="167" t="s">
        <v>10150</v>
      </c>
      <c r="E3564" s="167" t="s">
        <v>9774</v>
      </c>
      <c r="F3564" s="167" t="s">
        <v>11270</v>
      </c>
      <c r="G3564" s="167" t="s">
        <v>3524</v>
      </c>
      <c r="H3564" s="167" t="s">
        <v>13</v>
      </c>
      <c r="I3564" s="167" t="s">
        <v>13036</v>
      </c>
      <c r="J3564" s="167" t="s">
        <v>11613</v>
      </c>
      <c r="K3564" s="167">
        <v>86895010</v>
      </c>
      <c r="L3564" s="167">
        <v>25140059</v>
      </c>
    </row>
    <row r="3565" spans="1:12" x14ac:dyDescent="0.2">
      <c r="A3565" s="167" t="s">
        <v>6475</v>
      </c>
      <c r="B3565" s="167" t="s">
        <v>7362</v>
      </c>
      <c r="D3565" s="167" t="s">
        <v>10185</v>
      </c>
      <c r="E3565" s="167" t="s">
        <v>9810</v>
      </c>
      <c r="F3565" s="167" t="s">
        <v>11310</v>
      </c>
      <c r="G3565" s="167" t="s">
        <v>3524</v>
      </c>
      <c r="H3565" s="167" t="s">
        <v>13</v>
      </c>
      <c r="I3565" s="167" t="s">
        <v>13036</v>
      </c>
      <c r="J3565" s="167" t="s">
        <v>11311</v>
      </c>
      <c r="K3565" s="167">
        <v>86626382</v>
      </c>
      <c r="L3565" s="167">
        <v>84747930</v>
      </c>
    </row>
    <row r="3566" spans="1:12" x14ac:dyDescent="0.2">
      <c r="A3566" s="167" t="s">
        <v>6454</v>
      </c>
      <c r="B3566" s="167" t="s">
        <v>7389</v>
      </c>
      <c r="D3566" s="167" t="s">
        <v>10139</v>
      </c>
      <c r="E3566" s="167" t="s">
        <v>9763</v>
      </c>
      <c r="F3566" s="167" t="s">
        <v>11261</v>
      </c>
      <c r="G3566" s="167" t="s">
        <v>3524</v>
      </c>
      <c r="H3566" s="167" t="s">
        <v>10</v>
      </c>
      <c r="I3566" s="167" t="s">
        <v>13036</v>
      </c>
      <c r="J3566" s="167" t="s">
        <v>11614</v>
      </c>
      <c r="K3566" s="167">
        <v>84529528</v>
      </c>
      <c r="L3566" s="167">
        <v>0</v>
      </c>
    </row>
    <row r="3567" spans="1:12" x14ac:dyDescent="0.2">
      <c r="A3567" s="167" t="s">
        <v>9763</v>
      </c>
      <c r="B3567" s="167" t="s">
        <v>10139</v>
      </c>
      <c r="D3567" s="167" t="s">
        <v>7404</v>
      </c>
      <c r="E3567" s="167" t="s">
        <v>6451</v>
      </c>
      <c r="F3567" s="167" t="s">
        <v>6452</v>
      </c>
      <c r="G3567" s="167" t="s">
        <v>3524</v>
      </c>
      <c r="H3567" s="167" t="s">
        <v>10</v>
      </c>
      <c r="I3567" s="167" t="s">
        <v>13036</v>
      </c>
      <c r="J3567" s="167" t="s">
        <v>12230</v>
      </c>
      <c r="K3567" s="167">
        <v>22064643</v>
      </c>
      <c r="L3567" s="167">
        <v>88230830</v>
      </c>
    </row>
    <row r="3568" spans="1:12" x14ac:dyDescent="0.2">
      <c r="A3568" s="167" t="s">
        <v>6453</v>
      </c>
      <c r="B3568" s="167" t="s">
        <v>7428</v>
      </c>
      <c r="D3568" s="167" t="s">
        <v>10149</v>
      </c>
      <c r="E3568" s="167" t="s">
        <v>9773</v>
      </c>
      <c r="F3568" s="167" t="s">
        <v>11269</v>
      </c>
      <c r="G3568" s="167" t="s">
        <v>3524</v>
      </c>
      <c r="H3568" s="167" t="s">
        <v>10</v>
      </c>
      <c r="I3568" s="167" t="s">
        <v>13036</v>
      </c>
      <c r="J3568" s="167" t="s">
        <v>12987</v>
      </c>
      <c r="K3568" s="167">
        <v>85190483</v>
      </c>
      <c r="L3568" s="167">
        <v>0</v>
      </c>
    </row>
    <row r="3569" spans="1:12" x14ac:dyDescent="0.2">
      <c r="A3569" s="167" t="s">
        <v>9764</v>
      </c>
      <c r="B3569" s="167" t="s">
        <v>10140</v>
      </c>
      <c r="D3569" s="167" t="s">
        <v>10147</v>
      </c>
      <c r="E3569" s="167" t="s">
        <v>9771</v>
      </c>
      <c r="F3569" s="167" t="s">
        <v>11266</v>
      </c>
      <c r="G3569" s="167" t="s">
        <v>3524</v>
      </c>
      <c r="H3569" s="167" t="s">
        <v>10</v>
      </c>
      <c r="I3569" s="167" t="s">
        <v>13036</v>
      </c>
      <c r="J3569" s="167" t="s">
        <v>12997</v>
      </c>
      <c r="K3569" s="167">
        <v>88865539</v>
      </c>
      <c r="L3569" s="167">
        <v>0</v>
      </c>
    </row>
    <row r="3570" spans="1:12" x14ac:dyDescent="0.2">
      <c r="A3570" s="167" t="s">
        <v>9765</v>
      </c>
      <c r="B3570" s="167" t="s">
        <v>10141</v>
      </c>
      <c r="D3570" s="167" t="s">
        <v>10146</v>
      </c>
      <c r="E3570" s="167" t="s">
        <v>9770</v>
      </c>
      <c r="F3570" s="167" t="s">
        <v>11265</v>
      </c>
      <c r="G3570" s="167" t="s">
        <v>3524</v>
      </c>
      <c r="H3570" s="167" t="s">
        <v>13</v>
      </c>
      <c r="I3570" s="167" t="s">
        <v>13036</v>
      </c>
      <c r="J3570" s="167" t="s">
        <v>12998</v>
      </c>
      <c r="K3570" s="167">
        <v>84932879</v>
      </c>
      <c r="L3570" s="167">
        <v>0</v>
      </c>
    </row>
    <row r="3571" spans="1:12" x14ac:dyDescent="0.2">
      <c r="A3571" s="167" t="s">
        <v>6431</v>
      </c>
      <c r="B3571" s="167" t="s">
        <v>7368</v>
      </c>
      <c r="D3571" s="167" t="s">
        <v>10143</v>
      </c>
      <c r="E3571" s="167" t="s">
        <v>9767</v>
      </c>
      <c r="F3571" s="167" t="s">
        <v>12588</v>
      </c>
      <c r="G3571" s="167" t="s">
        <v>3524</v>
      </c>
      <c r="H3571" s="167" t="s">
        <v>13</v>
      </c>
      <c r="I3571" s="167" t="s">
        <v>13036</v>
      </c>
      <c r="J3571" s="167" t="s">
        <v>12999</v>
      </c>
      <c r="K3571" s="167">
        <v>85532644</v>
      </c>
      <c r="L3571" s="167">
        <v>0</v>
      </c>
    </row>
    <row r="3572" spans="1:12" x14ac:dyDescent="0.2">
      <c r="A3572" s="167" t="s">
        <v>6460</v>
      </c>
      <c r="B3572" s="167" t="s">
        <v>7304</v>
      </c>
      <c r="D3572" s="167" t="s">
        <v>7428</v>
      </c>
      <c r="E3572" s="167" t="s">
        <v>6453</v>
      </c>
      <c r="F3572" s="167" t="s">
        <v>6115</v>
      </c>
      <c r="G3572" s="167" t="s">
        <v>3524</v>
      </c>
      <c r="H3572" s="167" t="s">
        <v>13</v>
      </c>
      <c r="I3572" s="167" t="s">
        <v>13036</v>
      </c>
      <c r="J3572" s="167" t="s">
        <v>13798</v>
      </c>
      <c r="K3572" s="167">
        <v>25140623</v>
      </c>
      <c r="L3572" s="167">
        <v>0</v>
      </c>
    </row>
    <row r="3573" spans="1:12" x14ac:dyDescent="0.2">
      <c r="A3573" s="167" t="s">
        <v>9766</v>
      </c>
      <c r="B3573" s="167" t="s">
        <v>10142</v>
      </c>
      <c r="D3573" s="167" t="s">
        <v>7389</v>
      </c>
      <c r="E3573" s="167" t="s">
        <v>6454</v>
      </c>
      <c r="F3573" s="167" t="s">
        <v>5363</v>
      </c>
      <c r="G3573" s="167" t="s">
        <v>3524</v>
      </c>
      <c r="H3573" s="167" t="s">
        <v>10</v>
      </c>
      <c r="I3573" s="167" t="s">
        <v>13036</v>
      </c>
      <c r="J3573" s="167" t="s">
        <v>6789</v>
      </c>
      <c r="K3573" s="167">
        <v>25140441</v>
      </c>
      <c r="L3573" s="167">
        <v>0</v>
      </c>
    </row>
    <row r="3574" spans="1:12" x14ac:dyDescent="0.2">
      <c r="A3574" s="167" t="s">
        <v>9767</v>
      </c>
      <c r="B3574" s="167" t="s">
        <v>10143</v>
      </c>
      <c r="D3574" s="167" t="s">
        <v>7371</v>
      </c>
      <c r="E3574" s="167" t="s">
        <v>6455</v>
      </c>
      <c r="F3574" s="167" t="s">
        <v>6456</v>
      </c>
      <c r="G3574" s="167" t="s">
        <v>3524</v>
      </c>
      <c r="H3574" s="167" t="s">
        <v>3</v>
      </c>
      <c r="I3574" s="167" t="s">
        <v>13036</v>
      </c>
      <c r="J3574" s="167" t="s">
        <v>13799</v>
      </c>
      <c r="K3574" s="167">
        <v>25351205</v>
      </c>
      <c r="L3574" s="167">
        <v>88449483</v>
      </c>
    </row>
    <row r="3575" spans="1:12" x14ac:dyDescent="0.2">
      <c r="A3575" s="167" t="s">
        <v>9768</v>
      </c>
      <c r="B3575" s="167" t="s">
        <v>10144</v>
      </c>
      <c r="D3575" s="167" t="s">
        <v>7351</v>
      </c>
      <c r="E3575" s="167" t="s">
        <v>6458</v>
      </c>
      <c r="F3575" s="167" t="s">
        <v>6032</v>
      </c>
      <c r="G3575" s="167" t="s">
        <v>3524</v>
      </c>
      <c r="H3575" s="167" t="s">
        <v>3</v>
      </c>
      <c r="I3575" s="167" t="s">
        <v>13036</v>
      </c>
      <c r="J3575" s="167" t="s">
        <v>13800</v>
      </c>
      <c r="K3575" s="167">
        <v>25321301</v>
      </c>
      <c r="L3575" s="167">
        <v>25321301</v>
      </c>
    </row>
    <row r="3576" spans="1:12" x14ac:dyDescent="0.2">
      <c r="A3576" s="167" t="s">
        <v>9769</v>
      </c>
      <c r="B3576" s="167" t="s">
        <v>10145</v>
      </c>
      <c r="D3576" s="167" t="s">
        <v>7358</v>
      </c>
      <c r="E3576" s="167" t="s">
        <v>6459</v>
      </c>
      <c r="F3576" s="167" t="s">
        <v>490</v>
      </c>
      <c r="G3576" s="167" t="s">
        <v>73</v>
      </c>
      <c r="H3576" s="167" t="s">
        <v>10</v>
      </c>
      <c r="I3576" s="167" t="s">
        <v>13036</v>
      </c>
      <c r="J3576" s="167" t="s">
        <v>12231</v>
      </c>
      <c r="K3576" s="167">
        <v>24631455</v>
      </c>
      <c r="L3576" s="167">
        <v>0</v>
      </c>
    </row>
    <row r="3577" spans="1:12" x14ac:dyDescent="0.2">
      <c r="A3577" s="167" t="s">
        <v>9770</v>
      </c>
      <c r="B3577" s="167" t="s">
        <v>10146</v>
      </c>
      <c r="D3577" s="167" t="s">
        <v>7304</v>
      </c>
      <c r="E3577" s="167" t="s">
        <v>6460</v>
      </c>
      <c r="F3577" s="167" t="s">
        <v>2267</v>
      </c>
      <c r="G3577" s="167" t="s">
        <v>797</v>
      </c>
      <c r="H3577" s="167" t="s">
        <v>4</v>
      </c>
      <c r="I3577" s="167" t="s">
        <v>13036</v>
      </c>
      <c r="J3577" s="167" t="s">
        <v>10529</v>
      </c>
      <c r="K3577" s="167">
        <v>26671071</v>
      </c>
      <c r="L3577" s="167">
        <v>26671071</v>
      </c>
    </row>
    <row r="3578" spans="1:12" x14ac:dyDescent="0.2">
      <c r="A3578" s="167" t="s">
        <v>9771</v>
      </c>
      <c r="B3578" s="167" t="s">
        <v>10147</v>
      </c>
      <c r="D3578" s="167" t="s">
        <v>10141</v>
      </c>
      <c r="E3578" s="167" t="s">
        <v>9765</v>
      </c>
      <c r="F3578" s="167" t="s">
        <v>104</v>
      </c>
      <c r="G3578" s="167" t="s">
        <v>11657</v>
      </c>
      <c r="H3578" s="167" t="s">
        <v>9</v>
      </c>
      <c r="I3578" s="167" t="s">
        <v>13036</v>
      </c>
      <c r="J3578" s="167" t="s">
        <v>11820</v>
      </c>
      <c r="K3578" s="167">
        <v>71219490</v>
      </c>
      <c r="L3578" s="167">
        <v>0</v>
      </c>
    </row>
    <row r="3579" spans="1:12" x14ac:dyDescent="0.2">
      <c r="A3579" s="167" t="s">
        <v>6470</v>
      </c>
      <c r="B3579" s="167" t="s">
        <v>7360</v>
      </c>
      <c r="D3579" s="167" t="s">
        <v>7370</v>
      </c>
      <c r="E3579" s="167" t="s">
        <v>6461</v>
      </c>
      <c r="F3579" s="167" t="s">
        <v>6462</v>
      </c>
      <c r="G3579" s="167" t="s">
        <v>1259</v>
      </c>
      <c r="H3579" s="167" t="s">
        <v>3</v>
      </c>
      <c r="I3579" s="167" t="s">
        <v>13036</v>
      </c>
      <c r="J3579" s="167" t="s">
        <v>6463</v>
      </c>
      <c r="K3579" s="167">
        <v>27771603</v>
      </c>
      <c r="L3579" s="167">
        <v>27777049</v>
      </c>
    </row>
    <row r="3580" spans="1:12" x14ac:dyDescent="0.2">
      <c r="A3580" s="167" t="s">
        <v>6466</v>
      </c>
      <c r="B3580" s="167" t="s">
        <v>7339</v>
      </c>
      <c r="D3580" s="167" t="s">
        <v>10142</v>
      </c>
      <c r="E3580" s="167" t="s">
        <v>9766</v>
      </c>
      <c r="F3580" s="167" t="s">
        <v>1076</v>
      </c>
      <c r="G3580" s="167" t="s">
        <v>11667</v>
      </c>
      <c r="H3580" s="167" t="s">
        <v>13</v>
      </c>
      <c r="I3580" s="167" t="s">
        <v>13036</v>
      </c>
      <c r="J3580" s="167" t="s">
        <v>11262</v>
      </c>
      <c r="K3580" s="167">
        <v>83580763</v>
      </c>
      <c r="L3580" s="167">
        <v>27867373</v>
      </c>
    </row>
    <row r="3581" spans="1:12" x14ac:dyDescent="0.2">
      <c r="A3581" s="167" t="s">
        <v>9772</v>
      </c>
      <c r="B3581" s="167" t="s">
        <v>10148</v>
      </c>
      <c r="D3581" s="167" t="s">
        <v>7406</v>
      </c>
      <c r="E3581" s="167" t="s">
        <v>6464</v>
      </c>
      <c r="F3581" s="167" t="s">
        <v>5010</v>
      </c>
      <c r="G3581" s="167" t="s">
        <v>116</v>
      </c>
      <c r="H3581" s="167" t="s">
        <v>5</v>
      </c>
      <c r="I3581" s="167" t="s">
        <v>13036</v>
      </c>
      <c r="J3581" s="167" t="s">
        <v>12046</v>
      </c>
      <c r="K3581" s="167">
        <v>27355041</v>
      </c>
      <c r="L3581" s="167">
        <v>27355041</v>
      </c>
    </row>
    <row r="3582" spans="1:12" x14ac:dyDescent="0.2">
      <c r="A3582" s="167" t="s">
        <v>9773</v>
      </c>
      <c r="B3582" s="167" t="s">
        <v>10149</v>
      </c>
      <c r="D3582" s="167" t="s">
        <v>10137</v>
      </c>
      <c r="E3582" s="167" t="s">
        <v>9761</v>
      </c>
      <c r="F3582" s="167" t="s">
        <v>11259</v>
      </c>
      <c r="G3582" s="167" t="s">
        <v>169</v>
      </c>
      <c r="H3582" s="167" t="s">
        <v>12</v>
      </c>
      <c r="I3582" s="167" t="s">
        <v>13036</v>
      </c>
      <c r="J3582" s="167" t="s">
        <v>13801</v>
      </c>
      <c r="K3582" s="167">
        <v>44056281</v>
      </c>
      <c r="L3582" s="167">
        <v>0</v>
      </c>
    </row>
    <row r="3583" spans="1:12" x14ac:dyDescent="0.2">
      <c r="A3583" s="167" t="s">
        <v>6451</v>
      </c>
      <c r="B3583" s="167" t="s">
        <v>7404</v>
      </c>
      <c r="D3583" s="167" t="s">
        <v>10138</v>
      </c>
      <c r="E3583" s="167" t="s">
        <v>9762</v>
      </c>
      <c r="F3583" s="167" t="s">
        <v>2688</v>
      </c>
      <c r="G3583" s="167" t="s">
        <v>169</v>
      </c>
      <c r="H3583" s="167" t="s">
        <v>3</v>
      </c>
      <c r="I3583" s="167" t="s">
        <v>13036</v>
      </c>
      <c r="J3583" s="167" t="s">
        <v>11260</v>
      </c>
      <c r="K3583" s="167">
        <v>44057995</v>
      </c>
      <c r="L3583" s="167">
        <v>0</v>
      </c>
    </row>
    <row r="3584" spans="1:12" x14ac:dyDescent="0.2">
      <c r="A3584" s="167" t="s">
        <v>9774</v>
      </c>
      <c r="B3584" s="167" t="s">
        <v>10150</v>
      </c>
      <c r="D3584" s="167" t="s">
        <v>7394</v>
      </c>
      <c r="E3584" s="167" t="s">
        <v>6465</v>
      </c>
      <c r="F3584" s="167" t="s">
        <v>1064</v>
      </c>
      <c r="G3584" s="167" t="s">
        <v>169</v>
      </c>
      <c r="H3584" s="167" t="s">
        <v>12</v>
      </c>
      <c r="I3584" s="167" t="s">
        <v>13036</v>
      </c>
      <c r="J3584" s="167" t="s">
        <v>13802</v>
      </c>
      <c r="K3584" s="167">
        <v>24708313</v>
      </c>
      <c r="L3584" s="167">
        <v>24708313</v>
      </c>
    </row>
    <row r="3585" spans="1:13" x14ac:dyDescent="0.2">
      <c r="A3585" s="167" t="s">
        <v>6472</v>
      </c>
      <c r="B3585" s="167" t="s">
        <v>7395</v>
      </c>
      <c r="D3585" s="167" t="s">
        <v>10148</v>
      </c>
      <c r="E3585" s="167" t="s">
        <v>9772</v>
      </c>
      <c r="F3585" s="167" t="s">
        <v>11267</v>
      </c>
      <c r="G3585" s="167" t="s">
        <v>11656</v>
      </c>
      <c r="H3585" s="167" t="s">
        <v>5</v>
      </c>
      <c r="I3585" s="167" t="s">
        <v>13036</v>
      </c>
      <c r="J3585" s="167" t="s">
        <v>11268</v>
      </c>
      <c r="K3585" s="167">
        <v>88571306</v>
      </c>
      <c r="L3585" s="167">
        <v>0</v>
      </c>
    </row>
    <row r="3586" spans="1:13" x14ac:dyDescent="0.2">
      <c r="A3586" s="167" t="s">
        <v>6459</v>
      </c>
      <c r="B3586" s="167" t="s">
        <v>7358</v>
      </c>
      <c r="D3586" s="167" t="s">
        <v>7339</v>
      </c>
      <c r="E3586" s="167" t="s">
        <v>6466</v>
      </c>
      <c r="F3586" s="167" t="s">
        <v>6467</v>
      </c>
      <c r="G3586" s="167" t="s">
        <v>11656</v>
      </c>
      <c r="H3586" s="167" t="s">
        <v>3</v>
      </c>
      <c r="I3586" s="167" t="s">
        <v>13036</v>
      </c>
      <c r="J3586" s="167" t="s">
        <v>8272</v>
      </c>
      <c r="K3586" s="167">
        <v>84757646</v>
      </c>
      <c r="L3586" s="167">
        <v>0</v>
      </c>
    </row>
    <row r="3587" spans="1:13" x14ac:dyDescent="0.2">
      <c r="A3587" s="167" t="s">
        <v>9775</v>
      </c>
      <c r="B3587" s="167" t="s">
        <v>10151</v>
      </c>
      <c r="D3587" s="167" t="s">
        <v>7388</v>
      </c>
      <c r="E3587" s="167" t="s">
        <v>6468</v>
      </c>
      <c r="F3587" s="167" t="s">
        <v>6469</v>
      </c>
      <c r="G3587" s="167" t="s">
        <v>11635</v>
      </c>
      <c r="H3587" s="167" t="s">
        <v>12</v>
      </c>
      <c r="I3587" s="167" t="s">
        <v>13036</v>
      </c>
      <c r="J3587" s="167" t="s">
        <v>13803</v>
      </c>
      <c r="K3587" s="167">
        <v>27550459</v>
      </c>
      <c r="L3587" s="167">
        <v>27550459</v>
      </c>
    </row>
    <row r="3588" spans="1:13" x14ac:dyDescent="0.2">
      <c r="A3588" s="167" t="s">
        <v>6458</v>
      </c>
      <c r="B3588" s="167" t="s">
        <v>7351</v>
      </c>
      <c r="D3588" s="167" t="s">
        <v>8612</v>
      </c>
      <c r="E3588" s="167" t="s">
        <v>11368</v>
      </c>
      <c r="F3588" s="167" t="s">
        <v>8610</v>
      </c>
      <c r="G3588" s="167" t="s">
        <v>11635</v>
      </c>
      <c r="H3588" s="167" t="s">
        <v>10</v>
      </c>
      <c r="I3588" s="167" t="s">
        <v>13036</v>
      </c>
      <c r="J3588" s="167" t="s">
        <v>8611</v>
      </c>
      <c r="K3588" s="167">
        <v>27971103</v>
      </c>
      <c r="L3588" s="167">
        <v>0</v>
      </c>
    </row>
    <row r="3589" spans="1:13" x14ac:dyDescent="0.2">
      <c r="A3589" s="167" t="s">
        <v>6455</v>
      </c>
      <c r="B3589" s="167" t="s">
        <v>7371</v>
      </c>
      <c r="D3589" s="167" t="s">
        <v>10152</v>
      </c>
      <c r="E3589" s="167" t="s">
        <v>9776</v>
      </c>
      <c r="F3589" s="167" t="s">
        <v>11273</v>
      </c>
      <c r="G3589" s="167" t="s">
        <v>117</v>
      </c>
      <c r="H3589" s="167" t="s">
        <v>4</v>
      </c>
      <c r="I3589" s="167" t="s">
        <v>13036</v>
      </c>
      <c r="J3589" s="167" t="s">
        <v>11274</v>
      </c>
      <c r="K3589" s="167">
        <v>85061551</v>
      </c>
      <c r="L3589" s="167">
        <v>26393028</v>
      </c>
    </row>
    <row r="3590" spans="1:13" x14ac:dyDescent="0.2">
      <c r="A3590" s="167" t="s">
        <v>9776</v>
      </c>
      <c r="B3590" s="167" t="s">
        <v>10152</v>
      </c>
      <c r="D3590" s="167" t="s">
        <v>7360</v>
      </c>
      <c r="E3590" s="167" t="s">
        <v>6470</v>
      </c>
      <c r="F3590" s="167" t="s">
        <v>1847</v>
      </c>
      <c r="G3590" s="167" t="s">
        <v>117</v>
      </c>
      <c r="H3590" s="167" t="s">
        <v>7</v>
      </c>
      <c r="I3590" s="167" t="s">
        <v>13036</v>
      </c>
      <c r="J3590" s="167" t="s">
        <v>12196</v>
      </c>
      <c r="K3590" s="167">
        <v>26645545</v>
      </c>
      <c r="L3590" s="167">
        <v>0</v>
      </c>
      <c r="M3590" s="43">
        <v>8</v>
      </c>
    </row>
    <row r="3591" spans="1:13" x14ac:dyDescent="0.2">
      <c r="A3591" s="167" t="s">
        <v>6471</v>
      </c>
      <c r="B3591" s="167" t="s">
        <v>7383</v>
      </c>
      <c r="D3591" s="167" t="s">
        <v>10151</v>
      </c>
      <c r="E3591" s="167" t="s">
        <v>9775</v>
      </c>
      <c r="F3591" s="167" t="s">
        <v>11271</v>
      </c>
      <c r="G3591" s="167" t="s">
        <v>11639</v>
      </c>
      <c r="H3591" s="167" t="s">
        <v>3</v>
      </c>
      <c r="I3591" s="167" t="s">
        <v>13036</v>
      </c>
      <c r="J3591" s="167" t="s">
        <v>11272</v>
      </c>
      <c r="K3591" s="167">
        <v>85368491</v>
      </c>
      <c r="L3591" s="167">
        <v>0</v>
      </c>
    </row>
    <row r="3592" spans="1:13" x14ac:dyDescent="0.2">
      <c r="A3592" s="167" t="s">
        <v>9777</v>
      </c>
      <c r="B3592" s="167" t="s">
        <v>10153</v>
      </c>
      <c r="D3592" s="167" t="s">
        <v>10153</v>
      </c>
      <c r="E3592" s="167" t="s">
        <v>9777</v>
      </c>
      <c r="F3592" s="167" t="s">
        <v>11275</v>
      </c>
      <c r="G3592" s="167" t="s">
        <v>5785</v>
      </c>
      <c r="H3592" s="167" t="s">
        <v>9</v>
      </c>
      <c r="I3592" s="167" t="s">
        <v>13036</v>
      </c>
      <c r="J3592" s="167" t="s">
        <v>13804</v>
      </c>
      <c r="K3592" s="167">
        <v>44092463</v>
      </c>
      <c r="L3592" s="167">
        <v>0</v>
      </c>
    </row>
    <row r="3593" spans="1:13" x14ac:dyDescent="0.2">
      <c r="A3593" s="167" t="s">
        <v>6461</v>
      </c>
      <c r="B3593" s="167" t="s">
        <v>7370</v>
      </c>
      <c r="D3593" s="167" t="s">
        <v>7383</v>
      </c>
      <c r="E3593" s="167" t="s">
        <v>6471</v>
      </c>
      <c r="F3593" s="167" t="s">
        <v>282</v>
      </c>
      <c r="G3593" s="167" t="s">
        <v>5785</v>
      </c>
      <c r="H3593" s="167" t="s">
        <v>9</v>
      </c>
      <c r="I3593" s="167" t="s">
        <v>13036</v>
      </c>
      <c r="J3593" s="167" t="s">
        <v>13805</v>
      </c>
      <c r="K3593" s="167">
        <v>84690191</v>
      </c>
      <c r="L3593" s="167">
        <v>0</v>
      </c>
    </row>
    <row r="3594" spans="1:13" x14ac:dyDescent="0.2">
      <c r="A3594" s="167" t="s">
        <v>6464</v>
      </c>
      <c r="B3594" s="167" t="s">
        <v>7406</v>
      </c>
      <c r="D3594" s="167" t="s">
        <v>7395</v>
      </c>
      <c r="E3594" s="167" t="s">
        <v>6472</v>
      </c>
      <c r="F3594" s="167" t="s">
        <v>6473</v>
      </c>
      <c r="G3594" s="167" t="s">
        <v>5785</v>
      </c>
      <c r="H3594" s="167" t="s">
        <v>9</v>
      </c>
      <c r="I3594" s="167" t="s">
        <v>13036</v>
      </c>
      <c r="J3594" s="167" t="s">
        <v>6474</v>
      </c>
      <c r="K3594" s="167">
        <v>89154871</v>
      </c>
      <c r="L3594" s="167">
        <v>0</v>
      </c>
    </row>
    <row r="3595" spans="1:13" x14ac:dyDescent="0.2">
      <c r="A3595" s="167" t="s">
        <v>9778</v>
      </c>
      <c r="B3595" s="167" t="s">
        <v>10154</v>
      </c>
      <c r="D3595" s="167" t="s">
        <v>7362</v>
      </c>
      <c r="E3595" s="167" t="s">
        <v>6475</v>
      </c>
      <c r="F3595" s="167" t="s">
        <v>6476</v>
      </c>
      <c r="G3595" s="167" t="s">
        <v>5785</v>
      </c>
      <c r="H3595" s="167" t="s">
        <v>9</v>
      </c>
      <c r="I3595" s="167" t="s">
        <v>13036</v>
      </c>
      <c r="J3595" s="167" t="s">
        <v>11617</v>
      </c>
      <c r="K3595" s="167">
        <v>87231731</v>
      </c>
      <c r="L3595" s="167">
        <v>27677382</v>
      </c>
    </row>
    <row r="3596" spans="1:13" x14ac:dyDescent="0.2">
      <c r="A3596" s="167" t="s">
        <v>6493</v>
      </c>
      <c r="B3596" s="167" t="s">
        <v>7405</v>
      </c>
      <c r="D3596" s="167" t="s">
        <v>10140</v>
      </c>
      <c r="E3596" s="167" t="s">
        <v>9764</v>
      </c>
      <c r="F3596" s="167" t="s">
        <v>1759</v>
      </c>
      <c r="G3596" s="167" t="s">
        <v>41</v>
      </c>
      <c r="H3596" s="167" t="s">
        <v>9</v>
      </c>
      <c r="I3596" s="167" t="s">
        <v>13036</v>
      </c>
      <c r="J3596" s="167" t="s">
        <v>13806</v>
      </c>
      <c r="K3596" s="167">
        <v>24104951</v>
      </c>
      <c r="L3596" s="167">
        <v>0</v>
      </c>
    </row>
    <row r="3597" spans="1:13" x14ac:dyDescent="0.2">
      <c r="A3597" s="167" t="s">
        <v>9779</v>
      </c>
      <c r="B3597" s="167" t="s">
        <v>10155</v>
      </c>
      <c r="D3597" s="167" t="s">
        <v>10145</v>
      </c>
      <c r="E3597" s="167" t="s">
        <v>9769</v>
      </c>
      <c r="F3597" s="167" t="s">
        <v>11264</v>
      </c>
      <c r="G3597" s="167" t="s">
        <v>3524</v>
      </c>
      <c r="H3597" s="167" t="s">
        <v>9</v>
      </c>
      <c r="I3597" s="167" t="s">
        <v>13036</v>
      </c>
      <c r="J3597" s="167" t="s">
        <v>13000</v>
      </c>
      <c r="K3597" s="167">
        <v>83580466</v>
      </c>
      <c r="L3597" s="167">
        <v>83381537</v>
      </c>
    </row>
    <row r="3598" spans="1:13" x14ac:dyDescent="0.2">
      <c r="A3598" s="167" t="s">
        <v>9780</v>
      </c>
      <c r="B3598" s="167" t="s">
        <v>10156</v>
      </c>
      <c r="D3598" s="167" t="s">
        <v>10144</v>
      </c>
      <c r="E3598" s="167" t="s">
        <v>9768</v>
      </c>
      <c r="F3598" s="167" t="s">
        <v>11263</v>
      </c>
      <c r="G3598" s="167" t="s">
        <v>3524</v>
      </c>
      <c r="H3598" s="167" t="s">
        <v>9</v>
      </c>
      <c r="I3598" s="167" t="s">
        <v>13036</v>
      </c>
      <c r="J3598" s="167" t="s">
        <v>13001</v>
      </c>
      <c r="K3598" s="167">
        <v>85949188</v>
      </c>
      <c r="L3598" s="167">
        <v>0</v>
      </c>
    </row>
    <row r="3599" spans="1:13" x14ac:dyDescent="0.2">
      <c r="A3599" s="167" t="s">
        <v>9781</v>
      </c>
      <c r="B3599" s="167" t="s">
        <v>10157</v>
      </c>
      <c r="D3599" s="167" t="s">
        <v>8617</v>
      </c>
      <c r="E3599" s="167" t="s">
        <v>8389</v>
      </c>
      <c r="F3599" s="167" t="s">
        <v>8618</v>
      </c>
      <c r="G3599" s="167" t="s">
        <v>11667</v>
      </c>
      <c r="H3599" s="167" t="s">
        <v>13</v>
      </c>
      <c r="I3599" s="167" t="s">
        <v>13036</v>
      </c>
      <c r="J3599" s="167" t="s">
        <v>12590</v>
      </c>
      <c r="K3599" s="167">
        <v>22001385</v>
      </c>
      <c r="L3599" s="167">
        <v>0</v>
      </c>
    </row>
    <row r="3600" spans="1:13" x14ac:dyDescent="0.2">
      <c r="A3600" s="167" t="s">
        <v>6489</v>
      </c>
      <c r="B3600" s="167" t="s">
        <v>7444</v>
      </c>
      <c r="D3600" s="167" t="s">
        <v>10166</v>
      </c>
      <c r="E3600" s="167" t="s">
        <v>9791</v>
      </c>
      <c r="F3600" s="167" t="s">
        <v>11292</v>
      </c>
      <c r="G3600" s="167" t="s">
        <v>116</v>
      </c>
      <c r="H3600" s="167" t="s">
        <v>189</v>
      </c>
      <c r="I3600" s="167" t="s">
        <v>13036</v>
      </c>
      <c r="J3600" s="167" t="s">
        <v>10950</v>
      </c>
      <c r="K3600" s="167">
        <v>85207324</v>
      </c>
      <c r="L3600" s="167">
        <v>0</v>
      </c>
    </row>
    <row r="3601" spans="1:12" x14ac:dyDescent="0.2">
      <c r="A3601" s="167" t="s">
        <v>6491</v>
      </c>
      <c r="B3601" s="167" t="s">
        <v>7401</v>
      </c>
      <c r="D3601" s="167" t="s">
        <v>10169</v>
      </c>
      <c r="E3601" s="167" t="s">
        <v>9794</v>
      </c>
      <c r="F3601" s="167" t="s">
        <v>451</v>
      </c>
      <c r="G3601" s="167" t="s">
        <v>1259</v>
      </c>
      <c r="H3601" s="167" t="s">
        <v>5</v>
      </c>
      <c r="I3601" s="167" t="s">
        <v>13036</v>
      </c>
      <c r="J3601" s="167" t="s">
        <v>13807</v>
      </c>
      <c r="K3601" s="167">
        <v>0</v>
      </c>
      <c r="L3601" s="167">
        <v>0</v>
      </c>
    </row>
    <row r="3602" spans="1:12" x14ac:dyDescent="0.2">
      <c r="A3602" s="167" t="s">
        <v>9782</v>
      </c>
      <c r="B3602" s="167" t="s">
        <v>10158</v>
      </c>
      <c r="D3602" s="167" t="s">
        <v>7417</v>
      </c>
      <c r="E3602" s="167" t="s">
        <v>6477</v>
      </c>
      <c r="F3602" s="167" t="s">
        <v>6478</v>
      </c>
      <c r="G3602" s="167" t="s">
        <v>4503</v>
      </c>
      <c r="H3602" s="167" t="s">
        <v>4</v>
      </c>
      <c r="I3602" s="167" t="s">
        <v>13036</v>
      </c>
      <c r="J3602" s="167" t="s">
        <v>13002</v>
      </c>
      <c r="K3602" s="167">
        <v>26420001</v>
      </c>
      <c r="L3602" s="167">
        <v>26420001</v>
      </c>
    </row>
    <row r="3603" spans="1:12" x14ac:dyDescent="0.2">
      <c r="A3603" s="167" t="s">
        <v>9783</v>
      </c>
      <c r="B3603" s="167" t="s">
        <v>10159</v>
      </c>
      <c r="D3603" s="167" t="s">
        <v>7416</v>
      </c>
      <c r="E3603" s="167" t="s">
        <v>6479</v>
      </c>
      <c r="F3603" s="167" t="s">
        <v>6480</v>
      </c>
      <c r="G3603" s="167" t="s">
        <v>4503</v>
      </c>
      <c r="H3603" s="167" t="s">
        <v>3</v>
      </c>
      <c r="I3603" s="167" t="s">
        <v>13036</v>
      </c>
      <c r="J3603" s="167" t="s">
        <v>13808</v>
      </c>
      <c r="K3603" s="167">
        <v>26410147</v>
      </c>
      <c r="L3603" s="167">
        <v>26411080</v>
      </c>
    </row>
    <row r="3604" spans="1:12" x14ac:dyDescent="0.2">
      <c r="A3604" s="167" t="s">
        <v>9784</v>
      </c>
      <c r="B3604" s="167" t="s">
        <v>174</v>
      </c>
      <c r="D3604" s="167" t="s">
        <v>10168</v>
      </c>
      <c r="E3604" s="167" t="s">
        <v>9793</v>
      </c>
      <c r="F3604" s="167" t="s">
        <v>11117</v>
      </c>
      <c r="G3604" s="167" t="s">
        <v>1655</v>
      </c>
      <c r="H3604" s="167" t="s">
        <v>6</v>
      </c>
      <c r="I3604" s="167" t="s">
        <v>13036</v>
      </c>
      <c r="J3604" s="167" t="s">
        <v>13809</v>
      </c>
      <c r="K3604" s="167">
        <v>26780615</v>
      </c>
      <c r="L3604" s="167">
        <v>0</v>
      </c>
    </row>
    <row r="3605" spans="1:12" x14ac:dyDescent="0.2">
      <c r="A3605" s="167" t="s">
        <v>9785</v>
      </c>
      <c r="B3605" s="167" t="s">
        <v>10160</v>
      </c>
      <c r="D3605" s="167" t="s">
        <v>10162</v>
      </c>
      <c r="E3605" s="167" t="s">
        <v>9787</v>
      </c>
      <c r="F3605" s="167" t="s">
        <v>11285</v>
      </c>
      <c r="G3605" s="167" t="s">
        <v>3524</v>
      </c>
      <c r="H3605" s="167" t="s">
        <v>12</v>
      </c>
      <c r="I3605" s="167" t="s">
        <v>13036</v>
      </c>
      <c r="J3605" s="167" t="s">
        <v>13810</v>
      </c>
      <c r="K3605" s="167">
        <v>84760720</v>
      </c>
      <c r="L3605" s="167">
        <v>0</v>
      </c>
    </row>
    <row r="3606" spans="1:12" x14ac:dyDescent="0.2">
      <c r="A3606" s="167" t="s">
        <v>9786</v>
      </c>
      <c r="B3606" s="167" t="s">
        <v>10161</v>
      </c>
      <c r="D3606" s="167" t="s">
        <v>7418</v>
      </c>
      <c r="E3606" s="167" t="s">
        <v>6481</v>
      </c>
      <c r="F3606" s="167" t="s">
        <v>6482</v>
      </c>
      <c r="G3606" s="167" t="s">
        <v>4176</v>
      </c>
      <c r="H3606" s="167" t="s">
        <v>4</v>
      </c>
      <c r="I3606" s="167" t="s">
        <v>13036</v>
      </c>
      <c r="J3606" s="167" t="s">
        <v>8273</v>
      </c>
      <c r="K3606" s="167">
        <v>26851690</v>
      </c>
      <c r="L3606" s="167">
        <v>26851690</v>
      </c>
    </row>
    <row r="3607" spans="1:12" x14ac:dyDescent="0.2">
      <c r="A3607" s="167" t="s">
        <v>6483</v>
      </c>
      <c r="B3607" s="167" t="s">
        <v>7377</v>
      </c>
      <c r="D3607" s="167" t="s">
        <v>7377</v>
      </c>
      <c r="E3607" s="167" t="s">
        <v>6483</v>
      </c>
      <c r="F3607" s="167" t="s">
        <v>12591</v>
      </c>
      <c r="G3607" s="167" t="s">
        <v>204</v>
      </c>
      <c r="H3607" s="167" t="s">
        <v>4</v>
      </c>
      <c r="I3607" s="167" t="s">
        <v>13036</v>
      </c>
      <c r="J3607" s="167" t="s">
        <v>13811</v>
      </c>
      <c r="K3607" s="167">
        <v>25374864</v>
      </c>
      <c r="L3607" s="167">
        <v>83639777</v>
      </c>
    </row>
    <row r="3608" spans="1:12" x14ac:dyDescent="0.2">
      <c r="A3608" s="167" t="s">
        <v>9787</v>
      </c>
      <c r="B3608" s="167" t="s">
        <v>10162</v>
      </c>
      <c r="D3608" s="167" t="s">
        <v>7380</v>
      </c>
      <c r="E3608" s="167" t="s">
        <v>6484</v>
      </c>
      <c r="F3608" s="167" t="s">
        <v>8274</v>
      </c>
      <c r="G3608" s="167" t="s">
        <v>11667</v>
      </c>
      <c r="H3608" s="167" t="s">
        <v>3</v>
      </c>
      <c r="I3608" s="167" t="s">
        <v>13036</v>
      </c>
      <c r="J3608" s="167" t="s">
        <v>12527</v>
      </c>
      <c r="K3608" s="167">
        <v>27305520</v>
      </c>
      <c r="L3608" s="167">
        <v>27305520</v>
      </c>
    </row>
    <row r="3609" spans="1:12" x14ac:dyDescent="0.2">
      <c r="A3609" s="167" t="s">
        <v>9788</v>
      </c>
      <c r="B3609" s="167" t="s">
        <v>10163</v>
      </c>
      <c r="D3609" s="167" t="s">
        <v>7381</v>
      </c>
      <c r="E3609" s="167" t="s">
        <v>6485</v>
      </c>
      <c r="F3609" s="167" t="s">
        <v>837</v>
      </c>
      <c r="G3609" s="167" t="s">
        <v>188</v>
      </c>
      <c r="H3609" s="167" t="s">
        <v>3</v>
      </c>
      <c r="I3609" s="167" t="s">
        <v>13036</v>
      </c>
      <c r="J3609" s="167" t="s">
        <v>6486</v>
      </c>
      <c r="K3609" s="167">
        <v>24721391</v>
      </c>
      <c r="L3609" s="167">
        <v>24721527</v>
      </c>
    </row>
    <row r="3610" spans="1:12" x14ac:dyDescent="0.2">
      <c r="A3610" s="167" t="s">
        <v>9789</v>
      </c>
      <c r="B3610" s="167" t="s">
        <v>10164</v>
      </c>
      <c r="D3610" s="167" t="s">
        <v>10158</v>
      </c>
      <c r="E3610" s="167" t="s">
        <v>9782</v>
      </c>
      <c r="F3610" s="167" t="s">
        <v>11282</v>
      </c>
      <c r="G3610" s="167" t="s">
        <v>11657</v>
      </c>
      <c r="H3610" s="167" t="s">
        <v>6</v>
      </c>
      <c r="I3610" s="167" t="s">
        <v>13036</v>
      </c>
      <c r="J3610" s="167" t="s">
        <v>12592</v>
      </c>
      <c r="K3610" s="167">
        <v>0</v>
      </c>
      <c r="L3610" s="167">
        <v>0</v>
      </c>
    </row>
    <row r="3611" spans="1:12" x14ac:dyDescent="0.2">
      <c r="A3611" s="167" t="s">
        <v>6485</v>
      </c>
      <c r="B3611" s="167" t="s">
        <v>7381</v>
      </c>
      <c r="D3611" s="167" t="s">
        <v>10154</v>
      </c>
      <c r="E3611" s="167" t="s">
        <v>9778</v>
      </c>
      <c r="F3611" s="167" t="s">
        <v>11277</v>
      </c>
      <c r="G3611" s="167" t="s">
        <v>11667</v>
      </c>
      <c r="H3611" s="167" t="s">
        <v>18</v>
      </c>
      <c r="I3611" s="167" t="s">
        <v>13036</v>
      </c>
      <c r="J3611" s="167" t="s">
        <v>12233</v>
      </c>
      <c r="K3611" s="167">
        <v>84852602</v>
      </c>
      <c r="L3611" s="167">
        <v>0</v>
      </c>
    </row>
    <row r="3612" spans="1:12" x14ac:dyDescent="0.2">
      <c r="A3612" s="167" t="s">
        <v>9790</v>
      </c>
      <c r="B3612" s="167" t="s">
        <v>10165</v>
      </c>
      <c r="D3612" s="167" t="s">
        <v>7408</v>
      </c>
      <c r="E3612" s="167" t="s">
        <v>6487</v>
      </c>
      <c r="F3612" s="167" t="s">
        <v>6488</v>
      </c>
      <c r="G3612" s="167" t="s">
        <v>5785</v>
      </c>
      <c r="H3612" s="167" t="s">
        <v>12</v>
      </c>
      <c r="I3612" s="167" t="s">
        <v>13036</v>
      </c>
      <c r="J3612" s="167" t="s">
        <v>12224</v>
      </c>
      <c r="K3612" s="167">
        <v>44090969</v>
      </c>
      <c r="L3612" s="167">
        <v>27632900</v>
      </c>
    </row>
    <row r="3613" spans="1:12" x14ac:dyDescent="0.2">
      <c r="A3613" s="167" t="s">
        <v>9791</v>
      </c>
      <c r="B3613" s="167" t="s">
        <v>10166</v>
      </c>
      <c r="D3613" s="167" t="s">
        <v>10163</v>
      </c>
      <c r="E3613" s="167" t="s">
        <v>9788</v>
      </c>
      <c r="F3613" s="167" t="s">
        <v>11286</v>
      </c>
      <c r="G3613" s="167" t="s">
        <v>11656</v>
      </c>
      <c r="H3613" s="167" t="s">
        <v>9</v>
      </c>
      <c r="I3613" s="167" t="s">
        <v>13036</v>
      </c>
      <c r="J3613" s="167" t="s">
        <v>11287</v>
      </c>
      <c r="K3613" s="167">
        <v>86062102</v>
      </c>
      <c r="L3613" s="167">
        <v>0</v>
      </c>
    </row>
    <row r="3614" spans="1:12" x14ac:dyDescent="0.2">
      <c r="A3614" s="167" t="s">
        <v>6492</v>
      </c>
      <c r="B3614" s="167" t="s">
        <v>7426</v>
      </c>
      <c r="D3614" s="167" t="s">
        <v>7444</v>
      </c>
      <c r="E3614" s="167" t="s">
        <v>6489</v>
      </c>
      <c r="F3614" s="167" t="s">
        <v>6490</v>
      </c>
      <c r="G3614" s="167" t="s">
        <v>11656</v>
      </c>
      <c r="H3614" s="167" t="s">
        <v>9</v>
      </c>
      <c r="I3614" s="167" t="s">
        <v>13036</v>
      </c>
      <c r="J3614" s="167" t="s">
        <v>13812</v>
      </c>
      <c r="K3614" s="167">
        <v>63673671</v>
      </c>
      <c r="L3614" s="167">
        <v>0</v>
      </c>
    </row>
    <row r="3615" spans="1:12" x14ac:dyDescent="0.2">
      <c r="A3615" s="167" t="s">
        <v>6484</v>
      </c>
      <c r="B3615" s="167" t="s">
        <v>7380</v>
      </c>
      <c r="D3615" s="167" t="s">
        <v>7401</v>
      </c>
      <c r="E3615" s="167" t="s">
        <v>6491</v>
      </c>
      <c r="F3615" s="167" t="s">
        <v>6796</v>
      </c>
      <c r="G3615" s="167" t="s">
        <v>11656</v>
      </c>
      <c r="H3615" s="167" t="s">
        <v>6</v>
      </c>
      <c r="I3615" s="167" t="s">
        <v>13036</v>
      </c>
      <c r="J3615" s="167" t="s">
        <v>13813</v>
      </c>
      <c r="K3615" s="167">
        <v>0</v>
      </c>
      <c r="L3615" s="167">
        <v>0</v>
      </c>
    </row>
    <row r="3616" spans="1:12" x14ac:dyDescent="0.2">
      <c r="A3616" s="167" t="s">
        <v>6487</v>
      </c>
      <c r="B3616" s="167" t="s">
        <v>7408</v>
      </c>
      <c r="D3616" s="167" t="s">
        <v>7426</v>
      </c>
      <c r="E3616" s="167" t="s">
        <v>6492</v>
      </c>
      <c r="F3616" s="167" t="s">
        <v>1455</v>
      </c>
      <c r="G3616" s="167" t="s">
        <v>11635</v>
      </c>
      <c r="H3616" s="167" t="s">
        <v>5</v>
      </c>
      <c r="I3616" s="167" t="s">
        <v>13036</v>
      </c>
      <c r="J3616" s="167" t="s">
        <v>8578</v>
      </c>
      <c r="K3616" s="167">
        <v>0</v>
      </c>
      <c r="L3616" s="167">
        <v>0</v>
      </c>
    </row>
    <row r="3617" spans="1:12" x14ac:dyDescent="0.2">
      <c r="A3617" s="167" t="s">
        <v>9792</v>
      </c>
      <c r="B3617" s="167" t="s">
        <v>10167</v>
      </c>
      <c r="D3617" s="167" t="s">
        <v>10165</v>
      </c>
      <c r="E3617" s="167" t="s">
        <v>9790</v>
      </c>
      <c r="F3617" s="167" t="s">
        <v>11290</v>
      </c>
      <c r="G3617" s="167" t="s">
        <v>3524</v>
      </c>
      <c r="H3617" s="167" t="s">
        <v>13</v>
      </c>
      <c r="I3617" s="167" t="s">
        <v>13036</v>
      </c>
      <c r="J3617" s="167" t="s">
        <v>11291</v>
      </c>
      <c r="K3617" s="167">
        <v>87768632</v>
      </c>
      <c r="L3617" s="167">
        <v>85461045</v>
      </c>
    </row>
    <row r="3618" spans="1:12" x14ac:dyDescent="0.2">
      <c r="A3618" s="167" t="s">
        <v>6481</v>
      </c>
      <c r="B3618" s="167" t="s">
        <v>7418</v>
      </c>
      <c r="D3618" s="167" t="s">
        <v>10167</v>
      </c>
      <c r="E3618" s="167" t="s">
        <v>9792</v>
      </c>
      <c r="F3618" s="167" t="s">
        <v>13004</v>
      </c>
      <c r="G3618" s="167" t="s">
        <v>3524</v>
      </c>
      <c r="H3618" s="167" t="s">
        <v>13</v>
      </c>
      <c r="I3618" s="167" t="s">
        <v>13036</v>
      </c>
      <c r="J3618" s="167" t="s">
        <v>11294</v>
      </c>
      <c r="K3618" s="167">
        <v>86621223</v>
      </c>
      <c r="L3618" s="167">
        <v>86621223</v>
      </c>
    </row>
    <row r="3619" spans="1:12" x14ac:dyDescent="0.2">
      <c r="A3619" s="167" t="s">
        <v>6479</v>
      </c>
      <c r="B3619" s="167" t="s">
        <v>7416</v>
      </c>
      <c r="D3619" s="167" t="s">
        <v>10164</v>
      </c>
      <c r="E3619" s="167" t="s">
        <v>9789</v>
      </c>
      <c r="F3619" s="167" t="s">
        <v>11288</v>
      </c>
      <c r="G3619" s="167" t="s">
        <v>3524</v>
      </c>
      <c r="H3619" s="167" t="s">
        <v>10</v>
      </c>
      <c r="I3619" s="167" t="s">
        <v>13036</v>
      </c>
      <c r="J3619" s="167" t="s">
        <v>11289</v>
      </c>
      <c r="K3619" s="167">
        <v>84184218</v>
      </c>
      <c r="L3619" s="167">
        <v>0</v>
      </c>
    </row>
    <row r="3620" spans="1:12" x14ac:dyDescent="0.2">
      <c r="A3620" s="167" t="s">
        <v>9793</v>
      </c>
      <c r="B3620" s="167" t="s">
        <v>10168</v>
      </c>
      <c r="D3620" s="167" t="s">
        <v>10160</v>
      </c>
      <c r="E3620" s="167" t="s">
        <v>9785</v>
      </c>
      <c r="F3620" s="167" t="s">
        <v>13005</v>
      </c>
      <c r="G3620" s="167" t="s">
        <v>3524</v>
      </c>
      <c r="H3620" s="167" t="s">
        <v>9</v>
      </c>
      <c r="I3620" s="167" t="s">
        <v>13036</v>
      </c>
      <c r="J3620" s="167" t="s">
        <v>13814</v>
      </c>
      <c r="K3620" s="167">
        <v>87757796</v>
      </c>
      <c r="L3620" s="167">
        <v>0</v>
      </c>
    </row>
    <row r="3621" spans="1:12" x14ac:dyDescent="0.2">
      <c r="A3621" s="167" t="s">
        <v>9794</v>
      </c>
      <c r="B3621" s="167" t="s">
        <v>10169</v>
      </c>
      <c r="D3621" s="167" t="s">
        <v>10159</v>
      </c>
      <c r="E3621" s="167" t="s">
        <v>9783</v>
      </c>
      <c r="F3621" s="167" t="s">
        <v>11283</v>
      </c>
      <c r="G3621" s="167" t="s">
        <v>3524</v>
      </c>
      <c r="H3621" s="167" t="s">
        <v>13</v>
      </c>
      <c r="I3621" s="167" t="s">
        <v>13036</v>
      </c>
      <c r="J3621" s="167" t="s">
        <v>13815</v>
      </c>
      <c r="K3621" s="167">
        <v>85491329</v>
      </c>
      <c r="L3621" s="167">
        <v>0</v>
      </c>
    </row>
    <row r="3622" spans="1:12" x14ac:dyDescent="0.2">
      <c r="A3622" s="167" t="s">
        <v>6411</v>
      </c>
      <c r="B3622" s="167" t="s">
        <v>7402</v>
      </c>
      <c r="D3622" s="167" t="s">
        <v>10157</v>
      </c>
      <c r="E3622" s="167" t="s">
        <v>9781</v>
      </c>
      <c r="F3622" s="167" t="s">
        <v>11281</v>
      </c>
      <c r="G3622" s="167" t="s">
        <v>3524</v>
      </c>
      <c r="H3622" s="167" t="s">
        <v>9</v>
      </c>
      <c r="I3622" s="167" t="s">
        <v>13036</v>
      </c>
      <c r="J3622" s="167" t="s">
        <v>13006</v>
      </c>
      <c r="K3622" s="167">
        <v>85435953</v>
      </c>
      <c r="L3622" s="167">
        <v>0</v>
      </c>
    </row>
    <row r="3623" spans="1:12" x14ac:dyDescent="0.2">
      <c r="A3623" s="167" t="s">
        <v>8389</v>
      </c>
      <c r="B3623" s="167" t="s">
        <v>8617</v>
      </c>
      <c r="D3623" s="167" t="s">
        <v>10156</v>
      </c>
      <c r="E3623" s="167" t="s">
        <v>9780</v>
      </c>
      <c r="F3623" s="167" t="s">
        <v>11280</v>
      </c>
      <c r="G3623" s="167" t="s">
        <v>3524</v>
      </c>
      <c r="H3623" s="167" t="s">
        <v>13</v>
      </c>
      <c r="I3623" s="167" t="s">
        <v>13036</v>
      </c>
      <c r="J3623" s="167" t="s">
        <v>13816</v>
      </c>
      <c r="K3623" s="167">
        <v>22064940</v>
      </c>
      <c r="L3623" s="167">
        <v>87129132</v>
      </c>
    </row>
    <row r="3624" spans="1:12" x14ac:dyDescent="0.2">
      <c r="A3624" s="167" t="s">
        <v>6477</v>
      </c>
      <c r="B3624" s="167" t="s">
        <v>7417</v>
      </c>
      <c r="D3624" s="167" t="s">
        <v>10155</v>
      </c>
      <c r="E3624" s="167" t="s">
        <v>9779</v>
      </c>
      <c r="F3624" s="167" t="s">
        <v>11278</v>
      </c>
      <c r="G3624" s="167" t="s">
        <v>3524</v>
      </c>
      <c r="H3624" s="167" t="s">
        <v>10</v>
      </c>
      <c r="I3624" s="167" t="s">
        <v>13036</v>
      </c>
      <c r="J3624" s="167" t="s">
        <v>11279</v>
      </c>
      <c r="K3624" s="167">
        <v>85013081</v>
      </c>
      <c r="L3624" s="167">
        <v>89055891</v>
      </c>
    </row>
    <row r="3625" spans="1:12" x14ac:dyDescent="0.2">
      <c r="A3625" s="167" t="s">
        <v>9795</v>
      </c>
      <c r="B3625" s="167" t="s">
        <v>10170</v>
      </c>
      <c r="D3625" s="167" t="s">
        <v>7405</v>
      </c>
      <c r="E3625" s="167" t="s">
        <v>6493</v>
      </c>
      <c r="F3625" s="167" t="s">
        <v>6494</v>
      </c>
      <c r="G3625" s="167" t="s">
        <v>3524</v>
      </c>
      <c r="H3625" s="167" t="s">
        <v>9</v>
      </c>
      <c r="I3625" s="167" t="s">
        <v>13036</v>
      </c>
      <c r="J3625" s="167" t="s">
        <v>13008</v>
      </c>
      <c r="K3625" s="167">
        <v>84551435</v>
      </c>
      <c r="L3625" s="167">
        <v>0</v>
      </c>
    </row>
    <row r="3626" spans="1:12" x14ac:dyDescent="0.2">
      <c r="A3626" s="167" t="s">
        <v>9796</v>
      </c>
      <c r="B3626" s="167" t="s">
        <v>10171</v>
      </c>
      <c r="D3626" s="167" t="s">
        <v>10161</v>
      </c>
      <c r="E3626" s="167" t="s">
        <v>9786</v>
      </c>
      <c r="F3626" s="167" t="s">
        <v>11284</v>
      </c>
      <c r="G3626" s="167" t="s">
        <v>116</v>
      </c>
      <c r="H3626" s="167" t="s">
        <v>189</v>
      </c>
      <c r="I3626" s="167" t="s">
        <v>13036</v>
      </c>
      <c r="J3626" s="167" t="s">
        <v>12593</v>
      </c>
      <c r="K3626" s="167">
        <v>85697720</v>
      </c>
      <c r="L3626" s="167">
        <v>0</v>
      </c>
    </row>
    <row r="3627" spans="1:12" x14ac:dyDescent="0.2">
      <c r="A3627" s="167" t="s">
        <v>9797</v>
      </c>
      <c r="B3627" s="167" t="s">
        <v>10172</v>
      </c>
      <c r="D3627" s="167" t="s">
        <v>7396</v>
      </c>
      <c r="E3627" s="167" t="s">
        <v>6495</v>
      </c>
      <c r="F3627" s="167" t="s">
        <v>11397</v>
      </c>
      <c r="G3627" s="167" t="s">
        <v>175</v>
      </c>
      <c r="H3627" s="167" t="s">
        <v>3</v>
      </c>
      <c r="I3627" s="167" t="s">
        <v>13039</v>
      </c>
      <c r="J3627" s="167" t="s">
        <v>6791</v>
      </c>
      <c r="K3627" s="167">
        <v>22633661</v>
      </c>
      <c r="L3627" s="167">
        <v>0</v>
      </c>
    </row>
    <row r="3628" spans="1:12" x14ac:dyDescent="0.2">
      <c r="A3628" s="167" t="s">
        <v>6496</v>
      </c>
      <c r="B3628" s="167" t="s">
        <v>7434</v>
      </c>
      <c r="D3628" s="167" t="s">
        <v>7434</v>
      </c>
      <c r="E3628" s="167" t="s">
        <v>6496</v>
      </c>
      <c r="F3628" s="167" t="s">
        <v>6497</v>
      </c>
      <c r="G3628" s="167" t="s">
        <v>204</v>
      </c>
      <c r="H3628" s="167" t="s">
        <v>4</v>
      </c>
      <c r="I3628" s="167" t="s">
        <v>13036</v>
      </c>
      <c r="J3628" s="167" t="s">
        <v>13009</v>
      </c>
      <c r="K3628" s="167">
        <v>25301889</v>
      </c>
      <c r="L3628" s="167">
        <v>25301889</v>
      </c>
    </row>
    <row r="3629" spans="1:12" x14ac:dyDescent="0.2">
      <c r="A3629" s="167" t="s">
        <v>8319</v>
      </c>
      <c r="B3629" s="167" t="s">
        <v>8328</v>
      </c>
      <c r="D3629" s="167" t="s">
        <v>10171</v>
      </c>
      <c r="E3629" s="167" t="s">
        <v>9796</v>
      </c>
      <c r="F3629" s="167" t="s">
        <v>1354</v>
      </c>
      <c r="G3629" s="167" t="s">
        <v>11667</v>
      </c>
      <c r="H3629" s="167" t="s">
        <v>18</v>
      </c>
      <c r="I3629" s="167" t="s">
        <v>13036</v>
      </c>
      <c r="J3629" s="167" t="s">
        <v>12234</v>
      </c>
      <c r="K3629" s="167">
        <v>84891151</v>
      </c>
      <c r="L3629" s="167">
        <v>0</v>
      </c>
    </row>
    <row r="3630" spans="1:12" x14ac:dyDescent="0.2">
      <c r="A3630" s="167" t="s">
        <v>9798</v>
      </c>
      <c r="B3630" s="167" t="s">
        <v>10173</v>
      </c>
      <c r="D3630" s="167" t="s">
        <v>10172</v>
      </c>
      <c r="E3630" s="167" t="s">
        <v>9797</v>
      </c>
      <c r="F3630" s="167" t="s">
        <v>11295</v>
      </c>
      <c r="G3630" s="167" t="s">
        <v>11667</v>
      </c>
      <c r="H3630" s="167" t="s">
        <v>18</v>
      </c>
      <c r="I3630" s="167" t="s">
        <v>13036</v>
      </c>
      <c r="J3630" s="167" t="s">
        <v>12235</v>
      </c>
      <c r="K3630" s="167">
        <v>27300159</v>
      </c>
      <c r="L3630" s="167">
        <v>27300159</v>
      </c>
    </row>
    <row r="3631" spans="1:12" x14ac:dyDescent="0.2">
      <c r="A3631" s="167" t="s">
        <v>6500</v>
      </c>
      <c r="B3631" s="167" t="s">
        <v>7424</v>
      </c>
      <c r="D3631" s="167" t="s">
        <v>8607</v>
      </c>
      <c r="E3631" s="167" t="s">
        <v>8390</v>
      </c>
      <c r="F3631" s="167" t="s">
        <v>8605</v>
      </c>
      <c r="G3631" s="167" t="s">
        <v>11656</v>
      </c>
      <c r="H3631" s="167" t="s">
        <v>5</v>
      </c>
      <c r="I3631" s="167" t="s">
        <v>13036</v>
      </c>
      <c r="J3631" s="167" t="s">
        <v>8606</v>
      </c>
      <c r="K3631" s="167">
        <v>27511175</v>
      </c>
      <c r="L3631" s="167">
        <v>0</v>
      </c>
    </row>
    <row r="3632" spans="1:12" x14ac:dyDescent="0.2">
      <c r="A3632" s="167" t="s">
        <v>9799</v>
      </c>
      <c r="B3632" s="167" t="s">
        <v>10174</v>
      </c>
      <c r="D3632" s="167" t="s">
        <v>10176</v>
      </c>
      <c r="E3632" s="167" t="s">
        <v>9801</v>
      </c>
      <c r="F3632" s="167" t="s">
        <v>11298</v>
      </c>
      <c r="G3632" s="167" t="s">
        <v>11656</v>
      </c>
      <c r="H3632" s="167" t="s">
        <v>4</v>
      </c>
      <c r="I3632" s="167" t="s">
        <v>13036</v>
      </c>
      <c r="J3632" s="167" t="s">
        <v>13817</v>
      </c>
      <c r="K3632" s="167">
        <v>50118430</v>
      </c>
      <c r="L3632" s="167">
        <v>0</v>
      </c>
    </row>
    <row r="3633" spans="1:12" x14ac:dyDescent="0.2">
      <c r="A3633" s="167" t="s">
        <v>6498</v>
      </c>
      <c r="B3633" s="167" t="s">
        <v>7439</v>
      </c>
      <c r="D3633" s="167" t="s">
        <v>8328</v>
      </c>
      <c r="E3633" s="167" t="s">
        <v>8319</v>
      </c>
      <c r="F3633" s="167" t="s">
        <v>8320</v>
      </c>
      <c r="G3633" s="167" t="s">
        <v>11656</v>
      </c>
      <c r="H3633" s="167" t="s">
        <v>5</v>
      </c>
      <c r="I3633" s="167" t="s">
        <v>13036</v>
      </c>
      <c r="J3633" s="167" t="s">
        <v>12594</v>
      </c>
      <c r="K3633" s="167">
        <v>83278162</v>
      </c>
      <c r="L3633" s="167">
        <v>0</v>
      </c>
    </row>
    <row r="3634" spans="1:12" x14ac:dyDescent="0.2">
      <c r="A3634" s="167" t="s">
        <v>9800</v>
      </c>
      <c r="B3634" s="167" t="s">
        <v>10175</v>
      </c>
      <c r="D3634" s="167" t="s">
        <v>10173</v>
      </c>
      <c r="E3634" s="167" t="s">
        <v>9798</v>
      </c>
      <c r="F3634" s="167" t="s">
        <v>11296</v>
      </c>
      <c r="G3634" s="167" t="s">
        <v>11656</v>
      </c>
      <c r="H3634" s="167" t="s">
        <v>5</v>
      </c>
      <c r="I3634" s="167" t="s">
        <v>13036</v>
      </c>
      <c r="J3634" s="167" t="s">
        <v>12595</v>
      </c>
      <c r="K3634" s="167">
        <v>85814904</v>
      </c>
      <c r="L3634" s="167">
        <v>0</v>
      </c>
    </row>
    <row r="3635" spans="1:12" x14ac:dyDescent="0.2">
      <c r="A3635" s="167" t="s">
        <v>8390</v>
      </c>
      <c r="B3635" s="167" t="s">
        <v>8607</v>
      </c>
      <c r="D3635" s="167" t="s">
        <v>10170</v>
      </c>
      <c r="E3635" s="167" t="s">
        <v>9795</v>
      </c>
      <c r="F3635" s="167" t="s">
        <v>7679</v>
      </c>
      <c r="G3635" s="167" t="s">
        <v>117</v>
      </c>
      <c r="H3635" s="167" t="s">
        <v>7</v>
      </c>
      <c r="I3635" s="167" t="s">
        <v>13036</v>
      </c>
      <c r="J3635" s="167" t="s">
        <v>13818</v>
      </c>
      <c r="K3635" s="167">
        <v>26611133</v>
      </c>
      <c r="L3635" s="167">
        <v>26611133</v>
      </c>
    </row>
    <row r="3636" spans="1:12" x14ac:dyDescent="0.2">
      <c r="A3636" s="167" t="s">
        <v>9801</v>
      </c>
      <c r="B3636" s="167" t="s">
        <v>10176</v>
      </c>
      <c r="D3636" s="167" t="s">
        <v>7439</v>
      </c>
      <c r="E3636" s="167" t="s">
        <v>6498</v>
      </c>
      <c r="F3636" s="167" t="s">
        <v>7440</v>
      </c>
      <c r="G3636" s="167" t="s">
        <v>117</v>
      </c>
      <c r="H3636" s="167" t="s">
        <v>4</v>
      </c>
      <c r="I3636" s="167" t="s">
        <v>13036</v>
      </c>
      <c r="J3636" s="167" t="s">
        <v>13010</v>
      </c>
      <c r="K3636" s="167">
        <v>26616630</v>
      </c>
      <c r="L3636" s="167">
        <v>26616630</v>
      </c>
    </row>
    <row r="3637" spans="1:12" x14ac:dyDescent="0.2">
      <c r="A3637" s="167" t="s">
        <v>9802</v>
      </c>
      <c r="B3637" s="167" t="s">
        <v>10177</v>
      </c>
      <c r="D3637" s="167" t="s">
        <v>10174</v>
      </c>
      <c r="E3637" s="167" t="s">
        <v>9799</v>
      </c>
      <c r="F3637" s="167" t="s">
        <v>11297</v>
      </c>
      <c r="G3637" s="167" t="s">
        <v>3524</v>
      </c>
      <c r="H3637" s="167" t="s">
        <v>13</v>
      </c>
      <c r="I3637" s="167" t="s">
        <v>13036</v>
      </c>
      <c r="J3637" s="167" t="s">
        <v>11619</v>
      </c>
      <c r="K3637" s="167">
        <v>84932879</v>
      </c>
      <c r="L3637" s="167">
        <v>0</v>
      </c>
    </row>
    <row r="3638" spans="1:12" x14ac:dyDescent="0.2">
      <c r="A3638" s="167" t="s">
        <v>7588</v>
      </c>
      <c r="B3638" s="167" t="s">
        <v>7590</v>
      </c>
      <c r="D3638" s="167" t="s">
        <v>10175</v>
      </c>
      <c r="E3638" s="167" t="s">
        <v>9800</v>
      </c>
      <c r="F3638" s="167" t="s">
        <v>11398</v>
      </c>
      <c r="G3638" s="167" t="s">
        <v>3524</v>
      </c>
      <c r="H3638" s="167" t="s">
        <v>9</v>
      </c>
      <c r="I3638" s="167" t="s">
        <v>13036</v>
      </c>
      <c r="J3638" s="167" t="s">
        <v>13819</v>
      </c>
      <c r="K3638" s="167">
        <v>22065100</v>
      </c>
      <c r="L3638" s="167">
        <v>85909369</v>
      </c>
    </row>
    <row r="3639" spans="1:12" x14ac:dyDescent="0.2">
      <c r="A3639" s="167" t="s">
        <v>6502</v>
      </c>
      <c r="B3639" s="167" t="s">
        <v>7429</v>
      </c>
      <c r="D3639" s="167" t="s">
        <v>10177</v>
      </c>
      <c r="E3639" s="167" t="s">
        <v>9802</v>
      </c>
      <c r="F3639" s="167" t="s">
        <v>11299</v>
      </c>
      <c r="G3639" s="167" t="s">
        <v>1259</v>
      </c>
      <c r="H3639" s="167" t="s">
        <v>3</v>
      </c>
      <c r="I3639" s="167" t="s">
        <v>13036</v>
      </c>
      <c r="J3639" s="167" t="s">
        <v>12596</v>
      </c>
      <c r="K3639" s="167">
        <v>27773692</v>
      </c>
      <c r="L3639" s="167">
        <v>27773692</v>
      </c>
    </row>
    <row r="3640" spans="1:12" x14ac:dyDescent="0.2">
      <c r="A3640" s="167" t="s">
        <v>9803</v>
      </c>
      <c r="B3640" s="167" t="s">
        <v>10178</v>
      </c>
      <c r="D3640" s="167" t="s">
        <v>7424</v>
      </c>
      <c r="E3640" s="167" t="s">
        <v>6500</v>
      </c>
      <c r="F3640" s="167" t="s">
        <v>713</v>
      </c>
      <c r="G3640" s="167" t="s">
        <v>11635</v>
      </c>
      <c r="H3640" s="167" t="s">
        <v>12</v>
      </c>
      <c r="I3640" s="167" t="s">
        <v>13036</v>
      </c>
      <c r="J3640" s="167" t="s">
        <v>6501</v>
      </c>
      <c r="K3640" s="167">
        <v>27541121</v>
      </c>
      <c r="L3640" s="167">
        <v>27541121</v>
      </c>
    </row>
    <row r="3641" spans="1:12" x14ac:dyDescent="0.2">
      <c r="A3641" s="167" t="s">
        <v>6505</v>
      </c>
      <c r="B3641" s="167" t="s">
        <v>7431</v>
      </c>
      <c r="D3641" s="167" t="s">
        <v>8621</v>
      </c>
      <c r="E3641" s="167" t="s">
        <v>8391</v>
      </c>
      <c r="F3641" s="167" t="s">
        <v>8620</v>
      </c>
      <c r="G3641" s="167" t="s">
        <v>3524</v>
      </c>
      <c r="H3641" s="167" t="s">
        <v>10</v>
      </c>
      <c r="I3641" s="167" t="s">
        <v>13036</v>
      </c>
      <c r="J3641" s="167" t="s">
        <v>13820</v>
      </c>
      <c r="K3641" s="167">
        <v>89837417</v>
      </c>
      <c r="L3641" s="167">
        <v>0</v>
      </c>
    </row>
    <row r="3642" spans="1:12" x14ac:dyDescent="0.2">
      <c r="A3642" s="167" t="s">
        <v>6504</v>
      </c>
      <c r="B3642" s="167" t="s">
        <v>7430</v>
      </c>
      <c r="D3642" s="167" t="s">
        <v>10180</v>
      </c>
      <c r="E3642" s="167" t="s">
        <v>9805</v>
      </c>
      <c r="F3642" s="167" t="s">
        <v>11302</v>
      </c>
      <c r="G3642" s="167" t="s">
        <v>3524</v>
      </c>
      <c r="H3642" s="167" t="s">
        <v>13</v>
      </c>
      <c r="I3642" s="167" t="s">
        <v>13036</v>
      </c>
      <c r="J3642" s="167" t="s">
        <v>13821</v>
      </c>
      <c r="K3642" s="167">
        <v>85204669</v>
      </c>
      <c r="L3642" s="167">
        <v>0</v>
      </c>
    </row>
    <row r="3643" spans="1:12" x14ac:dyDescent="0.2">
      <c r="A3643" s="167" t="s">
        <v>9804</v>
      </c>
      <c r="B3643" s="167" t="s">
        <v>10179</v>
      </c>
      <c r="D3643" s="167" t="s">
        <v>10182</v>
      </c>
      <c r="E3643" s="167" t="s">
        <v>9807</v>
      </c>
      <c r="F3643" s="167" t="s">
        <v>11305</v>
      </c>
      <c r="G3643" s="167" t="s">
        <v>3524</v>
      </c>
      <c r="H3643" s="167" t="s">
        <v>13</v>
      </c>
      <c r="I3643" s="167" t="s">
        <v>13036</v>
      </c>
      <c r="J3643" s="167" t="s">
        <v>12236</v>
      </c>
      <c r="K3643" s="167">
        <v>84244713</v>
      </c>
      <c r="L3643" s="167">
        <v>0</v>
      </c>
    </row>
    <row r="3644" spans="1:12" x14ac:dyDescent="0.2">
      <c r="A3644" s="167" t="s">
        <v>8391</v>
      </c>
      <c r="B3644" s="167" t="s">
        <v>8621</v>
      </c>
      <c r="D3644" s="167" t="s">
        <v>10183</v>
      </c>
      <c r="E3644" s="167" t="s">
        <v>9808</v>
      </c>
      <c r="F3644" s="167" t="s">
        <v>11306</v>
      </c>
      <c r="G3644" s="167" t="s">
        <v>3524</v>
      </c>
      <c r="H3644" s="167" t="s">
        <v>9</v>
      </c>
      <c r="I3644" s="167" t="s">
        <v>13036</v>
      </c>
      <c r="J3644" s="167" t="s">
        <v>11304</v>
      </c>
      <c r="K3644" s="167">
        <v>87043988</v>
      </c>
      <c r="L3644" s="167">
        <v>0</v>
      </c>
    </row>
    <row r="3645" spans="1:12" x14ac:dyDescent="0.2">
      <c r="A3645" s="167" t="s">
        <v>9805</v>
      </c>
      <c r="B3645" s="167" t="s">
        <v>10180</v>
      </c>
      <c r="D3645" s="167" t="s">
        <v>10184</v>
      </c>
      <c r="E3645" s="167" t="s">
        <v>9809</v>
      </c>
      <c r="F3645" s="167" t="s">
        <v>11307</v>
      </c>
      <c r="G3645" s="167" t="s">
        <v>3524</v>
      </c>
      <c r="H3645" s="167" t="s">
        <v>10</v>
      </c>
      <c r="I3645" s="167" t="s">
        <v>13036</v>
      </c>
      <c r="J3645" s="167" t="s">
        <v>13011</v>
      </c>
      <c r="K3645" s="167">
        <v>63086738</v>
      </c>
      <c r="L3645" s="167">
        <v>63086738</v>
      </c>
    </row>
    <row r="3646" spans="1:12" x14ac:dyDescent="0.2">
      <c r="A3646" s="167" t="s">
        <v>9806</v>
      </c>
      <c r="B3646" s="167" t="s">
        <v>10181</v>
      </c>
      <c r="D3646" s="167" t="s">
        <v>10179</v>
      </c>
      <c r="E3646" s="167" t="s">
        <v>9804</v>
      </c>
      <c r="F3646" s="167" t="s">
        <v>11301</v>
      </c>
      <c r="G3646" s="167" t="s">
        <v>188</v>
      </c>
      <c r="H3646" s="167" t="s">
        <v>18</v>
      </c>
      <c r="I3646" s="167" t="s">
        <v>13036</v>
      </c>
      <c r="J3646" s="167" t="s">
        <v>12237</v>
      </c>
      <c r="K3646" s="167">
        <v>24673035</v>
      </c>
      <c r="L3646" s="167">
        <v>24673035</v>
      </c>
    </row>
    <row r="3647" spans="1:12" x14ac:dyDescent="0.2">
      <c r="A3647" s="167" t="s">
        <v>9807</v>
      </c>
      <c r="B3647" s="167" t="s">
        <v>10182</v>
      </c>
      <c r="D3647" s="167" t="s">
        <v>10178</v>
      </c>
      <c r="E3647" s="167" t="s">
        <v>9803</v>
      </c>
      <c r="F3647" s="167" t="s">
        <v>11300</v>
      </c>
      <c r="G3647" s="167" t="s">
        <v>11656</v>
      </c>
      <c r="H3647" s="167" t="s">
        <v>7</v>
      </c>
      <c r="I3647" s="167" t="s">
        <v>13036</v>
      </c>
      <c r="J3647" s="167" t="s">
        <v>12238</v>
      </c>
      <c r="K3647" s="167">
        <v>0</v>
      </c>
      <c r="L3647" s="167">
        <v>0</v>
      </c>
    </row>
    <row r="3648" spans="1:12" x14ac:dyDescent="0.2">
      <c r="A3648" s="167" t="s">
        <v>9808</v>
      </c>
      <c r="B3648" s="167" t="s">
        <v>10183</v>
      </c>
      <c r="D3648" s="167" t="s">
        <v>7429</v>
      </c>
      <c r="E3648" s="167" t="s">
        <v>6502</v>
      </c>
      <c r="F3648" s="167" t="s">
        <v>7591</v>
      </c>
      <c r="G3648" s="167" t="s">
        <v>11639</v>
      </c>
      <c r="H3648" s="167" t="s">
        <v>7</v>
      </c>
      <c r="I3648" s="167" t="s">
        <v>13036</v>
      </c>
      <c r="J3648" s="167" t="s">
        <v>10703</v>
      </c>
      <c r="K3648" s="167">
        <v>24762129</v>
      </c>
      <c r="L3648" s="167">
        <v>0</v>
      </c>
    </row>
    <row r="3649" spans="1:12" x14ac:dyDescent="0.2">
      <c r="A3649" s="167" t="s">
        <v>9809</v>
      </c>
      <c r="B3649" s="167" t="s">
        <v>10184</v>
      </c>
      <c r="D3649" s="167" t="s">
        <v>7430</v>
      </c>
      <c r="E3649" s="167" t="s">
        <v>6504</v>
      </c>
      <c r="F3649" s="167" t="s">
        <v>4287</v>
      </c>
      <c r="G3649" s="167" t="s">
        <v>188</v>
      </c>
      <c r="H3649" s="167" t="s">
        <v>3</v>
      </c>
      <c r="I3649" s="167" t="s">
        <v>13036</v>
      </c>
      <c r="J3649" s="167" t="s">
        <v>12597</v>
      </c>
      <c r="K3649" s="167">
        <v>85792763</v>
      </c>
      <c r="L3649" s="167">
        <v>0</v>
      </c>
    </row>
    <row r="3650" spans="1:12" x14ac:dyDescent="0.2">
      <c r="A3650" s="167" t="s">
        <v>6507</v>
      </c>
      <c r="B3650" s="167" t="s">
        <v>7432</v>
      </c>
      <c r="D3650" s="167" t="s">
        <v>7431</v>
      </c>
      <c r="E3650" s="167" t="s">
        <v>6505</v>
      </c>
      <c r="F3650" s="167" t="s">
        <v>6506</v>
      </c>
      <c r="G3650" s="167" t="s">
        <v>188</v>
      </c>
      <c r="H3650" s="167" t="s">
        <v>6</v>
      </c>
      <c r="I3650" s="167" t="s">
        <v>13036</v>
      </c>
      <c r="J3650" s="167" t="s">
        <v>13822</v>
      </c>
      <c r="K3650" s="167">
        <v>24743233</v>
      </c>
      <c r="L3650" s="167">
        <v>0</v>
      </c>
    </row>
    <row r="3651" spans="1:12" x14ac:dyDescent="0.2">
      <c r="A3651" s="167" t="s">
        <v>9810</v>
      </c>
      <c r="B3651" s="167" t="s">
        <v>10185</v>
      </c>
      <c r="D3651" s="167" t="s">
        <v>7432</v>
      </c>
      <c r="E3651" s="167" t="s">
        <v>6507</v>
      </c>
      <c r="F3651" s="167" t="s">
        <v>6508</v>
      </c>
      <c r="G3651" s="167" t="s">
        <v>204</v>
      </c>
      <c r="H3651" s="167" t="s">
        <v>5</v>
      </c>
      <c r="I3651" s="167" t="s">
        <v>13036</v>
      </c>
      <c r="J3651" s="167" t="s">
        <v>13823</v>
      </c>
      <c r="K3651" s="167">
        <v>25711454</v>
      </c>
      <c r="L3651" s="167">
        <v>25711454</v>
      </c>
    </row>
    <row r="3652" spans="1:12" x14ac:dyDescent="0.2">
      <c r="A3652" s="167" t="s">
        <v>6509</v>
      </c>
      <c r="B3652" s="167" t="s">
        <v>7450</v>
      </c>
      <c r="D3652" s="167" t="s">
        <v>10181</v>
      </c>
      <c r="E3652" s="167" t="s">
        <v>9806</v>
      </c>
      <c r="F3652" s="167" t="s">
        <v>11303</v>
      </c>
      <c r="G3652" s="167" t="s">
        <v>11656</v>
      </c>
      <c r="H3652" s="167" t="s">
        <v>9</v>
      </c>
      <c r="I3652" s="167" t="s">
        <v>13036</v>
      </c>
      <c r="J3652" s="167" t="s">
        <v>13012</v>
      </c>
      <c r="K3652" s="167">
        <v>84016332</v>
      </c>
      <c r="L3652" s="167">
        <v>0</v>
      </c>
    </row>
    <row r="3653" spans="1:12" x14ac:dyDescent="0.2">
      <c r="A3653" s="167" t="s">
        <v>9811</v>
      </c>
      <c r="B3653" s="167" t="s">
        <v>10186</v>
      </c>
      <c r="D3653" s="167" t="s">
        <v>7590</v>
      </c>
      <c r="E3653" s="167" t="s">
        <v>7588</v>
      </c>
      <c r="F3653" s="167" t="s">
        <v>7589</v>
      </c>
      <c r="G3653" s="167" t="s">
        <v>11667</v>
      </c>
      <c r="H3653" s="167" t="s">
        <v>4</v>
      </c>
      <c r="I3653" s="167" t="s">
        <v>13036</v>
      </c>
      <c r="J3653" s="167" t="s">
        <v>13824</v>
      </c>
      <c r="K3653" s="167">
        <v>60050694</v>
      </c>
      <c r="L3653" s="167">
        <v>0</v>
      </c>
    </row>
    <row r="3654" spans="1:12" x14ac:dyDescent="0.2">
      <c r="A3654" s="167" t="s">
        <v>6511</v>
      </c>
      <c r="B3654" s="167" t="s">
        <v>7443</v>
      </c>
      <c r="D3654" s="167" t="s">
        <v>7450</v>
      </c>
      <c r="E3654" s="167" t="s">
        <v>6509</v>
      </c>
      <c r="F3654" s="167" t="s">
        <v>6510</v>
      </c>
      <c r="G3654" s="167" t="s">
        <v>188</v>
      </c>
      <c r="H3654" s="167" t="s">
        <v>189</v>
      </c>
      <c r="I3654" s="167" t="s">
        <v>13036</v>
      </c>
      <c r="J3654" s="167" t="s">
        <v>8275</v>
      </c>
      <c r="K3654" s="167">
        <v>24610579</v>
      </c>
      <c r="L3654" s="167">
        <v>24610579</v>
      </c>
    </row>
    <row r="3655" spans="1:12" x14ac:dyDescent="0.2">
      <c r="A3655" s="167" t="s">
        <v>9812</v>
      </c>
      <c r="B3655" s="167" t="s">
        <v>10187</v>
      </c>
      <c r="D3655" s="167" t="s">
        <v>10186</v>
      </c>
      <c r="E3655" s="167" t="s">
        <v>9811</v>
      </c>
      <c r="F3655" s="167" t="s">
        <v>1160</v>
      </c>
      <c r="G3655" s="167" t="s">
        <v>11656</v>
      </c>
      <c r="H3655" s="167" t="s">
        <v>6</v>
      </c>
      <c r="I3655" s="167" t="s">
        <v>13036</v>
      </c>
      <c r="J3655" s="167" t="s">
        <v>12239</v>
      </c>
      <c r="K3655" s="167">
        <v>0</v>
      </c>
      <c r="L3655" s="167">
        <v>0</v>
      </c>
    </row>
    <row r="3656" spans="1:12" x14ac:dyDescent="0.2">
      <c r="A3656" s="167" t="s">
        <v>7971</v>
      </c>
      <c r="B3656" s="167" t="s">
        <v>8279</v>
      </c>
      <c r="D3656" s="167" t="s">
        <v>7443</v>
      </c>
      <c r="E3656" s="167" t="s">
        <v>6511</v>
      </c>
      <c r="F3656" s="167" t="s">
        <v>6512</v>
      </c>
      <c r="G3656" s="167" t="s">
        <v>198</v>
      </c>
      <c r="H3656" s="167" t="s">
        <v>5</v>
      </c>
      <c r="I3656" s="167" t="s">
        <v>13036</v>
      </c>
      <c r="J3656" s="167" t="s">
        <v>11991</v>
      </c>
      <c r="K3656" s="167">
        <v>26534812</v>
      </c>
      <c r="L3656" s="167">
        <v>26524812</v>
      </c>
    </row>
    <row r="3657" spans="1:12" x14ac:dyDescent="0.2">
      <c r="A3657" s="167" t="s">
        <v>8296</v>
      </c>
      <c r="B3657" s="167" t="s">
        <v>8325</v>
      </c>
      <c r="D3657" s="167" t="s">
        <v>10187</v>
      </c>
      <c r="E3657" s="167" t="s">
        <v>9812</v>
      </c>
      <c r="F3657" s="167" t="s">
        <v>11312</v>
      </c>
      <c r="G3657" s="167" t="s">
        <v>11667</v>
      </c>
      <c r="H3657" s="167" t="s">
        <v>9</v>
      </c>
      <c r="I3657" s="167" t="s">
        <v>13036</v>
      </c>
      <c r="J3657" s="167" t="s">
        <v>13825</v>
      </c>
      <c r="K3657" s="167">
        <v>60087916</v>
      </c>
      <c r="L3657" s="167">
        <v>0</v>
      </c>
    </row>
    <row r="3658" spans="1:12" x14ac:dyDescent="0.2">
      <c r="A3658" s="167" t="s">
        <v>9813</v>
      </c>
      <c r="B3658" s="167" t="s">
        <v>10188</v>
      </c>
      <c r="D3658" s="167" t="s">
        <v>8325</v>
      </c>
      <c r="E3658" s="167" t="s">
        <v>8296</v>
      </c>
      <c r="F3658" s="167" t="s">
        <v>8297</v>
      </c>
      <c r="G3658" s="167" t="s">
        <v>11667</v>
      </c>
      <c r="H3658" s="167" t="s">
        <v>18</v>
      </c>
      <c r="I3658" s="167" t="s">
        <v>13036</v>
      </c>
      <c r="J3658" s="167" t="s">
        <v>11314</v>
      </c>
      <c r="K3658" s="167">
        <v>27300159</v>
      </c>
      <c r="L3658" s="167">
        <v>0</v>
      </c>
    </row>
    <row r="3659" spans="1:12" x14ac:dyDescent="0.2">
      <c r="A3659" s="167" t="s">
        <v>6513</v>
      </c>
      <c r="B3659" s="167" t="s">
        <v>7467</v>
      </c>
      <c r="D3659" s="167" t="s">
        <v>10188</v>
      </c>
      <c r="E3659" s="167" t="s">
        <v>9813</v>
      </c>
      <c r="F3659" s="167" t="s">
        <v>10745</v>
      </c>
      <c r="G3659" s="167" t="s">
        <v>11656</v>
      </c>
      <c r="H3659" s="167" t="s">
        <v>9</v>
      </c>
      <c r="I3659" s="167" t="s">
        <v>13036</v>
      </c>
      <c r="J3659" s="167" t="s">
        <v>11315</v>
      </c>
      <c r="K3659" s="167">
        <v>85469186</v>
      </c>
      <c r="L3659" s="167">
        <v>0</v>
      </c>
    </row>
    <row r="3660" spans="1:12" x14ac:dyDescent="0.2">
      <c r="A3660" s="167" t="s">
        <v>8392</v>
      </c>
      <c r="B3660" s="167" t="s">
        <v>8616</v>
      </c>
      <c r="D3660" s="167" t="s">
        <v>7467</v>
      </c>
      <c r="E3660" s="167" t="s">
        <v>6513</v>
      </c>
      <c r="F3660" s="167" t="s">
        <v>1345</v>
      </c>
      <c r="G3660" s="167" t="s">
        <v>188</v>
      </c>
      <c r="H3660" s="167" t="s">
        <v>13</v>
      </c>
      <c r="I3660" s="167" t="s">
        <v>13036</v>
      </c>
      <c r="J3660" s="167" t="s">
        <v>6514</v>
      </c>
      <c r="K3660" s="167">
        <v>41051137</v>
      </c>
      <c r="L3660" s="167">
        <v>0</v>
      </c>
    </row>
    <row r="3661" spans="1:12" x14ac:dyDescent="0.2">
      <c r="A3661" s="167" t="s">
        <v>6521</v>
      </c>
      <c r="B3661" s="167" t="s">
        <v>7470</v>
      </c>
      <c r="D3661" s="167" t="s">
        <v>8616</v>
      </c>
      <c r="E3661" s="167" t="s">
        <v>8392</v>
      </c>
      <c r="F3661" s="167" t="s">
        <v>8614</v>
      </c>
      <c r="G3661" s="167" t="s">
        <v>11667</v>
      </c>
      <c r="H3661" s="167" t="s">
        <v>18</v>
      </c>
      <c r="I3661" s="167" t="s">
        <v>13036</v>
      </c>
      <c r="J3661" s="167" t="s">
        <v>13826</v>
      </c>
      <c r="K3661" s="167">
        <v>27300159</v>
      </c>
      <c r="L3661" s="167">
        <v>0</v>
      </c>
    </row>
    <row r="3662" spans="1:12" x14ac:dyDescent="0.2">
      <c r="A3662" s="167" t="s">
        <v>9814</v>
      </c>
      <c r="B3662" s="167" t="s">
        <v>10189</v>
      </c>
      <c r="D3662" s="167" t="s">
        <v>8279</v>
      </c>
      <c r="E3662" s="167" t="s">
        <v>7971</v>
      </c>
      <c r="F3662" s="167" t="s">
        <v>8277</v>
      </c>
      <c r="G3662" s="167" t="s">
        <v>5785</v>
      </c>
      <c r="H3662" s="167" t="s">
        <v>9</v>
      </c>
      <c r="I3662" s="167" t="s">
        <v>13036</v>
      </c>
      <c r="J3662" s="167" t="s">
        <v>12240</v>
      </c>
      <c r="K3662" s="167">
        <v>86145788</v>
      </c>
      <c r="L3662" s="167">
        <v>0</v>
      </c>
    </row>
    <row r="3663" spans="1:12" x14ac:dyDescent="0.2">
      <c r="A3663" s="167" t="s">
        <v>6495</v>
      </c>
      <c r="B3663" s="167" t="s">
        <v>7396</v>
      </c>
      <c r="D3663" s="167" t="s">
        <v>10190</v>
      </c>
      <c r="E3663" s="167" t="s">
        <v>9815</v>
      </c>
      <c r="F3663" s="167" t="s">
        <v>11317</v>
      </c>
      <c r="G3663" s="167" t="s">
        <v>169</v>
      </c>
      <c r="H3663" s="167" t="s">
        <v>7</v>
      </c>
      <c r="I3663" s="167" t="s">
        <v>13036</v>
      </c>
      <c r="J3663" s="167" t="s">
        <v>13013</v>
      </c>
      <c r="K3663" s="167">
        <v>41051100</v>
      </c>
      <c r="L3663" s="167">
        <v>0</v>
      </c>
    </row>
    <row r="3664" spans="1:12" x14ac:dyDescent="0.2">
      <c r="A3664" s="167" t="s">
        <v>9815</v>
      </c>
      <c r="B3664" s="167" t="s">
        <v>10190</v>
      </c>
      <c r="D3664" s="167" t="s">
        <v>7454</v>
      </c>
      <c r="E3664" s="167" t="s">
        <v>6515</v>
      </c>
      <c r="F3664" s="167" t="s">
        <v>7455</v>
      </c>
      <c r="G3664" s="167" t="s">
        <v>116</v>
      </c>
      <c r="H3664" s="167" t="s">
        <v>19</v>
      </c>
      <c r="I3664" s="167" t="s">
        <v>13036</v>
      </c>
      <c r="J3664" s="167" t="s">
        <v>12242</v>
      </c>
      <c r="K3664" s="167">
        <v>0</v>
      </c>
      <c r="L3664" s="167">
        <v>0</v>
      </c>
    </row>
    <row r="3665" spans="1:12" x14ac:dyDescent="0.2">
      <c r="A3665" s="167" t="s">
        <v>9816</v>
      </c>
      <c r="B3665" s="167" t="s">
        <v>10191</v>
      </c>
      <c r="D3665" s="167" t="s">
        <v>10192</v>
      </c>
      <c r="E3665" s="167" t="s">
        <v>9817</v>
      </c>
      <c r="F3665" s="167" t="s">
        <v>1455</v>
      </c>
      <c r="G3665" s="167" t="s">
        <v>1655</v>
      </c>
      <c r="H3665" s="167" t="s">
        <v>7</v>
      </c>
      <c r="I3665" s="167" t="s">
        <v>13036</v>
      </c>
      <c r="J3665" s="167" t="s">
        <v>11320</v>
      </c>
      <c r="K3665" s="167">
        <v>26938124</v>
      </c>
      <c r="L3665" s="167">
        <v>26938585</v>
      </c>
    </row>
    <row r="3666" spans="1:12" x14ac:dyDescent="0.2">
      <c r="A3666" s="167" t="s">
        <v>6515</v>
      </c>
      <c r="B3666" s="167" t="s">
        <v>7454</v>
      </c>
      <c r="D3666" s="167" t="s">
        <v>9980</v>
      </c>
      <c r="E3666" s="167" t="s">
        <v>9342</v>
      </c>
      <c r="F3666" s="167" t="s">
        <v>7793</v>
      </c>
      <c r="G3666" s="167" t="s">
        <v>117</v>
      </c>
      <c r="H3666" s="167" t="s">
        <v>5</v>
      </c>
      <c r="I3666" s="167" t="s">
        <v>13036</v>
      </c>
      <c r="J3666" s="167" t="s">
        <v>10885</v>
      </c>
      <c r="K3666" s="167">
        <v>0</v>
      </c>
      <c r="L3666" s="167">
        <v>0</v>
      </c>
    </row>
    <row r="3667" spans="1:12" x14ac:dyDescent="0.2">
      <c r="A3667" s="167" t="s">
        <v>9817</v>
      </c>
      <c r="B3667" s="167" t="s">
        <v>10192</v>
      </c>
      <c r="D3667" s="167" t="s">
        <v>10195</v>
      </c>
      <c r="E3667" s="167" t="s">
        <v>9820</v>
      </c>
      <c r="F3667" s="167" t="s">
        <v>11323</v>
      </c>
      <c r="G3667" s="167" t="s">
        <v>11656</v>
      </c>
      <c r="H3667" s="167" t="s">
        <v>7</v>
      </c>
      <c r="I3667" s="167" t="s">
        <v>13036</v>
      </c>
      <c r="J3667" s="167" t="s">
        <v>13827</v>
      </c>
      <c r="K3667" s="167">
        <v>0</v>
      </c>
      <c r="L3667" s="167">
        <v>0</v>
      </c>
    </row>
    <row r="3668" spans="1:12" x14ac:dyDescent="0.2">
      <c r="A3668" s="167" t="s">
        <v>9818</v>
      </c>
      <c r="B3668" s="167" t="s">
        <v>10193</v>
      </c>
      <c r="D3668" s="167" t="s">
        <v>7458</v>
      </c>
      <c r="E3668" s="167" t="s">
        <v>6516</v>
      </c>
      <c r="F3668" s="167" t="s">
        <v>7459</v>
      </c>
      <c r="G3668" s="167" t="s">
        <v>11667</v>
      </c>
      <c r="H3668" s="167" t="s">
        <v>18</v>
      </c>
      <c r="I3668" s="167" t="s">
        <v>13036</v>
      </c>
      <c r="J3668" s="167" t="s">
        <v>12598</v>
      </c>
      <c r="K3668" s="167">
        <v>27300159</v>
      </c>
      <c r="L3668" s="167">
        <v>27300159</v>
      </c>
    </row>
    <row r="3669" spans="1:12" x14ac:dyDescent="0.2">
      <c r="A3669" s="167" t="s">
        <v>9819</v>
      </c>
      <c r="B3669" s="167" t="s">
        <v>10194</v>
      </c>
      <c r="D3669" s="167" t="s">
        <v>10196</v>
      </c>
      <c r="E3669" s="167" t="s">
        <v>9821</v>
      </c>
      <c r="F3669" s="167" t="s">
        <v>11324</v>
      </c>
      <c r="G3669" s="167" t="s">
        <v>11656</v>
      </c>
      <c r="H3669" s="167" t="s">
        <v>7</v>
      </c>
      <c r="I3669" s="167" t="s">
        <v>13036</v>
      </c>
      <c r="J3669" s="167" t="s">
        <v>13828</v>
      </c>
      <c r="K3669" s="167">
        <v>0</v>
      </c>
      <c r="L3669" s="167">
        <v>0</v>
      </c>
    </row>
    <row r="3670" spans="1:12" x14ac:dyDescent="0.2">
      <c r="A3670" s="167" t="s">
        <v>9820</v>
      </c>
      <c r="B3670" s="167" t="s">
        <v>10195</v>
      </c>
      <c r="D3670" s="167" t="s">
        <v>10204</v>
      </c>
      <c r="E3670" s="167" t="s">
        <v>9829</v>
      </c>
      <c r="F3670" s="167" t="s">
        <v>11334</v>
      </c>
      <c r="G3670" s="167" t="s">
        <v>11656</v>
      </c>
      <c r="H3670" s="167" t="s">
        <v>6</v>
      </c>
      <c r="I3670" s="167" t="s">
        <v>13036</v>
      </c>
      <c r="J3670" s="167" t="s">
        <v>12599</v>
      </c>
      <c r="K3670" s="167">
        <v>83799409</v>
      </c>
      <c r="L3670" s="167">
        <v>0</v>
      </c>
    </row>
    <row r="3671" spans="1:12" x14ac:dyDescent="0.2">
      <c r="A3671" s="167" t="s">
        <v>9821</v>
      </c>
      <c r="B3671" s="167" t="s">
        <v>10196</v>
      </c>
      <c r="D3671" s="167" t="s">
        <v>10203</v>
      </c>
      <c r="E3671" s="167" t="s">
        <v>9828</v>
      </c>
      <c r="F3671" s="167" t="s">
        <v>11333</v>
      </c>
      <c r="G3671" s="167" t="s">
        <v>11656</v>
      </c>
      <c r="H3671" s="167" t="s">
        <v>6</v>
      </c>
      <c r="I3671" s="167" t="s">
        <v>13036</v>
      </c>
      <c r="J3671" s="167" t="s">
        <v>11621</v>
      </c>
      <c r="K3671" s="167">
        <v>0</v>
      </c>
      <c r="L3671" s="167">
        <v>0</v>
      </c>
    </row>
    <row r="3672" spans="1:12" x14ac:dyDescent="0.2">
      <c r="A3672" s="167" t="s">
        <v>9822</v>
      </c>
      <c r="B3672" s="167" t="s">
        <v>10197</v>
      </c>
      <c r="D3672" s="167" t="s">
        <v>10202</v>
      </c>
      <c r="E3672" s="167" t="s">
        <v>9827</v>
      </c>
      <c r="F3672" s="167" t="s">
        <v>11331</v>
      </c>
      <c r="G3672" s="167" t="s">
        <v>11656</v>
      </c>
      <c r="H3672" s="167" t="s">
        <v>6</v>
      </c>
      <c r="I3672" s="167" t="s">
        <v>13036</v>
      </c>
      <c r="J3672" s="167" t="s">
        <v>11332</v>
      </c>
      <c r="K3672" s="167">
        <v>88559138</v>
      </c>
      <c r="L3672" s="167">
        <v>0</v>
      </c>
    </row>
    <row r="3673" spans="1:12" x14ac:dyDescent="0.2">
      <c r="A3673" s="167" t="s">
        <v>9823</v>
      </c>
      <c r="B3673" s="167" t="s">
        <v>10198</v>
      </c>
      <c r="D3673" s="167" t="s">
        <v>10201</v>
      </c>
      <c r="E3673" s="167" t="s">
        <v>9826</v>
      </c>
      <c r="F3673" s="167" t="s">
        <v>11329</v>
      </c>
      <c r="G3673" s="167" t="s">
        <v>11656</v>
      </c>
      <c r="H3673" s="167" t="s">
        <v>6</v>
      </c>
      <c r="I3673" s="167" t="s">
        <v>13036</v>
      </c>
      <c r="J3673" s="167" t="s">
        <v>11330</v>
      </c>
      <c r="K3673" s="167">
        <v>84374703</v>
      </c>
      <c r="L3673" s="167">
        <v>0</v>
      </c>
    </row>
    <row r="3674" spans="1:12" x14ac:dyDescent="0.2">
      <c r="A3674" s="167" t="s">
        <v>9824</v>
      </c>
      <c r="B3674" s="167" t="s">
        <v>10199</v>
      </c>
      <c r="D3674" s="167" t="s">
        <v>10200</v>
      </c>
      <c r="E3674" s="167" t="s">
        <v>9825</v>
      </c>
      <c r="F3674" s="167" t="s">
        <v>11328</v>
      </c>
      <c r="G3674" s="167" t="s">
        <v>11656</v>
      </c>
      <c r="H3674" s="167" t="s">
        <v>6</v>
      </c>
      <c r="I3674" s="167" t="s">
        <v>13036</v>
      </c>
      <c r="J3674" s="167" t="s">
        <v>12243</v>
      </c>
      <c r="K3674" s="167">
        <v>86281226</v>
      </c>
      <c r="L3674" s="167">
        <v>0</v>
      </c>
    </row>
    <row r="3675" spans="1:12" x14ac:dyDescent="0.2">
      <c r="A3675" s="167" t="s">
        <v>6517</v>
      </c>
      <c r="B3675" s="167" t="s">
        <v>7460</v>
      </c>
      <c r="D3675" s="167" t="s">
        <v>7460</v>
      </c>
      <c r="E3675" s="167" t="s">
        <v>6517</v>
      </c>
      <c r="F3675" s="167" t="s">
        <v>6518</v>
      </c>
      <c r="G3675" s="167" t="s">
        <v>11656</v>
      </c>
      <c r="H3675" s="167" t="s">
        <v>7</v>
      </c>
      <c r="I3675" s="167" t="s">
        <v>13036</v>
      </c>
      <c r="J3675" s="167" t="s">
        <v>6835</v>
      </c>
      <c r="K3675" s="167">
        <v>89856091</v>
      </c>
      <c r="L3675" s="167">
        <v>0</v>
      </c>
    </row>
    <row r="3676" spans="1:12" x14ac:dyDescent="0.2">
      <c r="A3676" s="167" t="s">
        <v>6519</v>
      </c>
      <c r="B3676" s="167" t="s">
        <v>7463</v>
      </c>
      <c r="D3676" s="167" t="s">
        <v>10210</v>
      </c>
      <c r="E3676" s="167" t="s">
        <v>9835</v>
      </c>
      <c r="F3676" s="167" t="s">
        <v>12600</v>
      </c>
      <c r="G3676" s="167" t="s">
        <v>11667</v>
      </c>
      <c r="H3676" s="167" t="s">
        <v>18</v>
      </c>
      <c r="I3676" s="167" t="s">
        <v>13036</v>
      </c>
      <c r="J3676" s="167" t="s">
        <v>11827</v>
      </c>
      <c r="K3676" s="167">
        <v>64682494</v>
      </c>
      <c r="L3676" s="167">
        <v>0</v>
      </c>
    </row>
    <row r="3677" spans="1:12" x14ac:dyDescent="0.2">
      <c r="A3677" s="167" t="s">
        <v>9825</v>
      </c>
      <c r="B3677" s="167" t="s">
        <v>10200</v>
      </c>
      <c r="D3677" s="167" t="s">
        <v>10198</v>
      </c>
      <c r="E3677" s="167" t="s">
        <v>9823</v>
      </c>
      <c r="F3677" s="167" t="s">
        <v>11326</v>
      </c>
      <c r="G3677" s="167" t="s">
        <v>11656</v>
      </c>
      <c r="H3677" s="167" t="s">
        <v>7</v>
      </c>
      <c r="I3677" s="167" t="s">
        <v>13036</v>
      </c>
      <c r="J3677" s="167" t="s">
        <v>12244</v>
      </c>
      <c r="K3677" s="167">
        <v>0</v>
      </c>
      <c r="L3677" s="167">
        <v>0</v>
      </c>
    </row>
    <row r="3678" spans="1:12" x14ac:dyDescent="0.2">
      <c r="A3678" s="167" t="s">
        <v>9826</v>
      </c>
      <c r="B3678" s="167" t="s">
        <v>10201</v>
      </c>
      <c r="D3678" s="167" t="s">
        <v>10208</v>
      </c>
      <c r="E3678" s="167" t="s">
        <v>9833</v>
      </c>
      <c r="F3678" s="167" t="s">
        <v>11339</v>
      </c>
      <c r="G3678" s="167" t="s">
        <v>3524</v>
      </c>
      <c r="H3678" s="167" t="s">
        <v>9</v>
      </c>
      <c r="I3678" s="167" t="s">
        <v>13036</v>
      </c>
      <c r="J3678" s="167" t="s">
        <v>13014</v>
      </c>
      <c r="K3678" s="167">
        <v>89424006</v>
      </c>
      <c r="L3678" s="167">
        <v>0</v>
      </c>
    </row>
    <row r="3679" spans="1:12" x14ac:dyDescent="0.2">
      <c r="A3679" s="167" t="s">
        <v>9827</v>
      </c>
      <c r="B3679" s="167" t="s">
        <v>10202</v>
      </c>
      <c r="D3679" s="167" t="s">
        <v>10209</v>
      </c>
      <c r="E3679" s="167" t="s">
        <v>9834</v>
      </c>
      <c r="F3679" s="167" t="s">
        <v>11341</v>
      </c>
      <c r="G3679" s="167" t="s">
        <v>3524</v>
      </c>
      <c r="H3679" s="167" t="s">
        <v>13</v>
      </c>
      <c r="I3679" s="167" t="s">
        <v>13036</v>
      </c>
      <c r="J3679" s="167" t="s">
        <v>13015</v>
      </c>
      <c r="K3679" s="167">
        <v>87681154</v>
      </c>
      <c r="L3679" s="167">
        <v>87283132</v>
      </c>
    </row>
    <row r="3680" spans="1:12" x14ac:dyDescent="0.2">
      <c r="A3680" s="167" t="s">
        <v>9828</v>
      </c>
      <c r="B3680" s="167" t="s">
        <v>10203</v>
      </c>
      <c r="D3680" s="167" t="s">
        <v>10194</v>
      </c>
      <c r="E3680" s="167" t="s">
        <v>9819</v>
      </c>
      <c r="F3680" s="167" t="s">
        <v>204</v>
      </c>
      <c r="G3680" s="167" t="s">
        <v>11656</v>
      </c>
      <c r="H3680" s="167" t="s">
        <v>7</v>
      </c>
      <c r="I3680" s="167" t="s">
        <v>13036</v>
      </c>
      <c r="J3680" s="167" t="s">
        <v>12245</v>
      </c>
      <c r="K3680" s="167">
        <v>84569296</v>
      </c>
      <c r="L3680" s="167">
        <v>0</v>
      </c>
    </row>
    <row r="3681" spans="1:12" x14ac:dyDescent="0.2">
      <c r="A3681" s="167" t="s">
        <v>9829</v>
      </c>
      <c r="B3681" s="167" t="s">
        <v>10204</v>
      </c>
      <c r="D3681" s="167" t="s">
        <v>10207</v>
      </c>
      <c r="E3681" s="167" t="s">
        <v>9832</v>
      </c>
      <c r="F3681" s="167" t="s">
        <v>11337</v>
      </c>
      <c r="G3681" s="167" t="s">
        <v>3524</v>
      </c>
      <c r="H3681" s="167" t="s">
        <v>9</v>
      </c>
      <c r="I3681" s="167" t="s">
        <v>13036</v>
      </c>
      <c r="J3681" s="167" t="s">
        <v>11338</v>
      </c>
      <c r="K3681" s="167">
        <v>83268884</v>
      </c>
      <c r="L3681" s="167">
        <v>0</v>
      </c>
    </row>
    <row r="3682" spans="1:12" x14ac:dyDescent="0.2">
      <c r="A3682" s="167" t="s">
        <v>9830</v>
      </c>
      <c r="B3682" s="167" t="s">
        <v>10205</v>
      </c>
      <c r="D3682" s="167" t="s">
        <v>10205</v>
      </c>
      <c r="E3682" s="167" t="s">
        <v>9830</v>
      </c>
      <c r="F3682" s="167" t="s">
        <v>11335</v>
      </c>
      <c r="G3682" s="167" t="s">
        <v>11656</v>
      </c>
      <c r="H3682" s="167" t="s">
        <v>6</v>
      </c>
      <c r="I3682" s="167" t="s">
        <v>13036</v>
      </c>
      <c r="J3682" s="167" t="s">
        <v>12246</v>
      </c>
      <c r="K3682" s="167">
        <v>84374873</v>
      </c>
      <c r="L3682" s="167">
        <v>0</v>
      </c>
    </row>
    <row r="3683" spans="1:12" x14ac:dyDescent="0.2">
      <c r="A3683" s="167" t="s">
        <v>9831</v>
      </c>
      <c r="B3683" s="167" t="s">
        <v>10206</v>
      </c>
      <c r="D3683" s="167" t="s">
        <v>10206</v>
      </c>
      <c r="E3683" s="167" t="s">
        <v>9831</v>
      </c>
      <c r="F3683" s="167" t="s">
        <v>11336</v>
      </c>
      <c r="G3683" s="167" t="s">
        <v>3524</v>
      </c>
      <c r="H3683" s="167" t="s">
        <v>9</v>
      </c>
      <c r="I3683" s="167" t="s">
        <v>13036</v>
      </c>
      <c r="J3683" s="167" t="s">
        <v>13016</v>
      </c>
      <c r="K3683" s="167">
        <v>25560698</v>
      </c>
      <c r="L3683" s="167">
        <v>87077883</v>
      </c>
    </row>
    <row r="3684" spans="1:12" x14ac:dyDescent="0.2">
      <c r="A3684" s="167" t="s">
        <v>9832</v>
      </c>
      <c r="B3684" s="167" t="s">
        <v>10207</v>
      </c>
      <c r="D3684" s="167" t="s">
        <v>10197</v>
      </c>
      <c r="E3684" s="167" t="s">
        <v>9822</v>
      </c>
      <c r="F3684" s="167" t="s">
        <v>11325</v>
      </c>
      <c r="G3684" s="167" t="s">
        <v>11656</v>
      </c>
      <c r="H3684" s="167" t="s">
        <v>7</v>
      </c>
      <c r="I3684" s="167" t="s">
        <v>13036</v>
      </c>
      <c r="J3684" s="167" t="s">
        <v>12247</v>
      </c>
      <c r="K3684" s="167">
        <v>0</v>
      </c>
      <c r="L3684" s="167">
        <v>0</v>
      </c>
    </row>
    <row r="3685" spans="1:12" x14ac:dyDescent="0.2">
      <c r="A3685" s="167" t="s">
        <v>9833</v>
      </c>
      <c r="B3685" s="167" t="s">
        <v>10208</v>
      </c>
      <c r="D3685" s="167" t="s">
        <v>10199</v>
      </c>
      <c r="E3685" s="167" t="s">
        <v>9824</v>
      </c>
      <c r="F3685" s="167" t="s">
        <v>11327</v>
      </c>
      <c r="G3685" s="167" t="s">
        <v>11656</v>
      </c>
      <c r="H3685" s="167" t="s">
        <v>7</v>
      </c>
      <c r="I3685" s="167" t="s">
        <v>13036</v>
      </c>
      <c r="J3685" s="167" t="s">
        <v>12601</v>
      </c>
      <c r="K3685" s="167">
        <v>86248978</v>
      </c>
      <c r="L3685" s="167">
        <v>0</v>
      </c>
    </row>
    <row r="3686" spans="1:12" x14ac:dyDescent="0.2">
      <c r="A3686" s="167" t="s">
        <v>9834</v>
      </c>
      <c r="B3686" s="167" t="s">
        <v>10209</v>
      </c>
      <c r="D3686" s="167" t="s">
        <v>7463</v>
      </c>
      <c r="E3686" s="167" t="s">
        <v>6519</v>
      </c>
      <c r="F3686" s="167" t="s">
        <v>6520</v>
      </c>
      <c r="G3686" s="167" t="s">
        <v>11635</v>
      </c>
      <c r="H3686" s="167" t="s">
        <v>5</v>
      </c>
      <c r="I3686" s="167" t="s">
        <v>13036</v>
      </c>
      <c r="J3686" s="167" t="s">
        <v>12602</v>
      </c>
      <c r="K3686" s="167">
        <v>22001659</v>
      </c>
      <c r="L3686" s="167">
        <v>0</v>
      </c>
    </row>
    <row r="3687" spans="1:12" x14ac:dyDescent="0.2">
      <c r="A3687" s="167" t="s">
        <v>6516</v>
      </c>
      <c r="B3687" s="167" t="s">
        <v>7458</v>
      </c>
      <c r="D3687" s="167" t="s">
        <v>7470</v>
      </c>
      <c r="E3687" s="167" t="s">
        <v>6521</v>
      </c>
      <c r="F3687" s="167" t="s">
        <v>8280</v>
      </c>
      <c r="G3687" s="167" t="s">
        <v>74</v>
      </c>
      <c r="H3687" s="167" t="s">
        <v>13</v>
      </c>
      <c r="I3687" s="167" t="s">
        <v>13036</v>
      </c>
      <c r="J3687" s="167" t="s">
        <v>6522</v>
      </c>
      <c r="K3687" s="167">
        <v>24282410</v>
      </c>
      <c r="L3687" s="167">
        <v>24282410</v>
      </c>
    </row>
    <row r="3688" spans="1:12" x14ac:dyDescent="0.2">
      <c r="A3688" s="167" t="s">
        <v>9835</v>
      </c>
      <c r="B3688" s="167" t="s">
        <v>10210</v>
      </c>
      <c r="D3688" s="167" t="s">
        <v>10189</v>
      </c>
      <c r="E3688" s="167" t="s">
        <v>9814</v>
      </c>
      <c r="F3688" s="167" t="s">
        <v>11316</v>
      </c>
      <c r="G3688" s="167" t="s">
        <v>11656</v>
      </c>
      <c r="H3688" s="167" t="s">
        <v>9</v>
      </c>
      <c r="I3688" s="167" t="s">
        <v>13036</v>
      </c>
      <c r="J3688" s="167" t="s">
        <v>12603</v>
      </c>
      <c r="K3688" s="167">
        <v>61311043</v>
      </c>
      <c r="L3688" s="167">
        <v>0</v>
      </c>
    </row>
    <row r="3689" spans="1:12" x14ac:dyDescent="0.2">
      <c r="A3689" s="167" t="s">
        <v>9836</v>
      </c>
      <c r="B3689" s="167" t="s">
        <v>10211</v>
      </c>
      <c r="D3689" s="167" t="s">
        <v>10193</v>
      </c>
      <c r="E3689" s="167" t="s">
        <v>9818</v>
      </c>
      <c r="F3689" s="167" t="s">
        <v>11321</v>
      </c>
      <c r="G3689" s="167" t="s">
        <v>11667</v>
      </c>
      <c r="H3689" s="167" t="s">
        <v>18</v>
      </c>
      <c r="I3689" s="167" t="s">
        <v>13036</v>
      </c>
      <c r="J3689" s="167" t="s">
        <v>11322</v>
      </c>
      <c r="K3689" s="167">
        <v>27300159</v>
      </c>
      <c r="L3689" s="167">
        <v>27300159</v>
      </c>
    </row>
    <row r="3690" spans="1:12" x14ac:dyDescent="0.2">
      <c r="A3690" s="167" t="s">
        <v>9837</v>
      </c>
      <c r="B3690" s="167" t="s">
        <v>10212</v>
      </c>
      <c r="D3690" s="167" t="s">
        <v>10211</v>
      </c>
      <c r="E3690" s="167" t="s">
        <v>9836</v>
      </c>
      <c r="F3690" s="167" t="s">
        <v>11342</v>
      </c>
      <c r="G3690" s="167" t="s">
        <v>5785</v>
      </c>
      <c r="H3690" s="167" t="s">
        <v>12</v>
      </c>
      <c r="I3690" s="167" t="s">
        <v>13036</v>
      </c>
      <c r="J3690" s="167" t="s">
        <v>12248</v>
      </c>
      <c r="K3690" s="167">
        <v>44090970</v>
      </c>
      <c r="L3690" s="167">
        <v>0</v>
      </c>
    </row>
    <row r="3691" spans="1:12" x14ac:dyDescent="0.2">
      <c r="A3691" s="167" t="s">
        <v>7745</v>
      </c>
      <c r="B3691" s="167" t="s">
        <v>7747</v>
      </c>
      <c r="D3691" s="167" t="s">
        <v>10212</v>
      </c>
      <c r="E3691" s="167" t="s">
        <v>9837</v>
      </c>
      <c r="F3691" s="167" t="s">
        <v>12604</v>
      </c>
      <c r="G3691" s="167" t="s">
        <v>3524</v>
      </c>
      <c r="H3691" s="167" t="s">
        <v>13</v>
      </c>
      <c r="I3691" s="167" t="s">
        <v>13036</v>
      </c>
      <c r="J3691" s="167" t="s">
        <v>13829</v>
      </c>
      <c r="K3691" s="167">
        <v>86360509</v>
      </c>
      <c r="L3691" s="167">
        <v>86172139</v>
      </c>
    </row>
    <row r="3692" spans="1:12" x14ac:dyDescent="0.2">
      <c r="A3692" s="167" t="s">
        <v>7748</v>
      </c>
      <c r="B3692" s="167" t="s">
        <v>7750</v>
      </c>
      <c r="D3692" s="167" t="s">
        <v>8281</v>
      </c>
      <c r="E3692" s="167" t="s">
        <v>7972</v>
      </c>
      <c r="F3692" s="167" t="s">
        <v>376</v>
      </c>
      <c r="G3692" s="167" t="s">
        <v>188</v>
      </c>
      <c r="H3692" s="167" t="s">
        <v>13</v>
      </c>
      <c r="I3692" s="167" t="s">
        <v>13036</v>
      </c>
      <c r="J3692" s="167" t="s">
        <v>13017</v>
      </c>
      <c r="K3692" s="167">
        <v>41051079</v>
      </c>
      <c r="L3692" s="167">
        <v>41051079</v>
      </c>
    </row>
    <row r="3693" spans="1:12" x14ac:dyDescent="0.2">
      <c r="A3693" s="167" t="s">
        <v>9838</v>
      </c>
      <c r="B3693" s="167" t="s">
        <v>10213</v>
      </c>
      <c r="D3693" s="167" t="s">
        <v>7760</v>
      </c>
      <c r="E3693" s="167" t="s">
        <v>7757</v>
      </c>
      <c r="F3693" s="167" t="s">
        <v>7759</v>
      </c>
      <c r="G3693" s="167" t="s">
        <v>3524</v>
      </c>
      <c r="H3693" s="167" t="s">
        <v>3</v>
      </c>
      <c r="I3693" s="167" t="s">
        <v>13036</v>
      </c>
      <c r="J3693" s="167" t="s">
        <v>13018</v>
      </c>
      <c r="K3693" s="167">
        <v>25312907</v>
      </c>
      <c r="L3693" s="167">
        <v>0</v>
      </c>
    </row>
    <row r="3694" spans="1:12" x14ac:dyDescent="0.2">
      <c r="A3694" s="167" t="s">
        <v>7751</v>
      </c>
      <c r="B3694" s="167" t="s">
        <v>7753</v>
      </c>
      <c r="D3694" s="167" t="s">
        <v>7753</v>
      </c>
      <c r="E3694" s="167" t="s">
        <v>7751</v>
      </c>
      <c r="F3694" s="167" t="s">
        <v>7752</v>
      </c>
      <c r="G3694" s="167" t="s">
        <v>11657</v>
      </c>
      <c r="H3694" s="167" t="s">
        <v>9</v>
      </c>
      <c r="I3694" s="167" t="s">
        <v>13036</v>
      </c>
      <c r="J3694" s="167" t="s">
        <v>12605</v>
      </c>
      <c r="K3694" s="167">
        <v>71216857</v>
      </c>
      <c r="L3694" s="167">
        <v>0</v>
      </c>
    </row>
    <row r="3695" spans="1:12" x14ac:dyDescent="0.2">
      <c r="A3695" s="167" t="s">
        <v>7972</v>
      </c>
      <c r="B3695" s="167" t="s">
        <v>8281</v>
      </c>
      <c r="D3695" s="167" t="s">
        <v>10213</v>
      </c>
      <c r="E3695" s="167" t="s">
        <v>9838</v>
      </c>
      <c r="F3695" s="167" t="s">
        <v>2735</v>
      </c>
      <c r="G3695" s="167" t="s">
        <v>4503</v>
      </c>
      <c r="H3695" s="167" t="s">
        <v>4</v>
      </c>
      <c r="I3695" s="167" t="s">
        <v>13036</v>
      </c>
      <c r="J3695" s="167" t="s">
        <v>12249</v>
      </c>
      <c r="K3695" s="167">
        <v>83894743</v>
      </c>
      <c r="L3695" s="167">
        <v>0</v>
      </c>
    </row>
    <row r="3696" spans="1:12" x14ac:dyDescent="0.2">
      <c r="A3696" s="167" t="s">
        <v>7754</v>
      </c>
      <c r="B3696" s="167" t="s">
        <v>7756</v>
      </c>
      <c r="D3696" s="167" t="s">
        <v>7747</v>
      </c>
      <c r="E3696" s="167" t="s">
        <v>7745</v>
      </c>
      <c r="F3696" s="167" t="s">
        <v>7746</v>
      </c>
      <c r="G3696" s="167" t="s">
        <v>5785</v>
      </c>
      <c r="H3696" s="167" t="s">
        <v>7</v>
      </c>
      <c r="I3696" s="167" t="s">
        <v>13036</v>
      </c>
      <c r="J3696" s="167" t="s">
        <v>13830</v>
      </c>
      <c r="K3696" s="167">
        <v>88684878</v>
      </c>
      <c r="L3696" s="167">
        <v>0</v>
      </c>
    </row>
    <row r="3697" spans="1:12" x14ac:dyDescent="0.2">
      <c r="A3697" s="167" t="s">
        <v>9839</v>
      </c>
      <c r="B3697" s="167" t="s">
        <v>10214</v>
      </c>
      <c r="D3697" s="167" t="s">
        <v>10214</v>
      </c>
      <c r="E3697" s="167" t="s">
        <v>9839</v>
      </c>
      <c r="F3697" s="167" t="s">
        <v>11343</v>
      </c>
      <c r="G3697" s="167" t="s">
        <v>11656</v>
      </c>
      <c r="H3697" s="167" t="s">
        <v>6</v>
      </c>
      <c r="I3697" s="167" t="s">
        <v>13036</v>
      </c>
      <c r="J3697" s="167" t="s">
        <v>13019</v>
      </c>
      <c r="K3697" s="167">
        <v>86740026</v>
      </c>
      <c r="L3697" s="167">
        <v>0</v>
      </c>
    </row>
    <row r="3698" spans="1:12" x14ac:dyDescent="0.2">
      <c r="A3698" s="167" t="s">
        <v>9840</v>
      </c>
      <c r="B3698" s="167" t="s">
        <v>10215</v>
      </c>
      <c r="D3698" s="167" t="s">
        <v>10215</v>
      </c>
      <c r="E3698" s="167" t="s">
        <v>9840</v>
      </c>
      <c r="F3698" s="167" t="s">
        <v>11344</v>
      </c>
      <c r="G3698" s="167" t="s">
        <v>11656</v>
      </c>
      <c r="H3698" s="167" t="s">
        <v>9</v>
      </c>
      <c r="I3698" s="167" t="s">
        <v>13036</v>
      </c>
      <c r="J3698" s="167" t="s">
        <v>13020</v>
      </c>
      <c r="K3698" s="167">
        <v>22064946</v>
      </c>
      <c r="L3698" s="167">
        <v>0</v>
      </c>
    </row>
    <row r="3699" spans="1:12" x14ac:dyDescent="0.2">
      <c r="A3699" s="167" t="s">
        <v>9841</v>
      </c>
      <c r="B3699" s="167" t="s">
        <v>10216</v>
      </c>
      <c r="D3699" s="167" t="s">
        <v>10216</v>
      </c>
      <c r="E3699" s="167" t="s">
        <v>9841</v>
      </c>
      <c r="F3699" s="167" t="s">
        <v>11345</v>
      </c>
      <c r="G3699" s="167" t="s">
        <v>11656</v>
      </c>
      <c r="H3699" s="167" t="s">
        <v>9</v>
      </c>
      <c r="I3699" s="167" t="s">
        <v>13036</v>
      </c>
      <c r="J3699" s="167" t="s">
        <v>13021</v>
      </c>
      <c r="K3699" s="167">
        <v>62791067</v>
      </c>
      <c r="L3699" s="167">
        <v>0</v>
      </c>
    </row>
    <row r="3700" spans="1:12" x14ac:dyDescent="0.2">
      <c r="A3700" s="167" t="s">
        <v>7757</v>
      </c>
      <c r="B3700" s="167" t="s">
        <v>7760</v>
      </c>
      <c r="D3700" s="167" t="s">
        <v>7750</v>
      </c>
      <c r="E3700" s="167" t="s">
        <v>7748</v>
      </c>
      <c r="F3700" s="167" t="s">
        <v>3346</v>
      </c>
      <c r="G3700" s="167" t="s">
        <v>495</v>
      </c>
      <c r="H3700" s="167" t="s">
        <v>3</v>
      </c>
      <c r="I3700" s="167" t="s">
        <v>13036</v>
      </c>
      <c r="J3700" s="167" t="s">
        <v>12619</v>
      </c>
      <c r="K3700" s="167">
        <v>25466027</v>
      </c>
      <c r="L3700" s="167">
        <v>0</v>
      </c>
    </row>
    <row r="3701" spans="1:12" x14ac:dyDescent="0.2">
      <c r="A3701" s="167" t="s">
        <v>7973</v>
      </c>
      <c r="B3701" s="167" t="s">
        <v>8284</v>
      </c>
      <c r="D3701" s="167" t="s">
        <v>7756</v>
      </c>
      <c r="E3701" s="167" t="s">
        <v>7754</v>
      </c>
      <c r="F3701" s="167" t="s">
        <v>7755</v>
      </c>
      <c r="G3701" s="167" t="s">
        <v>188</v>
      </c>
      <c r="H3701" s="167" t="s">
        <v>13</v>
      </c>
      <c r="I3701" s="167" t="s">
        <v>13036</v>
      </c>
      <c r="J3701" s="167" t="s">
        <v>191</v>
      </c>
      <c r="K3701" s="167">
        <v>41051053</v>
      </c>
      <c r="L3701" s="167">
        <v>24711634</v>
      </c>
    </row>
    <row r="3702" spans="1:12" x14ac:dyDescent="0.2">
      <c r="A3702" s="167" t="s">
        <v>9842</v>
      </c>
      <c r="B3702" s="167" t="s">
        <v>10217</v>
      </c>
      <c r="D3702" s="167" t="s">
        <v>8284</v>
      </c>
      <c r="E3702" s="167" t="s">
        <v>7973</v>
      </c>
      <c r="F3702" s="167" t="s">
        <v>8283</v>
      </c>
      <c r="G3702" s="167" t="s">
        <v>73</v>
      </c>
      <c r="H3702" s="167" t="s">
        <v>13</v>
      </c>
      <c r="I3702" s="167" t="s">
        <v>13036</v>
      </c>
      <c r="J3702" s="167" t="s">
        <v>11854</v>
      </c>
      <c r="K3702" s="167">
        <v>24790154</v>
      </c>
      <c r="L3702" s="167">
        <v>24790168</v>
      </c>
    </row>
    <row r="3703" spans="1:12" x14ac:dyDescent="0.2">
      <c r="A3703" s="167" t="s">
        <v>9843</v>
      </c>
      <c r="B3703" s="167" t="s">
        <v>10218</v>
      </c>
      <c r="D3703" s="167" t="s">
        <v>10217</v>
      </c>
      <c r="E3703" s="167" t="s">
        <v>9842</v>
      </c>
      <c r="F3703" s="167" t="s">
        <v>11346</v>
      </c>
      <c r="G3703" s="167" t="s">
        <v>11656</v>
      </c>
      <c r="H3703" s="167" t="s">
        <v>4</v>
      </c>
      <c r="I3703" s="167" t="s">
        <v>13036</v>
      </c>
      <c r="J3703" s="167" t="s">
        <v>11622</v>
      </c>
      <c r="K3703" s="167">
        <v>50118430</v>
      </c>
      <c r="L3703" s="167">
        <v>0</v>
      </c>
    </row>
    <row r="3704" spans="1:12" x14ac:dyDescent="0.2">
      <c r="A3704" s="167" t="s">
        <v>8394</v>
      </c>
      <c r="B3704" s="167" t="s">
        <v>8604</v>
      </c>
      <c r="D3704" s="167" t="s">
        <v>10218</v>
      </c>
      <c r="E3704" s="167" t="s">
        <v>9843</v>
      </c>
      <c r="F3704" s="167" t="s">
        <v>11347</v>
      </c>
      <c r="G3704" s="167" t="s">
        <v>1655</v>
      </c>
      <c r="H3704" s="167" t="s">
        <v>6</v>
      </c>
      <c r="I3704" s="167" t="s">
        <v>13036</v>
      </c>
      <c r="J3704" s="167" t="s">
        <v>12606</v>
      </c>
      <c r="K3704" s="167">
        <v>0</v>
      </c>
      <c r="L3704" s="167">
        <v>0</v>
      </c>
    </row>
    <row r="3705" spans="1:12" x14ac:dyDescent="0.2">
      <c r="A3705" s="167" t="s">
        <v>9844</v>
      </c>
      <c r="B3705" s="167" t="s">
        <v>10219</v>
      </c>
      <c r="D3705" s="167" t="s">
        <v>8604</v>
      </c>
      <c r="E3705" s="167" t="s">
        <v>8394</v>
      </c>
      <c r="F3705" s="167" t="s">
        <v>1486</v>
      </c>
      <c r="G3705" s="167" t="s">
        <v>74</v>
      </c>
      <c r="H3705" s="167" t="s">
        <v>13</v>
      </c>
      <c r="I3705" s="167" t="s">
        <v>13036</v>
      </c>
      <c r="J3705" s="167" t="s">
        <v>11623</v>
      </c>
      <c r="K3705" s="167">
        <v>24284220</v>
      </c>
      <c r="L3705" s="167">
        <v>0</v>
      </c>
    </row>
    <row r="3706" spans="1:12" x14ac:dyDescent="0.2">
      <c r="A3706" s="167" t="s">
        <v>8395</v>
      </c>
      <c r="B3706" s="167" t="s">
        <v>8609</v>
      </c>
      <c r="D3706" s="167" t="s">
        <v>10219</v>
      </c>
      <c r="E3706" s="167" t="s">
        <v>9844</v>
      </c>
      <c r="F3706" s="167" t="s">
        <v>11348</v>
      </c>
      <c r="G3706" s="167" t="s">
        <v>797</v>
      </c>
      <c r="H3706" s="167" t="s">
        <v>3</v>
      </c>
      <c r="I3706" s="167" t="s">
        <v>13036</v>
      </c>
      <c r="J3706" s="167" t="s">
        <v>13831</v>
      </c>
      <c r="K3706" s="167">
        <v>86590196</v>
      </c>
      <c r="L3706" s="167">
        <v>26799174</v>
      </c>
    </row>
    <row r="3707" spans="1:12" x14ac:dyDescent="0.2">
      <c r="A3707" s="167" t="s">
        <v>9845</v>
      </c>
      <c r="B3707" s="167" t="s">
        <v>10220</v>
      </c>
      <c r="D3707" s="167" t="s">
        <v>10191</v>
      </c>
      <c r="E3707" s="167" t="s">
        <v>9816</v>
      </c>
      <c r="F3707" s="167" t="s">
        <v>11318</v>
      </c>
      <c r="G3707" s="167" t="s">
        <v>74</v>
      </c>
      <c r="H3707" s="167" t="s">
        <v>6</v>
      </c>
      <c r="I3707" s="167" t="s">
        <v>13039</v>
      </c>
      <c r="J3707" s="167" t="s">
        <v>11319</v>
      </c>
      <c r="K3707" s="167">
        <v>24334736</v>
      </c>
      <c r="L3707" s="167">
        <v>24339892</v>
      </c>
    </row>
    <row r="3708" spans="1:12" x14ac:dyDescent="0.2">
      <c r="A3708" s="167" t="s">
        <v>9846</v>
      </c>
      <c r="B3708" s="167" t="s">
        <v>10221</v>
      </c>
      <c r="D3708" s="167" t="s">
        <v>8609</v>
      </c>
      <c r="E3708" s="167" t="s">
        <v>8395</v>
      </c>
      <c r="F3708" s="167" t="s">
        <v>3052</v>
      </c>
      <c r="G3708" s="167" t="s">
        <v>188</v>
      </c>
      <c r="H3708" s="167" t="s">
        <v>12</v>
      </c>
      <c r="I3708" s="167" t="s">
        <v>13036</v>
      </c>
      <c r="J3708" s="167" t="s">
        <v>13832</v>
      </c>
      <c r="K3708" s="167">
        <v>22005148</v>
      </c>
      <c r="L3708" s="167">
        <v>0</v>
      </c>
    </row>
    <row r="3709" spans="1:12" x14ac:dyDescent="0.2">
      <c r="A3709" s="167" t="s">
        <v>11366</v>
      </c>
      <c r="B3709" s="167" t="s">
        <v>11365</v>
      </c>
      <c r="D3709" s="167" t="s">
        <v>10220</v>
      </c>
      <c r="E3709" s="167" t="s">
        <v>9845</v>
      </c>
      <c r="F3709" s="167" t="s">
        <v>1178</v>
      </c>
      <c r="G3709" s="167" t="s">
        <v>11667</v>
      </c>
      <c r="H3709" s="167" t="s">
        <v>4</v>
      </c>
      <c r="I3709" s="167" t="s">
        <v>13036</v>
      </c>
      <c r="J3709" s="167" t="s">
        <v>12250</v>
      </c>
      <c r="K3709" s="167">
        <v>27300159</v>
      </c>
      <c r="L3709" s="167">
        <v>0</v>
      </c>
    </row>
    <row r="3710" spans="1:12" x14ac:dyDescent="0.2">
      <c r="A3710" s="167" t="s">
        <v>11368</v>
      </c>
      <c r="B3710" s="167" t="s">
        <v>8612</v>
      </c>
      <c r="D3710" s="167" t="s">
        <v>10221</v>
      </c>
      <c r="E3710" s="167" t="s">
        <v>9846</v>
      </c>
      <c r="F3710" s="167" t="s">
        <v>11349</v>
      </c>
      <c r="G3710" s="167" t="s">
        <v>188</v>
      </c>
      <c r="H3710" s="167" t="s">
        <v>7</v>
      </c>
      <c r="I3710" s="167" t="s">
        <v>13036</v>
      </c>
      <c r="J3710" s="167" t="s">
        <v>12607</v>
      </c>
      <c r="K3710" s="167">
        <v>22065115</v>
      </c>
      <c r="L3710" s="167">
        <v>0</v>
      </c>
    </row>
    <row r="3711" spans="1:12" x14ac:dyDescent="0.2">
      <c r="A3711" s="167" t="s">
        <v>12608</v>
      </c>
      <c r="B3711" s="167" t="s">
        <v>12609</v>
      </c>
      <c r="D3711" s="167" t="s">
        <v>12609</v>
      </c>
      <c r="E3711" s="167" t="s">
        <v>12608</v>
      </c>
      <c r="F3711" s="167" t="s">
        <v>12610</v>
      </c>
      <c r="G3711" s="167" t="s">
        <v>116</v>
      </c>
      <c r="H3711" s="167" t="s">
        <v>19</v>
      </c>
      <c r="I3711" s="167" t="s">
        <v>13036</v>
      </c>
      <c r="J3711" s="167" t="s">
        <v>13833</v>
      </c>
      <c r="K3711" s="167">
        <v>84896083</v>
      </c>
      <c r="L3711" s="167">
        <v>0</v>
      </c>
    </row>
    <row r="3712" spans="1:12" x14ac:dyDescent="0.2">
      <c r="A3712" s="167" t="s">
        <v>13027</v>
      </c>
      <c r="B3712" s="167" t="s">
        <v>13026</v>
      </c>
      <c r="D3712" s="167" t="s">
        <v>13022</v>
      </c>
      <c r="E3712" s="167" t="s">
        <v>13023</v>
      </c>
      <c r="F3712" s="167" t="s">
        <v>13024</v>
      </c>
      <c r="G3712" s="167" t="s">
        <v>11667</v>
      </c>
      <c r="H3712" s="167" t="s">
        <v>14</v>
      </c>
      <c r="I3712" s="167" t="s">
        <v>13036</v>
      </c>
      <c r="J3712" s="167" t="s">
        <v>13025</v>
      </c>
      <c r="K3712" s="167">
        <v>84052956</v>
      </c>
      <c r="L3712" s="167">
        <v>0</v>
      </c>
    </row>
    <row r="3713" spans="1:12" x14ac:dyDescent="0.2">
      <c r="A3713" s="167" t="s">
        <v>13023</v>
      </c>
      <c r="B3713" s="167" t="s">
        <v>13022</v>
      </c>
      <c r="D3713" s="167" t="s">
        <v>13026</v>
      </c>
      <c r="E3713" s="167" t="s">
        <v>13027</v>
      </c>
      <c r="F3713" s="167" t="s">
        <v>13028</v>
      </c>
      <c r="G3713" s="167" t="s">
        <v>116</v>
      </c>
      <c r="H3713" s="167" t="s">
        <v>19</v>
      </c>
      <c r="I3713" s="167" t="s">
        <v>13036</v>
      </c>
      <c r="J3713" s="167" t="s">
        <v>13029</v>
      </c>
      <c r="K3713" s="167">
        <v>84348738</v>
      </c>
      <c r="L3713" s="167">
        <v>0</v>
      </c>
    </row>
  </sheetData>
  <sheetProtection password="C70F" sheet="1" objects="1" scenarios="1"/>
  <autoFilter ref="A2:M3713"/>
  <sortState ref="A3:B3725">
    <sortCondition ref="A3:A372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D62"/>
  <sheetViews>
    <sheetView workbookViewId="0">
      <pane ySplit="1" topLeftCell="A2" activePane="bottomLeft" state="frozen"/>
      <selection sqref="A1:XFD1048576"/>
      <selection pane="bottomLeft" activeCell="A2" sqref="A2:D62"/>
    </sheetView>
  </sheetViews>
  <sheetFormatPr baseColWidth="10" defaultColWidth="10.85546875" defaultRowHeight="12.75" x14ac:dyDescent="0.2"/>
  <cols>
    <col min="1" max="1" width="7" style="161" bestFit="1" customWidth="1"/>
    <col min="2" max="2" width="7.42578125" style="161" bestFit="1" customWidth="1"/>
    <col min="3" max="3" width="29.28515625" style="161" bestFit="1" customWidth="1"/>
    <col min="4" max="4" width="5.42578125" style="161" bestFit="1" customWidth="1"/>
    <col min="5" max="16384" width="10.85546875" style="162"/>
  </cols>
  <sheetData>
    <row r="1" spans="1:4" x14ac:dyDescent="0.2">
      <c r="A1" s="161" t="s">
        <v>20</v>
      </c>
      <c r="B1" s="161" t="s">
        <v>21</v>
      </c>
      <c r="C1" s="161" t="s">
        <v>22</v>
      </c>
      <c r="D1" s="161" t="s">
        <v>13030</v>
      </c>
    </row>
    <row r="2" spans="1:4" x14ac:dyDescent="0.2">
      <c r="A2" s="161" t="s">
        <v>38</v>
      </c>
      <c r="B2" s="169" t="s">
        <v>39</v>
      </c>
      <c r="C2" s="169" t="s">
        <v>40</v>
      </c>
      <c r="D2" s="169">
        <v>15</v>
      </c>
    </row>
    <row r="3" spans="1:4" x14ac:dyDescent="0.2">
      <c r="A3" s="161" t="s">
        <v>33</v>
      </c>
      <c r="B3" s="169" t="s">
        <v>8698</v>
      </c>
      <c r="C3" s="169" t="s">
        <v>10290</v>
      </c>
      <c r="D3" s="169">
        <v>19</v>
      </c>
    </row>
    <row r="4" spans="1:4" x14ac:dyDescent="0.2">
      <c r="A4" s="161" t="s">
        <v>9848</v>
      </c>
      <c r="B4" s="169" t="s">
        <v>8652</v>
      </c>
      <c r="C4" s="169" t="s">
        <v>11634</v>
      </c>
      <c r="D4" s="169">
        <v>19</v>
      </c>
    </row>
    <row r="5" spans="1:4" x14ac:dyDescent="0.2">
      <c r="A5" s="161" t="s">
        <v>9849</v>
      </c>
      <c r="B5" s="169" t="s">
        <v>8653</v>
      </c>
      <c r="C5" s="169" t="s">
        <v>10243</v>
      </c>
      <c r="D5" s="169">
        <v>18</v>
      </c>
    </row>
    <row r="6" spans="1:4" x14ac:dyDescent="0.2">
      <c r="A6" s="161" t="s">
        <v>7789</v>
      </c>
      <c r="B6" s="169" t="s">
        <v>8639</v>
      </c>
      <c r="C6" s="169" t="s">
        <v>10230</v>
      </c>
      <c r="D6" s="169">
        <v>18</v>
      </c>
    </row>
    <row r="7" spans="1:4" x14ac:dyDescent="0.2">
      <c r="A7" s="161" t="s">
        <v>7792</v>
      </c>
      <c r="B7" s="169" t="s">
        <v>8634</v>
      </c>
      <c r="C7" s="169" t="s">
        <v>78</v>
      </c>
      <c r="D7" s="169">
        <v>11</v>
      </c>
    </row>
    <row r="8" spans="1:4" x14ac:dyDescent="0.2">
      <c r="A8" s="161" t="s">
        <v>7545</v>
      </c>
      <c r="B8" s="169" t="s">
        <v>90</v>
      </c>
      <c r="C8" s="169" t="s">
        <v>91</v>
      </c>
      <c r="D8" s="169">
        <v>39</v>
      </c>
    </row>
    <row r="9" spans="1:4" x14ac:dyDescent="0.2">
      <c r="A9" s="161" t="s">
        <v>7533</v>
      </c>
      <c r="B9" s="169" t="s">
        <v>93</v>
      </c>
      <c r="C9" s="169" t="s">
        <v>94</v>
      </c>
      <c r="D9" s="169">
        <v>17</v>
      </c>
    </row>
    <row r="10" spans="1:4" x14ac:dyDescent="0.2">
      <c r="A10" s="161" t="s">
        <v>7798</v>
      </c>
      <c r="B10" s="169" t="s">
        <v>8632</v>
      </c>
      <c r="C10" s="169" t="s">
        <v>10226</v>
      </c>
      <c r="D10" s="169">
        <v>38</v>
      </c>
    </row>
    <row r="11" spans="1:4" x14ac:dyDescent="0.2">
      <c r="A11" s="161" t="s">
        <v>154</v>
      </c>
      <c r="B11" s="169" t="s">
        <v>8668</v>
      </c>
      <c r="C11" s="169" t="s">
        <v>11642</v>
      </c>
      <c r="D11" s="169">
        <v>34</v>
      </c>
    </row>
    <row r="12" spans="1:4" x14ac:dyDescent="0.2">
      <c r="A12" s="161" t="s">
        <v>7525</v>
      </c>
      <c r="B12" s="169" t="s">
        <v>222</v>
      </c>
      <c r="C12" s="169" t="s">
        <v>223</v>
      </c>
      <c r="D12" s="169">
        <v>44</v>
      </c>
    </row>
    <row r="13" spans="1:4" x14ac:dyDescent="0.2">
      <c r="A13" s="161" t="s">
        <v>7546</v>
      </c>
      <c r="B13" s="169" t="s">
        <v>233</v>
      </c>
      <c r="C13" s="169" t="s">
        <v>234</v>
      </c>
      <c r="D13" s="169">
        <v>13</v>
      </c>
    </row>
    <row r="14" spans="1:4" x14ac:dyDescent="0.2">
      <c r="A14" s="161" t="s">
        <v>7547</v>
      </c>
      <c r="B14" s="169" t="s">
        <v>240</v>
      </c>
      <c r="C14" s="169" t="s">
        <v>224</v>
      </c>
      <c r="D14" s="169">
        <v>19</v>
      </c>
    </row>
    <row r="15" spans="1:4" x14ac:dyDescent="0.2">
      <c r="A15" s="161" t="s">
        <v>259</v>
      </c>
      <c r="B15" s="169" t="s">
        <v>260</v>
      </c>
      <c r="C15" s="169" t="s">
        <v>134</v>
      </c>
      <c r="D15" s="169">
        <v>33</v>
      </c>
    </row>
    <row r="16" spans="1:4" x14ac:dyDescent="0.2">
      <c r="A16" s="161" t="s">
        <v>7543</v>
      </c>
      <c r="B16" s="169" t="s">
        <v>264</v>
      </c>
      <c r="C16" s="169" t="s">
        <v>265</v>
      </c>
      <c r="D16" s="169">
        <v>19</v>
      </c>
    </row>
    <row r="17" spans="1:4" x14ac:dyDescent="0.2">
      <c r="A17" s="161" t="s">
        <v>278</v>
      </c>
      <c r="B17" s="169" t="s">
        <v>8689</v>
      </c>
      <c r="C17" s="169" t="s">
        <v>10277</v>
      </c>
      <c r="D17" s="169">
        <v>16</v>
      </c>
    </row>
    <row r="18" spans="1:4" x14ac:dyDescent="0.2">
      <c r="A18" s="161" t="s">
        <v>267</v>
      </c>
      <c r="B18" s="169" t="s">
        <v>8644</v>
      </c>
      <c r="C18" s="169" t="s">
        <v>11649</v>
      </c>
      <c r="D18" s="169">
        <v>18</v>
      </c>
    </row>
    <row r="19" spans="1:4" x14ac:dyDescent="0.2">
      <c r="A19" s="161" t="s">
        <v>270</v>
      </c>
      <c r="B19" s="169" t="s">
        <v>8657</v>
      </c>
      <c r="C19" s="169" t="s">
        <v>10246</v>
      </c>
      <c r="D19" s="169">
        <v>19</v>
      </c>
    </row>
    <row r="20" spans="1:4" x14ac:dyDescent="0.2">
      <c r="A20" s="161" t="s">
        <v>7578</v>
      </c>
      <c r="B20" s="169" t="s">
        <v>366</v>
      </c>
      <c r="C20" s="169" t="s">
        <v>367</v>
      </c>
      <c r="D20" s="169">
        <v>28</v>
      </c>
    </row>
    <row r="21" spans="1:4" x14ac:dyDescent="0.2">
      <c r="A21" s="161" t="s">
        <v>7558</v>
      </c>
      <c r="B21" s="169" t="s">
        <v>369</v>
      </c>
      <c r="C21" s="169" t="s">
        <v>370</v>
      </c>
      <c r="D21" s="169">
        <v>28</v>
      </c>
    </row>
    <row r="22" spans="1:4" x14ac:dyDescent="0.2">
      <c r="A22" s="161" t="s">
        <v>7554</v>
      </c>
      <c r="B22" s="169" t="s">
        <v>378</v>
      </c>
      <c r="C22" s="169" t="s">
        <v>42</v>
      </c>
      <c r="D22" s="169">
        <v>36</v>
      </c>
    </row>
    <row r="23" spans="1:4" x14ac:dyDescent="0.2">
      <c r="A23" s="161" t="s">
        <v>446</v>
      </c>
      <c r="B23" s="169" t="s">
        <v>504</v>
      </c>
      <c r="C23" s="169" t="s">
        <v>505</v>
      </c>
      <c r="D23" s="169">
        <v>14</v>
      </c>
    </row>
    <row r="24" spans="1:4" x14ac:dyDescent="0.2">
      <c r="A24" s="161" t="s">
        <v>544</v>
      </c>
      <c r="B24" s="169" t="s">
        <v>545</v>
      </c>
      <c r="C24" s="169" t="s">
        <v>546</v>
      </c>
      <c r="D24" s="169">
        <v>11</v>
      </c>
    </row>
    <row r="25" spans="1:4" x14ac:dyDescent="0.2">
      <c r="A25" s="161" t="s">
        <v>7529</v>
      </c>
      <c r="B25" s="169" t="s">
        <v>548</v>
      </c>
      <c r="C25" s="169" t="s">
        <v>549</v>
      </c>
      <c r="D25" s="169">
        <v>14</v>
      </c>
    </row>
    <row r="26" spans="1:4" x14ac:dyDescent="0.2">
      <c r="A26" s="161" t="s">
        <v>553</v>
      </c>
      <c r="B26" s="169" t="s">
        <v>8656</v>
      </c>
      <c r="C26" s="169" t="s">
        <v>10245</v>
      </c>
      <c r="D26" s="169">
        <v>47</v>
      </c>
    </row>
    <row r="27" spans="1:4" x14ac:dyDescent="0.2">
      <c r="A27" s="161" t="s">
        <v>7544</v>
      </c>
      <c r="B27" s="169" t="s">
        <v>589</v>
      </c>
      <c r="C27" s="169" t="s">
        <v>7763</v>
      </c>
      <c r="D27" s="169">
        <v>15</v>
      </c>
    </row>
    <row r="28" spans="1:4" x14ac:dyDescent="0.2">
      <c r="A28" s="161" t="s">
        <v>737</v>
      </c>
      <c r="B28" s="169" t="s">
        <v>8660</v>
      </c>
      <c r="C28" s="169" t="s">
        <v>10250</v>
      </c>
      <c r="D28" s="169">
        <v>24</v>
      </c>
    </row>
    <row r="29" spans="1:4" x14ac:dyDescent="0.2">
      <c r="A29" s="161" t="s">
        <v>952</v>
      </c>
      <c r="B29" s="169" t="s">
        <v>1860</v>
      </c>
      <c r="C29" s="169" t="s">
        <v>1861</v>
      </c>
      <c r="D29" s="169">
        <v>13</v>
      </c>
    </row>
    <row r="30" spans="1:4" x14ac:dyDescent="0.2">
      <c r="A30" s="161" t="s">
        <v>969</v>
      </c>
      <c r="B30" s="169" t="s">
        <v>8896</v>
      </c>
      <c r="C30" s="169" t="s">
        <v>10459</v>
      </c>
      <c r="D30" s="169">
        <v>12</v>
      </c>
    </row>
    <row r="31" spans="1:4" x14ac:dyDescent="0.2">
      <c r="A31" s="161" t="s">
        <v>982</v>
      </c>
      <c r="B31" s="169" t="s">
        <v>1905</v>
      </c>
      <c r="C31" s="169" t="s">
        <v>1906</v>
      </c>
      <c r="D31" s="169">
        <v>19</v>
      </c>
    </row>
    <row r="32" spans="1:4" x14ac:dyDescent="0.2">
      <c r="A32" s="161" t="s">
        <v>7479</v>
      </c>
      <c r="B32" s="169" t="s">
        <v>1945</v>
      </c>
      <c r="C32" s="169" t="s">
        <v>1946</v>
      </c>
      <c r="D32" s="169">
        <v>9</v>
      </c>
    </row>
    <row r="33" spans="1:4" x14ac:dyDescent="0.2">
      <c r="A33" s="161" t="s">
        <v>2004</v>
      </c>
      <c r="B33" s="169" t="s">
        <v>2005</v>
      </c>
      <c r="C33" s="169" t="s">
        <v>8032</v>
      </c>
      <c r="D33" s="169">
        <v>25</v>
      </c>
    </row>
    <row r="34" spans="1:4" x14ac:dyDescent="0.2">
      <c r="A34" s="161" t="s">
        <v>813</v>
      </c>
      <c r="B34" s="169" t="s">
        <v>2048</v>
      </c>
      <c r="C34" s="169" t="s">
        <v>2049</v>
      </c>
      <c r="D34" s="169">
        <v>18</v>
      </c>
    </row>
    <row r="35" spans="1:4" x14ac:dyDescent="0.2">
      <c r="A35" s="161" t="s">
        <v>2076</v>
      </c>
      <c r="B35" s="169" t="s">
        <v>2077</v>
      </c>
      <c r="C35" s="169" t="s">
        <v>8036</v>
      </c>
      <c r="D35" s="169">
        <v>12</v>
      </c>
    </row>
    <row r="36" spans="1:4" x14ac:dyDescent="0.2">
      <c r="A36" s="161" t="s">
        <v>6606</v>
      </c>
      <c r="B36" s="169" t="s">
        <v>2127</v>
      </c>
      <c r="C36" s="169" t="s">
        <v>1306</v>
      </c>
      <c r="D36" s="169">
        <v>50</v>
      </c>
    </row>
    <row r="37" spans="1:4" x14ac:dyDescent="0.2">
      <c r="A37" s="161" t="s">
        <v>2323</v>
      </c>
      <c r="B37" s="169" t="s">
        <v>2754</v>
      </c>
      <c r="C37" s="169" t="s">
        <v>12361</v>
      </c>
      <c r="D37" s="169">
        <v>14</v>
      </c>
    </row>
    <row r="38" spans="1:4" x14ac:dyDescent="0.2">
      <c r="A38" s="161" t="s">
        <v>2834</v>
      </c>
      <c r="B38" s="169" t="s">
        <v>2835</v>
      </c>
      <c r="C38" s="169" t="s">
        <v>1395</v>
      </c>
      <c r="D38" s="169">
        <v>14</v>
      </c>
    </row>
    <row r="39" spans="1:4" x14ac:dyDescent="0.2">
      <c r="A39" s="161" t="s">
        <v>2927</v>
      </c>
      <c r="B39" s="169" t="s">
        <v>2928</v>
      </c>
      <c r="C39" s="169" t="s">
        <v>1104</v>
      </c>
      <c r="D39" s="169">
        <v>17</v>
      </c>
    </row>
    <row r="40" spans="1:4" x14ac:dyDescent="0.2">
      <c r="A40" s="161" t="s">
        <v>6642</v>
      </c>
      <c r="B40" s="169" t="s">
        <v>3016</v>
      </c>
      <c r="C40" s="169" t="s">
        <v>3017</v>
      </c>
      <c r="D40" s="169">
        <v>15</v>
      </c>
    </row>
    <row r="41" spans="1:4" x14ac:dyDescent="0.2">
      <c r="A41" s="161" t="s">
        <v>3578</v>
      </c>
      <c r="B41" s="169" t="s">
        <v>9111</v>
      </c>
      <c r="C41" s="169" t="s">
        <v>10654</v>
      </c>
      <c r="D41" s="169">
        <v>15</v>
      </c>
    </row>
    <row r="42" spans="1:4" x14ac:dyDescent="0.2">
      <c r="A42" s="161" t="s">
        <v>3715</v>
      </c>
      <c r="B42" s="169" t="s">
        <v>3716</v>
      </c>
      <c r="C42" s="169" t="s">
        <v>6867</v>
      </c>
      <c r="D42" s="169">
        <v>81</v>
      </c>
    </row>
    <row r="43" spans="1:4" x14ac:dyDescent="0.2">
      <c r="A43" s="161" t="s">
        <v>3050</v>
      </c>
      <c r="B43" s="169" t="s">
        <v>9156</v>
      </c>
      <c r="C43" s="169" t="s">
        <v>11385</v>
      </c>
      <c r="D43" s="169">
        <v>16</v>
      </c>
    </row>
    <row r="44" spans="1:4" x14ac:dyDescent="0.2">
      <c r="A44" s="161" t="s">
        <v>928</v>
      </c>
      <c r="B44" s="169" t="s">
        <v>9131</v>
      </c>
      <c r="C44" s="169" t="s">
        <v>11386</v>
      </c>
      <c r="D44" s="169">
        <v>19</v>
      </c>
    </row>
    <row r="45" spans="1:4" x14ac:dyDescent="0.2">
      <c r="A45" s="161" t="s">
        <v>4092</v>
      </c>
      <c r="B45" s="169" t="s">
        <v>4093</v>
      </c>
      <c r="C45" s="169" t="s">
        <v>4094</v>
      </c>
      <c r="D45" s="169">
        <v>20</v>
      </c>
    </row>
    <row r="46" spans="1:4" x14ac:dyDescent="0.2">
      <c r="A46" s="161" t="s">
        <v>871</v>
      </c>
      <c r="B46" s="169" t="s">
        <v>4566</v>
      </c>
      <c r="C46" s="169" t="s">
        <v>4567</v>
      </c>
      <c r="D46" s="169">
        <v>15</v>
      </c>
    </row>
    <row r="47" spans="1:4" x14ac:dyDescent="0.2">
      <c r="A47" s="161" t="s">
        <v>6882</v>
      </c>
      <c r="B47" s="169" t="s">
        <v>4761</v>
      </c>
      <c r="C47" s="169" t="s">
        <v>4762</v>
      </c>
      <c r="D47" s="169">
        <v>9</v>
      </c>
    </row>
    <row r="48" spans="1:4" x14ac:dyDescent="0.2">
      <c r="A48" s="161" t="s">
        <v>9975</v>
      </c>
      <c r="B48" s="169" t="s">
        <v>9331</v>
      </c>
      <c r="C48" s="169" t="s">
        <v>10872</v>
      </c>
      <c r="D48" s="169">
        <v>16</v>
      </c>
    </row>
    <row r="49" spans="1:4" x14ac:dyDescent="0.2">
      <c r="A49" s="161" t="s">
        <v>461</v>
      </c>
      <c r="B49" s="169" t="s">
        <v>4927</v>
      </c>
      <c r="C49" s="169" t="s">
        <v>4928</v>
      </c>
      <c r="D49" s="169">
        <v>13</v>
      </c>
    </row>
    <row r="50" spans="1:4" x14ac:dyDescent="0.2">
      <c r="A50" s="161" t="s">
        <v>3091</v>
      </c>
      <c r="B50" s="169" t="s">
        <v>5450</v>
      </c>
      <c r="C50" s="169" t="s">
        <v>5451</v>
      </c>
      <c r="D50" s="169">
        <v>15</v>
      </c>
    </row>
    <row r="51" spans="1:4" x14ac:dyDescent="0.2">
      <c r="A51" s="161" t="s">
        <v>3727</v>
      </c>
      <c r="B51" s="169" t="s">
        <v>5503</v>
      </c>
      <c r="C51" s="169" t="s">
        <v>5504</v>
      </c>
      <c r="D51" s="169">
        <v>30</v>
      </c>
    </row>
    <row r="52" spans="1:4" x14ac:dyDescent="0.2">
      <c r="A52" s="161" t="s">
        <v>6773</v>
      </c>
      <c r="B52" s="169" t="s">
        <v>5505</v>
      </c>
      <c r="C52" s="169" t="s">
        <v>5506</v>
      </c>
      <c r="D52" s="169">
        <v>14</v>
      </c>
    </row>
    <row r="53" spans="1:4" x14ac:dyDescent="0.2">
      <c r="A53" s="161" t="s">
        <v>3142</v>
      </c>
      <c r="B53" s="169" t="s">
        <v>5617</v>
      </c>
      <c r="C53" s="169" t="s">
        <v>5618</v>
      </c>
      <c r="D53" s="169">
        <v>15</v>
      </c>
    </row>
    <row r="54" spans="1:4" x14ac:dyDescent="0.2">
      <c r="A54" s="161" t="s">
        <v>6816</v>
      </c>
      <c r="B54" s="169" t="s">
        <v>5824</v>
      </c>
      <c r="C54" s="169" t="s">
        <v>5825</v>
      </c>
      <c r="D54" s="169">
        <v>9</v>
      </c>
    </row>
    <row r="55" spans="1:4" x14ac:dyDescent="0.2">
      <c r="A55" s="161" t="s">
        <v>4791</v>
      </c>
      <c r="B55" s="169" t="s">
        <v>5852</v>
      </c>
      <c r="C55" s="169" t="s">
        <v>1739</v>
      </c>
      <c r="D55" s="169">
        <v>13</v>
      </c>
    </row>
    <row r="56" spans="1:4" x14ac:dyDescent="0.2">
      <c r="A56" s="161" t="s">
        <v>6932</v>
      </c>
      <c r="B56" s="169" t="s">
        <v>6087</v>
      </c>
      <c r="C56" s="169" t="s">
        <v>6088</v>
      </c>
      <c r="D56" s="169">
        <v>21</v>
      </c>
    </row>
    <row r="57" spans="1:4" x14ac:dyDescent="0.2">
      <c r="A57" s="161" t="s">
        <v>6920</v>
      </c>
      <c r="B57" s="169" t="s">
        <v>6091</v>
      </c>
      <c r="C57" s="169" t="s">
        <v>8231</v>
      </c>
      <c r="D57" s="169">
        <v>27</v>
      </c>
    </row>
    <row r="58" spans="1:4" x14ac:dyDescent="0.2">
      <c r="A58" s="161" t="s">
        <v>9851</v>
      </c>
      <c r="B58" s="169" t="s">
        <v>8662</v>
      </c>
      <c r="C58" s="169" t="s">
        <v>12555</v>
      </c>
      <c r="D58" s="169">
        <v>59</v>
      </c>
    </row>
    <row r="59" spans="1:4" x14ac:dyDescent="0.2">
      <c r="A59" s="161" t="s">
        <v>7036</v>
      </c>
      <c r="B59" s="169" t="s">
        <v>6233</v>
      </c>
      <c r="C59" s="169" t="s">
        <v>1739</v>
      </c>
      <c r="D59" s="169">
        <v>16</v>
      </c>
    </row>
    <row r="60" spans="1:4" x14ac:dyDescent="0.2">
      <c r="A60" s="161" t="s">
        <v>9898</v>
      </c>
      <c r="B60" s="169" t="s">
        <v>8942</v>
      </c>
      <c r="C60" s="169" t="s">
        <v>10500</v>
      </c>
      <c r="D60" s="169">
        <v>25</v>
      </c>
    </row>
    <row r="61" spans="1:4" x14ac:dyDescent="0.2">
      <c r="A61" s="161" t="s">
        <v>7207</v>
      </c>
      <c r="B61" s="169" t="s">
        <v>6398</v>
      </c>
      <c r="C61" s="169" t="s">
        <v>6399</v>
      </c>
      <c r="D61" s="169">
        <v>16</v>
      </c>
    </row>
    <row r="62" spans="1:4" x14ac:dyDescent="0.2">
      <c r="A62" s="161" t="s">
        <v>7360</v>
      </c>
      <c r="B62" s="169" t="s">
        <v>6470</v>
      </c>
      <c r="C62" s="169" t="s">
        <v>1847</v>
      </c>
      <c r="D62" s="169">
        <v>8</v>
      </c>
    </row>
  </sheetData>
  <sheetProtection password="C70F" sheet="1" objects="1" scenarios="1"/>
  <autoFilter ref="A1:U1"/>
  <sortState ref="A2:D81">
    <sortCondition ref="A2:A8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R40"/>
  <sheetViews>
    <sheetView showGridLines="0" tabSelected="1" showRuler="0" zoomScale="90" zoomScaleNormal="90" workbookViewId="0"/>
  </sheetViews>
  <sheetFormatPr baseColWidth="10" defaultRowHeight="14.25" x14ac:dyDescent="0.2"/>
  <cols>
    <col min="1" max="1" width="2.85546875" style="2" customWidth="1"/>
    <col min="2" max="2" width="24" style="2" customWidth="1"/>
    <col min="3" max="3" width="25.7109375" style="2" bestFit="1" customWidth="1"/>
    <col min="4" max="4" width="6" style="2" customWidth="1"/>
    <col min="5" max="5" width="11.85546875" style="2" customWidth="1"/>
    <col min="6" max="6" width="2" style="2" customWidth="1"/>
    <col min="7" max="7" width="22.140625" style="2" customWidth="1"/>
    <col min="8" max="8" width="13.42578125" style="2" customWidth="1"/>
    <col min="9" max="9" width="2" style="2" customWidth="1"/>
    <col min="10" max="10" width="12.5703125" style="2" customWidth="1"/>
    <col min="11" max="11" width="11.5703125" style="2" customWidth="1"/>
    <col min="12" max="12" width="0.5703125" style="2" customWidth="1"/>
    <col min="13" max="13" width="16.42578125" style="2" customWidth="1"/>
    <col min="14" max="16384" width="11.42578125" style="2"/>
  </cols>
  <sheetData>
    <row r="2" spans="2:13" ht="15.75" x14ac:dyDescent="0.25">
      <c r="B2" s="1" t="s">
        <v>7784</v>
      </c>
      <c r="H2" s="170" t="s">
        <v>1</v>
      </c>
      <c r="I2" s="170"/>
      <c r="J2" s="170"/>
      <c r="K2" s="171" t="str">
        <f>IFERROR(VLOOKUP(C10,codigos,2,0),"")</f>
        <v/>
      </c>
      <c r="L2" s="172"/>
      <c r="M2" s="173"/>
    </row>
    <row r="3" spans="2:13" ht="15.75" x14ac:dyDescent="0.25">
      <c r="B3" s="3" t="s">
        <v>7785</v>
      </c>
      <c r="H3" s="170"/>
      <c r="I3" s="170"/>
      <c r="J3" s="170"/>
      <c r="K3" s="174"/>
      <c r="L3" s="175"/>
      <c r="M3" s="176"/>
    </row>
    <row r="4" spans="2:13" ht="15.75" x14ac:dyDescent="0.25">
      <c r="B4" s="3" t="s">
        <v>7786</v>
      </c>
      <c r="H4" s="4"/>
      <c r="I4" s="4"/>
      <c r="J4" s="4"/>
      <c r="K4" s="5" t="s">
        <v>2</v>
      </c>
      <c r="L4" s="6"/>
      <c r="M4" s="6"/>
    </row>
    <row r="5" spans="2:13" ht="15.75" x14ac:dyDescent="0.25">
      <c r="B5" s="3" t="s">
        <v>13035</v>
      </c>
      <c r="L5" s="7"/>
      <c r="M5" s="7"/>
    </row>
    <row r="6" spans="2:13" s="8" customFormat="1" ht="28.5" customHeight="1" x14ac:dyDescent="0.2">
      <c r="B6" s="190" t="s">
        <v>13031</v>
      </c>
      <c r="C6" s="190"/>
      <c r="D6" s="190"/>
      <c r="E6" s="190"/>
      <c r="F6" s="190"/>
      <c r="G6" s="190"/>
      <c r="H6" s="190"/>
      <c r="I6" s="190"/>
      <c r="J6" s="190"/>
      <c r="K6" s="190"/>
      <c r="L6" s="190"/>
      <c r="M6" s="190"/>
    </row>
    <row r="7" spans="2:13" x14ac:dyDescent="0.2">
      <c r="B7" s="177" t="s">
        <v>11625</v>
      </c>
      <c r="C7" s="177"/>
      <c r="D7" s="177"/>
      <c r="E7" s="177"/>
      <c r="F7" s="177"/>
      <c r="G7" s="177"/>
      <c r="H7" s="177"/>
      <c r="I7" s="177"/>
      <c r="J7" s="177"/>
      <c r="K7" s="177"/>
      <c r="L7" s="177"/>
      <c r="M7" s="177"/>
    </row>
    <row r="8" spans="2:13" x14ac:dyDescent="0.2">
      <c r="B8" s="177"/>
      <c r="C8" s="177"/>
      <c r="D8" s="177"/>
      <c r="E8" s="177"/>
      <c r="F8" s="177"/>
      <c r="G8" s="177"/>
      <c r="H8" s="177"/>
      <c r="I8" s="177"/>
      <c r="J8" s="177"/>
      <c r="K8" s="177"/>
      <c r="L8" s="177"/>
      <c r="M8" s="177"/>
    </row>
    <row r="9" spans="2:13" s="4" customFormat="1" ht="12.75" x14ac:dyDescent="0.2">
      <c r="B9" s="9"/>
      <c r="C9" s="9"/>
      <c r="M9" s="6"/>
    </row>
    <row r="10" spans="2:13" s="4" customFormat="1" ht="22.5" x14ac:dyDescent="0.2">
      <c r="B10" s="10" t="s">
        <v>6524</v>
      </c>
      <c r="C10" s="11"/>
      <c r="D10" s="12"/>
      <c r="E10" s="10" t="s">
        <v>16</v>
      </c>
      <c r="F10" s="191" t="str">
        <f>IFERROR(VLOOKUP(K2,datos,3,0),"")</f>
        <v/>
      </c>
      <c r="G10" s="192"/>
      <c r="H10" s="192"/>
      <c r="I10" s="192"/>
      <c r="J10" s="192"/>
      <c r="K10" s="192"/>
      <c r="L10" s="192"/>
      <c r="M10" s="193"/>
    </row>
    <row r="11" spans="2:13" s="4" customFormat="1" x14ac:dyDescent="0.2">
      <c r="B11" s="10"/>
      <c r="C11" s="13"/>
      <c r="D11" s="14"/>
      <c r="E11" s="15"/>
      <c r="F11" s="16"/>
      <c r="G11" s="16"/>
      <c r="H11" s="16"/>
      <c r="I11" s="16"/>
      <c r="J11" s="16"/>
      <c r="K11" s="16"/>
      <c r="L11" s="16"/>
      <c r="M11" s="16"/>
    </row>
    <row r="12" spans="2:13" s="4" customFormat="1" x14ac:dyDescent="0.2">
      <c r="B12" s="17" t="s">
        <v>11356</v>
      </c>
      <c r="C12" s="18" t="str">
        <f>IFERROR(VLOOKUP(K2,datos,8,0),"")</f>
        <v/>
      </c>
      <c r="D12" s="2"/>
      <c r="E12" s="17" t="s">
        <v>8</v>
      </c>
      <c r="F12" s="194" t="str">
        <f>IFERROR(VLOOKUP(K2,datos,9,0),"")</f>
        <v/>
      </c>
      <c r="G12" s="195"/>
      <c r="H12" s="2"/>
      <c r="I12" s="2"/>
      <c r="J12" s="10" t="s">
        <v>11</v>
      </c>
      <c r="K12" s="178" t="str">
        <f>IFERROR(VLOOKUP(K2,datos,6,0),"")</f>
        <v/>
      </c>
      <c r="L12" s="179"/>
      <c r="M12" s="180"/>
    </row>
    <row r="13" spans="2:13" s="4" customFormat="1" x14ac:dyDescent="0.2">
      <c r="B13" s="10"/>
      <c r="C13" s="12"/>
      <c r="D13" s="12"/>
      <c r="E13" s="12"/>
      <c r="F13" s="12"/>
      <c r="G13" s="12"/>
      <c r="H13" s="12"/>
      <c r="I13" s="12"/>
      <c r="J13" s="12"/>
      <c r="K13" s="12"/>
      <c r="L13" s="12"/>
      <c r="M13" s="12"/>
    </row>
    <row r="14" spans="2:13" s="22" customFormat="1" x14ac:dyDescent="0.2">
      <c r="B14" s="10" t="s">
        <v>6523</v>
      </c>
      <c r="C14" s="178" t="str">
        <f>IFERROR(VLOOKUP(K2,datos,4,0),"")</f>
        <v/>
      </c>
      <c r="D14" s="179"/>
      <c r="E14" s="180"/>
      <c r="F14" s="12"/>
      <c r="G14" s="17" t="s">
        <v>11363</v>
      </c>
      <c r="H14" s="178" t="str">
        <f>IFERROR(VLOOKUP(K2,datos,5,0),"")</f>
        <v/>
      </c>
      <c r="I14" s="180"/>
      <c r="J14" s="19"/>
      <c r="K14" s="20" t="str">
        <f>IFERROR(VLOOKUP(K2,datos,10,0),"")</f>
        <v/>
      </c>
      <c r="L14" s="21"/>
      <c r="M14" s="21"/>
    </row>
    <row r="15" spans="2:13" s="22" customFormat="1" x14ac:dyDescent="0.2">
      <c r="B15" s="23"/>
      <c r="C15" s="24"/>
      <c r="D15" s="24"/>
      <c r="E15" s="24"/>
      <c r="F15" s="14"/>
      <c r="G15" s="25"/>
      <c r="H15" s="24"/>
      <c r="I15" s="24"/>
      <c r="J15" s="19"/>
      <c r="K15" s="21"/>
      <c r="L15" s="21"/>
      <c r="M15" s="21"/>
    </row>
    <row r="16" spans="2:13" s="22" customFormat="1" ht="15.75" x14ac:dyDescent="0.2">
      <c r="B16" s="23"/>
      <c r="C16" s="26" t="str">
        <f>IF(K14=0,"No se reportó matrícula en el Censo Escolar 2020-Informe Inicial.","")</f>
        <v/>
      </c>
      <c r="D16" s="24"/>
      <c r="E16" s="24"/>
      <c r="F16" s="14"/>
      <c r="H16" s="24"/>
      <c r="I16" s="24"/>
      <c r="J16" s="19"/>
      <c r="K16" s="21"/>
      <c r="L16" s="21"/>
      <c r="M16" s="21"/>
    </row>
    <row r="17" spans="2:18" s="22" customFormat="1" ht="24.75" customHeight="1" x14ac:dyDescent="0.2">
      <c r="B17" s="27"/>
      <c r="C17" s="27"/>
      <c r="D17" s="27"/>
      <c r="E17" s="27"/>
      <c r="F17" s="27"/>
      <c r="G17" s="27"/>
      <c r="H17" s="27"/>
      <c r="I17" s="27"/>
      <c r="J17" s="28"/>
      <c r="K17" s="29"/>
      <c r="L17" s="29"/>
      <c r="M17" s="29"/>
    </row>
    <row r="18" spans="2:18" ht="24" customHeight="1" x14ac:dyDescent="0.2">
      <c r="B18" s="30"/>
      <c r="C18" s="31"/>
      <c r="D18" s="31"/>
      <c r="E18" s="31"/>
      <c r="F18" s="31"/>
      <c r="G18" s="31"/>
      <c r="H18" s="31"/>
      <c r="I18" s="31"/>
      <c r="J18" s="31"/>
      <c r="K18" s="31"/>
      <c r="L18" s="31"/>
      <c r="M18" s="31"/>
      <c r="R18" s="4"/>
    </row>
    <row r="19" spans="2:18" ht="16.5" customHeight="1" x14ac:dyDescent="0.2">
      <c r="B19" s="17" t="s">
        <v>11357</v>
      </c>
      <c r="C19" s="178" t="str">
        <f>IFERROR(VLOOKUP(K2,datos,7,0),"")</f>
        <v/>
      </c>
      <c r="D19" s="179"/>
      <c r="E19" s="180"/>
      <c r="F19" s="32"/>
      <c r="G19" s="17" t="s">
        <v>11358</v>
      </c>
      <c r="H19" s="197"/>
      <c r="I19" s="198"/>
      <c r="J19" s="198"/>
      <c r="K19" s="198"/>
      <c r="L19" s="198"/>
      <c r="M19" s="199"/>
      <c r="Q19" s="4"/>
    </row>
    <row r="20" spans="2:18" ht="16.5" customHeight="1" x14ac:dyDescent="0.2">
      <c r="B20" s="17"/>
      <c r="C20" s="12"/>
      <c r="D20" s="12"/>
      <c r="E20" s="12"/>
      <c r="F20" s="12"/>
      <c r="G20" s="12"/>
      <c r="H20" s="12"/>
      <c r="I20" s="12"/>
      <c r="J20" s="12"/>
      <c r="K20" s="12"/>
      <c r="L20" s="12"/>
      <c r="M20" s="12"/>
      <c r="Q20" s="4"/>
    </row>
    <row r="21" spans="2:18" x14ac:dyDescent="0.2">
      <c r="B21" s="17" t="s">
        <v>15</v>
      </c>
      <c r="C21" s="200"/>
      <c r="D21" s="201"/>
      <c r="E21" s="202"/>
      <c r="G21" s="17" t="s">
        <v>15</v>
      </c>
      <c r="H21" s="200"/>
      <c r="I21" s="201"/>
      <c r="J21" s="201"/>
      <c r="K21" s="201"/>
      <c r="L21" s="201"/>
      <c r="M21" s="202"/>
      <c r="R21" s="4"/>
    </row>
    <row r="22" spans="2:18" s="33" customFormat="1" x14ac:dyDescent="0.2">
      <c r="B22" s="19"/>
      <c r="D22" s="16"/>
      <c r="E22" s="16"/>
      <c r="F22" s="16"/>
      <c r="G22" s="14"/>
      <c r="H22" s="14"/>
      <c r="I22" s="14"/>
      <c r="J22" s="14"/>
      <c r="K22" s="14"/>
      <c r="L22" s="16"/>
      <c r="M22" s="16"/>
      <c r="R22" s="22"/>
    </row>
    <row r="23" spans="2:18" x14ac:dyDescent="0.2">
      <c r="B23" s="17" t="s">
        <v>11359</v>
      </c>
      <c r="C23" s="34"/>
      <c r="E23" s="35"/>
      <c r="G23" s="17" t="s">
        <v>7920</v>
      </c>
      <c r="H23" s="203"/>
      <c r="I23" s="204"/>
      <c r="J23" s="205"/>
      <c r="R23" s="4"/>
    </row>
    <row r="24" spans="2:18" x14ac:dyDescent="0.2">
      <c r="B24" s="4"/>
      <c r="C24" s="12"/>
      <c r="D24" s="12"/>
      <c r="E24" s="12"/>
      <c r="F24" s="12"/>
      <c r="G24" s="12"/>
      <c r="H24" s="12"/>
      <c r="I24" s="12"/>
      <c r="J24" s="12"/>
      <c r="K24" s="12"/>
      <c r="L24" s="12"/>
      <c r="M24" s="12"/>
      <c r="R24" s="4"/>
    </row>
    <row r="25" spans="2:18" x14ac:dyDescent="0.2">
      <c r="B25" s="36"/>
      <c r="C25" s="36"/>
      <c r="D25" s="36"/>
      <c r="E25" s="12"/>
      <c r="R25" s="4"/>
    </row>
    <row r="26" spans="2:18" x14ac:dyDescent="0.2">
      <c r="B26" s="4"/>
      <c r="E26" s="9"/>
      <c r="F26" s="9"/>
      <c r="R26" s="4"/>
    </row>
    <row r="27" spans="2:18" x14ac:dyDescent="0.2">
      <c r="B27" s="4"/>
      <c r="C27" s="37"/>
      <c r="D27" s="37"/>
      <c r="E27" s="9"/>
      <c r="F27" s="9"/>
      <c r="R27" s="4"/>
    </row>
    <row r="28" spans="2:18" ht="21" customHeight="1" x14ac:dyDescent="0.2">
      <c r="B28" s="4"/>
      <c r="C28" s="196" t="s">
        <v>11360</v>
      </c>
      <c r="D28" s="196"/>
      <c r="E28" s="9"/>
      <c r="F28" s="9"/>
      <c r="R28" s="4"/>
    </row>
    <row r="29" spans="2:18" ht="21" customHeight="1" x14ac:dyDescent="0.2">
      <c r="B29" s="4"/>
      <c r="C29" s="9"/>
      <c r="D29" s="9"/>
      <c r="E29" s="9"/>
      <c r="F29" s="9"/>
      <c r="R29" s="4"/>
    </row>
    <row r="30" spans="2:18" ht="21" customHeight="1" x14ac:dyDescent="0.2">
      <c r="B30" s="38" t="s">
        <v>8331</v>
      </c>
      <c r="C30" s="39"/>
      <c r="D30" s="39"/>
      <c r="E30" s="39"/>
      <c r="F30" s="40"/>
      <c r="H30" s="38" t="s">
        <v>8628</v>
      </c>
      <c r="I30" s="39"/>
      <c r="J30" s="39"/>
      <c r="K30" s="39"/>
      <c r="L30" s="39"/>
      <c r="M30" s="40"/>
    </row>
    <row r="31" spans="2:18" ht="21" customHeight="1" x14ac:dyDescent="0.2">
      <c r="B31" s="184" t="s">
        <v>11361</v>
      </c>
      <c r="C31" s="185"/>
      <c r="D31" s="185"/>
      <c r="E31" s="185"/>
      <c r="F31" s="186"/>
      <c r="H31" s="184" t="s">
        <v>11624</v>
      </c>
      <c r="I31" s="185"/>
      <c r="J31" s="185"/>
      <c r="K31" s="185"/>
      <c r="L31" s="185"/>
      <c r="M31" s="186"/>
    </row>
    <row r="32" spans="2:18" ht="21" customHeight="1" x14ac:dyDescent="0.2">
      <c r="B32" s="184"/>
      <c r="C32" s="185"/>
      <c r="D32" s="185"/>
      <c r="E32" s="185"/>
      <c r="F32" s="186"/>
      <c r="H32" s="184"/>
      <c r="I32" s="185"/>
      <c r="J32" s="185"/>
      <c r="K32" s="185"/>
      <c r="L32" s="185"/>
      <c r="M32" s="186"/>
    </row>
    <row r="33" spans="2:13" x14ac:dyDescent="0.2">
      <c r="B33" s="184"/>
      <c r="C33" s="185"/>
      <c r="D33" s="185"/>
      <c r="E33" s="185"/>
      <c r="F33" s="186"/>
      <c r="H33" s="184"/>
      <c r="I33" s="185"/>
      <c r="J33" s="185"/>
      <c r="K33" s="185"/>
      <c r="L33" s="185"/>
      <c r="M33" s="186"/>
    </row>
    <row r="34" spans="2:13" ht="15.75" customHeight="1" x14ac:dyDescent="0.2">
      <c r="B34" s="184"/>
      <c r="C34" s="185"/>
      <c r="D34" s="185"/>
      <c r="E34" s="185"/>
      <c r="F34" s="186"/>
      <c r="H34" s="184"/>
      <c r="I34" s="185"/>
      <c r="J34" s="185"/>
      <c r="K34" s="185"/>
      <c r="L34" s="185"/>
      <c r="M34" s="186"/>
    </row>
    <row r="35" spans="2:13" ht="15.75" customHeight="1" x14ac:dyDescent="0.2">
      <c r="B35" s="184"/>
      <c r="C35" s="185"/>
      <c r="D35" s="185"/>
      <c r="E35" s="185"/>
      <c r="F35" s="186"/>
      <c r="G35" s="41"/>
      <c r="H35" s="187"/>
      <c r="I35" s="188"/>
      <c r="J35" s="188"/>
      <c r="K35" s="188"/>
      <c r="L35" s="188"/>
      <c r="M35" s="189"/>
    </row>
    <row r="36" spans="2:13" s="12" customFormat="1" ht="15.75" customHeight="1" x14ac:dyDescent="0.25">
      <c r="B36" s="187"/>
      <c r="C36" s="188"/>
      <c r="D36" s="188"/>
      <c r="E36" s="188"/>
      <c r="F36" s="189"/>
      <c r="G36" s="41"/>
      <c r="H36" s="41"/>
    </row>
    <row r="37" spans="2:13" s="12" customFormat="1" ht="15.75" customHeight="1" x14ac:dyDescent="0.2">
      <c r="C37" s="2"/>
      <c r="D37" s="2"/>
    </row>
    <row r="38" spans="2:13" ht="15.75" customHeight="1" x14ac:dyDescent="0.2">
      <c r="B38" s="181" t="s">
        <v>13835</v>
      </c>
      <c r="C38" s="182"/>
      <c r="D38" s="182"/>
      <c r="E38" s="182"/>
      <c r="F38" s="182"/>
      <c r="G38" s="182"/>
      <c r="H38" s="182"/>
      <c r="I38" s="182"/>
      <c r="J38" s="182"/>
      <c r="K38" s="182"/>
      <c r="L38" s="182"/>
      <c r="M38" s="183"/>
    </row>
    <row r="39" spans="2:13" ht="15.75" customHeight="1" x14ac:dyDescent="0.2">
      <c r="B39" s="184"/>
      <c r="C39" s="185"/>
      <c r="D39" s="185"/>
      <c r="E39" s="185"/>
      <c r="F39" s="185"/>
      <c r="G39" s="185"/>
      <c r="H39" s="185"/>
      <c r="I39" s="185"/>
      <c r="J39" s="185"/>
      <c r="K39" s="185"/>
      <c r="L39" s="185"/>
      <c r="M39" s="186"/>
    </row>
    <row r="40" spans="2:13" ht="15.75" customHeight="1" x14ac:dyDescent="0.2">
      <c r="B40" s="187"/>
      <c r="C40" s="188"/>
      <c r="D40" s="188"/>
      <c r="E40" s="188"/>
      <c r="F40" s="188"/>
      <c r="G40" s="188"/>
      <c r="H40" s="188"/>
      <c r="I40" s="188"/>
      <c r="J40" s="188"/>
      <c r="K40" s="188"/>
      <c r="L40" s="188"/>
      <c r="M40" s="189"/>
    </row>
  </sheetData>
  <sheetProtection password="C70F" sheet="1" objects="1" scenarios="1"/>
  <dataConsolidate/>
  <mergeCells count="18">
    <mergeCell ref="B38:M40"/>
    <mergeCell ref="B6:M6"/>
    <mergeCell ref="F10:M10"/>
    <mergeCell ref="F12:G12"/>
    <mergeCell ref="K12:M12"/>
    <mergeCell ref="C28:D28"/>
    <mergeCell ref="C19:E19"/>
    <mergeCell ref="H19:M19"/>
    <mergeCell ref="C21:E21"/>
    <mergeCell ref="H21:M21"/>
    <mergeCell ref="H23:J23"/>
    <mergeCell ref="H31:M35"/>
    <mergeCell ref="B31:F36"/>
    <mergeCell ref="H2:J3"/>
    <mergeCell ref="K2:M3"/>
    <mergeCell ref="B7:M8"/>
    <mergeCell ref="C14:E14"/>
    <mergeCell ref="H14:I14"/>
  </mergeCells>
  <conditionalFormatting sqref="H14:I16 C12 K12:L12 C14:E15 F10:M10 F12:G12 D16:E16">
    <cfRule type="cellIs" dxfId="37" priority="41" operator="equal">
      <formula>#N/A</formula>
    </cfRule>
  </conditionalFormatting>
  <conditionalFormatting sqref="F11:M11">
    <cfRule type="cellIs" dxfId="36" priority="5" operator="equal">
      <formula>#N/A</formula>
    </cfRule>
  </conditionalFormatting>
  <dataValidations xWindow="67" yWindow="219" count="2">
    <dataValidation allowBlank="1" showInputMessage="1" showErrorMessage="1" promptTitle="SOLO INSTITUCIONES PÚBLICAS" prompt="Digite unicamente los últimos 4 dígitos del Código Presupuestario." sqref="C11"/>
    <dataValidation allowBlank="1" showInputMessage="1" showErrorMessage="1" promptTitle="SOLO INSTIT. CON CÓDIGO PRESUP." prompt="Digite únicamente los últimos 4 dígitos del Código Presupuestario." sqref="C10"/>
  </dataValidations>
  <printOptions horizontalCentered="1" verticalCentered="1"/>
  <pageMargins left="0" right="0" top="0.31496062992125984" bottom="0" header="0.15748031496062992" footer="0.15748031496062992"/>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P32"/>
  <sheetViews>
    <sheetView showGridLines="0" zoomScale="90" zoomScaleNormal="90" workbookViewId="0"/>
  </sheetViews>
  <sheetFormatPr baseColWidth="10" defaultRowHeight="14.25" x14ac:dyDescent="0.2"/>
  <cols>
    <col min="1" max="1" width="42.7109375" style="43" customWidth="1"/>
    <col min="2" max="13" width="9.42578125" style="43" customWidth="1"/>
    <col min="14" max="251" width="11.42578125" style="43"/>
    <col min="252" max="253" width="8.85546875" style="43" customWidth="1"/>
    <col min="254" max="254" width="36.85546875" style="43" customWidth="1"/>
    <col min="255" max="257" width="7.28515625" style="43" customWidth="1"/>
    <col min="258" max="269" width="7" style="43" customWidth="1"/>
    <col min="270" max="507" width="11.42578125" style="43"/>
    <col min="508" max="509" width="8.85546875" style="43" customWidth="1"/>
    <col min="510" max="510" width="36.85546875" style="43" customWidth="1"/>
    <col min="511" max="513" width="7.28515625" style="43" customWidth="1"/>
    <col min="514" max="525" width="7" style="43" customWidth="1"/>
    <col min="526" max="763" width="11.42578125" style="43"/>
    <col min="764" max="765" width="8.85546875" style="43" customWidth="1"/>
    <col min="766" max="766" width="36.85546875" style="43" customWidth="1"/>
    <col min="767" max="769" width="7.28515625" style="43" customWidth="1"/>
    <col min="770" max="781" width="7" style="43" customWidth="1"/>
    <col min="782" max="1019" width="11.42578125" style="43"/>
    <col min="1020" max="1021" width="8.85546875" style="43" customWidth="1"/>
    <col min="1022" max="1022" width="36.85546875" style="43" customWidth="1"/>
    <col min="1023" max="1025" width="7.28515625" style="43" customWidth="1"/>
    <col min="1026" max="1037" width="7" style="43" customWidth="1"/>
    <col min="1038" max="1275" width="11.42578125" style="43"/>
    <col min="1276" max="1277" width="8.85546875" style="43" customWidth="1"/>
    <col min="1278" max="1278" width="36.85546875" style="43" customWidth="1"/>
    <col min="1279" max="1281" width="7.28515625" style="43" customWidth="1"/>
    <col min="1282" max="1293" width="7" style="43" customWidth="1"/>
    <col min="1294" max="1531" width="11.42578125" style="43"/>
    <col min="1532" max="1533" width="8.85546875" style="43" customWidth="1"/>
    <col min="1534" max="1534" width="36.85546875" style="43" customWidth="1"/>
    <col min="1535" max="1537" width="7.28515625" style="43" customWidth="1"/>
    <col min="1538" max="1549" width="7" style="43" customWidth="1"/>
    <col min="1550" max="1787" width="11.42578125" style="43"/>
    <col min="1788" max="1789" width="8.85546875" style="43" customWidth="1"/>
    <col min="1790" max="1790" width="36.85546875" style="43" customWidth="1"/>
    <col min="1791" max="1793" width="7.28515625" style="43" customWidth="1"/>
    <col min="1794" max="1805" width="7" style="43" customWidth="1"/>
    <col min="1806" max="2043" width="11.42578125" style="43"/>
    <col min="2044" max="2045" width="8.85546875" style="43" customWidth="1"/>
    <col min="2046" max="2046" width="36.85546875" style="43" customWidth="1"/>
    <col min="2047" max="2049" width="7.28515625" style="43" customWidth="1"/>
    <col min="2050" max="2061" width="7" style="43" customWidth="1"/>
    <col min="2062" max="2299" width="11.42578125" style="43"/>
    <col min="2300" max="2301" width="8.85546875" style="43" customWidth="1"/>
    <col min="2302" max="2302" width="36.85546875" style="43" customWidth="1"/>
    <col min="2303" max="2305" width="7.28515625" style="43" customWidth="1"/>
    <col min="2306" max="2317" width="7" style="43" customWidth="1"/>
    <col min="2318" max="2555" width="11.42578125" style="43"/>
    <col min="2556" max="2557" width="8.85546875" style="43" customWidth="1"/>
    <col min="2558" max="2558" width="36.85546875" style="43" customWidth="1"/>
    <col min="2559" max="2561" width="7.28515625" style="43" customWidth="1"/>
    <col min="2562" max="2573" width="7" style="43" customWidth="1"/>
    <col min="2574" max="2811" width="11.42578125" style="43"/>
    <col min="2812" max="2813" width="8.85546875" style="43" customWidth="1"/>
    <col min="2814" max="2814" width="36.85546875" style="43" customWidth="1"/>
    <col min="2815" max="2817" width="7.28515625" style="43" customWidth="1"/>
    <col min="2818" max="2829" width="7" style="43" customWidth="1"/>
    <col min="2830" max="3067" width="11.42578125" style="43"/>
    <col min="3068" max="3069" width="8.85546875" style="43" customWidth="1"/>
    <col min="3070" max="3070" width="36.85546875" style="43" customWidth="1"/>
    <col min="3071" max="3073" width="7.28515625" style="43" customWidth="1"/>
    <col min="3074" max="3085" width="7" style="43" customWidth="1"/>
    <col min="3086" max="3323" width="11.42578125" style="43"/>
    <col min="3324" max="3325" width="8.85546875" style="43" customWidth="1"/>
    <col min="3326" max="3326" width="36.85546875" style="43" customWidth="1"/>
    <col min="3327" max="3329" width="7.28515625" style="43" customWidth="1"/>
    <col min="3330" max="3341" width="7" style="43" customWidth="1"/>
    <col min="3342" max="3579" width="11.42578125" style="43"/>
    <col min="3580" max="3581" width="8.85546875" style="43" customWidth="1"/>
    <col min="3582" max="3582" width="36.85546875" style="43" customWidth="1"/>
    <col min="3583" max="3585" width="7.28515625" style="43" customWidth="1"/>
    <col min="3586" max="3597" width="7" style="43" customWidth="1"/>
    <col min="3598" max="3835" width="11.42578125" style="43"/>
    <col min="3836" max="3837" width="8.85546875" style="43" customWidth="1"/>
    <col min="3838" max="3838" width="36.85546875" style="43" customWidth="1"/>
    <col min="3839" max="3841" width="7.28515625" style="43" customWidth="1"/>
    <col min="3842" max="3853" width="7" style="43" customWidth="1"/>
    <col min="3854" max="4091" width="11.42578125" style="43"/>
    <col min="4092" max="4093" width="8.85546875" style="43" customWidth="1"/>
    <col min="4094" max="4094" width="36.85546875" style="43" customWidth="1"/>
    <col min="4095" max="4097" width="7.28515625" style="43" customWidth="1"/>
    <col min="4098" max="4109" width="7" style="43" customWidth="1"/>
    <col min="4110" max="4347" width="11.42578125" style="43"/>
    <col min="4348" max="4349" width="8.85546875" style="43" customWidth="1"/>
    <col min="4350" max="4350" width="36.85546875" style="43" customWidth="1"/>
    <col min="4351" max="4353" width="7.28515625" style="43" customWidth="1"/>
    <col min="4354" max="4365" width="7" style="43" customWidth="1"/>
    <col min="4366" max="4603" width="11.42578125" style="43"/>
    <col min="4604" max="4605" width="8.85546875" style="43" customWidth="1"/>
    <col min="4606" max="4606" width="36.85546875" style="43" customWidth="1"/>
    <col min="4607" max="4609" width="7.28515625" style="43" customWidth="1"/>
    <col min="4610" max="4621" width="7" style="43" customWidth="1"/>
    <col min="4622" max="4859" width="11.42578125" style="43"/>
    <col min="4860" max="4861" width="8.85546875" style="43" customWidth="1"/>
    <col min="4862" max="4862" width="36.85546875" style="43" customWidth="1"/>
    <col min="4863" max="4865" width="7.28515625" style="43" customWidth="1"/>
    <col min="4866" max="4877" width="7" style="43" customWidth="1"/>
    <col min="4878" max="5115" width="11.42578125" style="43"/>
    <col min="5116" max="5117" width="8.85546875" style="43" customWidth="1"/>
    <col min="5118" max="5118" width="36.85546875" style="43" customWidth="1"/>
    <col min="5119" max="5121" width="7.28515625" style="43" customWidth="1"/>
    <col min="5122" max="5133" width="7" style="43" customWidth="1"/>
    <col min="5134" max="5371" width="11.42578125" style="43"/>
    <col min="5372" max="5373" width="8.85546875" style="43" customWidth="1"/>
    <col min="5374" max="5374" width="36.85546875" style="43" customWidth="1"/>
    <col min="5375" max="5377" width="7.28515625" style="43" customWidth="1"/>
    <col min="5378" max="5389" width="7" style="43" customWidth="1"/>
    <col min="5390" max="5627" width="11.42578125" style="43"/>
    <col min="5628" max="5629" width="8.85546875" style="43" customWidth="1"/>
    <col min="5630" max="5630" width="36.85546875" style="43" customWidth="1"/>
    <col min="5631" max="5633" width="7.28515625" style="43" customWidth="1"/>
    <col min="5634" max="5645" width="7" style="43" customWidth="1"/>
    <col min="5646" max="5883" width="11.42578125" style="43"/>
    <col min="5884" max="5885" width="8.85546875" style="43" customWidth="1"/>
    <col min="5886" max="5886" width="36.85546875" style="43" customWidth="1"/>
    <col min="5887" max="5889" width="7.28515625" style="43" customWidth="1"/>
    <col min="5890" max="5901" width="7" style="43" customWidth="1"/>
    <col min="5902" max="6139" width="11.42578125" style="43"/>
    <col min="6140" max="6141" width="8.85546875" style="43" customWidth="1"/>
    <col min="6142" max="6142" width="36.85546875" style="43" customWidth="1"/>
    <col min="6143" max="6145" width="7.28515625" style="43" customWidth="1"/>
    <col min="6146" max="6157" width="7" style="43" customWidth="1"/>
    <col min="6158" max="6395" width="11.42578125" style="43"/>
    <col min="6396" max="6397" width="8.85546875" style="43" customWidth="1"/>
    <col min="6398" max="6398" width="36.85546875" style="43" customWidth="1"/>
    <col min="6399" max="6401" width="7.28515625" style="43" customWidth="1"/>
    <col min="6402" max="6413" width="7" style="43" customWidth="1"/>
    <col min="6414" max="6651" width="11.42578125" style="43"/>
    <col min="6652" max="6653" width="8.85546875" style="43" customWidth="1"/>
    <col min="6654" max="6654" width="36.85546875" style="43" customWidth="1"/>
    <col min="6655" max="6657" width="7.28515625" style="43" customWidth="1"/>
    <col min="6658" max="6669" width="7" style="43" customWidth="1"/>
    <col min="6670" max="6907" width="11.42578125" style="43"/>
    <col min="6908" max="6909" width="8.85546875" style="43" customWidth="1"/>
    <col min="6910" max="6910" width="36.85546875" style="43" customWidth="1"/>
    <col min="6911" max="6913" width="7.28515625" style="43" customWidth="1"/>
    <col min="6914" max="6925" width="7" style="43" customWidth="1"/>
    <col min="6926" max="7163" width="11.42578125" style="43"/>
    <col min="7164" max="7165" width="8.85546875" style="43" customWidth="1"/>
    <col min="7166" max="7166" width="36.85546875" style="43" customWidth="1"/>
    <col min="7167" max="7169" width="7.28515625" style="43" customWidth="1"/>
    <col min="7170" max="7181" width="7" style="43" customWidth="1"/>
    <col min="7182" max="7419" width="11.42578125" style="43"/>
    <col min="7420" max="7421" width="8.85546875" style="43" customWidth="1"/>
    <col min="7422" max="7422" width="36.85546875" style="43" customWidth="1"/>
    <col min="7423" max="7425" width="7.28515625" style="43" customWidth="1"/>
    <col min="7426" max="7437" width="7" style="43" customWidth="1"/>
    <col min="7438" max="7675" width="11.42578125" style="43"/>
    <col min="7676" max="7677" width="8.85546875" style="43" customWidth="1"/>
    <col min="7678" max="7678" width="36.85546875" style="43" customWidth="1"/>
    <col min="7679" max="7681" width="7.28515625" style="43" customWidth="1"/>
    <col min="7682" max="7693" width="7" style="43" customWidth="1"/>
    <col min="7694" max="7931" width="11.42578125" style="43"/>
    <col min="7932" max="7933" width="8.85546875" style="43" customWidth="1"/>
    <col min="7934" max="7934" width="36.85546875" style="43" customWidth="1"/>
    <col min="7935" max="7937" width="7.28515625" style="43" customWidth="1"/>
    <col min="7938" max="7949" width="7" style="43" customWidth="1"/>
    <col min="7950" max="8187" width="11.42578125" style="43"/>
    <col min="8188" max="8189" width="8.85546875" style="43" customWidth="1"/>
    <col min="8190" max="8190" width="36.85546875" style="43" customWidth="1"/>
    <col min="8191" max="8193" width="7.28515625" style="43" customWidth="1"/>
    <col min="8194" max="8205" width="7" style="43" customWidth="1"/>
    <col min="8206" max="8443" width="11.42578125" style="43"/>
    <col min="8444" max="8445" width="8.85546875" style="43" customWidth="1"/>
    <col min="8446" max="8446" width="36.85546875" style="43" customWidth="1"/>
    <col min="8447" max="8449" width="7.28515625" style="43" customWidth="1"/>
    <col min="8450" max="8461" width="7" style="43" customWidth="1"/>
    <col min="8462" max="8699" width="11.42578125" style="43"/>
    <col min="8700" max="8701" width="8.85546875" style="43" customWidth="1"/>
    <col min="8702" max="8702" width="36.85546875" style="43" customWidth="1"/>
    <col min="8703" max="8705" width="7.28515625" style="43" customWidth="1"/>
    <col min="8706" max="8717" width="7" style="43" customWidth="1"/>
    <col min="8718" max="8955" width="11.42578125" style="43"/>
    <col min="8956" max="8957" width="8.85546875" style="43" customWidth="1"/>
    <col min="8958" max="8958" width="36.85546875" style="43" customWidth="1"/>
    <col min="8959" max="8961" width="7.28515625" style="43" customWidth="1"/>
    <col min="8962" max="8973" width="7" style="43" customWidth="1"/>
    <col min="8974" max="9211" width="11.42578125" style="43"/>
    <col min="9212" max="9213" width="8.85546875" style="43" customWidth="1"/>
    <col min="9214" max="9214" width="36.85546875" style="43" customWidth="1"/>
    <col min="9215" max="9217" width="7.28515625" style="43" customWidth="1"/>
    <col min="9218" max="9229" width="7" style="43" customWidth="1"/>
    <col min="9230" max="9467" width="11.42578125" style="43"/>
    <col min="9468" max="9469" width="8.85546875" style="43" customWidth="1"/>
    <col min="9470" max="9470" width="36.85546875" style="43" customWidth="1"/>
    <col min="9471" max="9473" width="7.28515625" style="43" customWidth="1"/>
    <col min="9474" max="9485" width="7" style="43" customWidth="1"/>
    <col min="9486" max="9723" width="11.42578125" style="43"/>
    <col min="9724" max="9725" width="8.85546875" style="43" customWidth="1"/>
    <col min="9726" max="9726" width="36.85546875" style="43" customWidth="1"/>
    <col min="9727" max="9729" width="7.28515625" style="43" customWidth="1"/>
    <col min="9730" max="9741" width="7" style="43" customWidth="1"/>
    <col min="9742" max="9979" width="11.42578125" style="43"/>
    <col min="9980" max="9981" width="8.85546875" style="43" customWidth="1"/>
    <col min="9982" max="9982" width="36.85546875" style="43" customWidth="1"/>
    <col min="9983" max="9985" width="7.28515625" style="43" customWidth="1"/>
    <col min="9986" max="9997" width="7" style="43" customWidth="1"/>
    <col min="9998" max="10235" width="11.42578125" style="43"/>
    <col min="10236" max="10237" width="8.85546875" style="43" customWidth="1"/>
    <col min="10238" max="10238" width="36.85546875" style="43" customWidth="1"/>
    <col min="10239" max="10241" width="7.28515625" style="43" customWidth="1"/>
    <col min="10242" max="10253" width="7" style="43" customWidth="1"/>
    <col min="10254" max="10491" width="11.42578125" style="43"/>
    <col min="10492" max="10493" width="8.85546875" style="43" customWidth="1"/>
    <col min="10494" max="10494" width="36.85546875" style="43" customWidth="1"/>
    <col min="10495" max="10497" width="7.28515625" style="43" customWidth="1"/>
    <col min="10498" max="10509" width="7" style="43" customWidth="1"/>
    <col min="10510" max="10747" width="11.42578125" style="43"/>
    <col min="10748" max="10749" width="8.85546875" style="43" customWidth="1"/>
    <col min="10750" max="10750" width="36.85546875" style="43" customWidth="1"/>
    <col min="10751" max="10753" width="7.28515625" style="43" customWidth="1"/>
    <col min="10754" max="10765" width="7" style="43" customWidth="1"/>
    <col min="10766" max="11003" width="11.42578125" style="43"/>
    <col min="11004" max="11005" width="8.85546875" style="43" customWidth="1"/>
    <col min="11006" max="11006" width="36.85546875" style="43" customWidth="1"/>
    <col min="11007" max="11009" width="7.28515625" style="43" customWidth="1"/>
    <col min="11010" max="11021" width="7" style="43" customWidth="1"/>
    <col min="11022" max="11259" width="11.42578125" style="43"/>
    <col min="11260" max="11261" width="8.85546875" style="43" customWidth="1"/>
    <col min="11262" max="11262" width="36.85546875" style="43" customWidth="1"/>
    <col min="11263" max="11265" width="7.28515625" style="43" customWidth="1"/>
    <col min="11266" max="11277" width="7" style="43" customWidth="1"/>
    <col min="11278" max="11515" width="11.42578125" style="43"/>
    <col min="11516" max="11517" width="8.85546875" style="43" customWidth="1"/>
    <col min="11518" max="11518" width="36.85546875" style="43" customWidth="1"/>
    <col min="11519" max="11521" width="7.28515625" style="43" customWidth="1"/>
    <col min="11522" max="11533" width="7" style="43" customWidth="1"/>
    <col min="11534" max="11771" width="11.42578125" style="43"/>
    <col min="11772" max="11773" width="8.85546875" style="43" customWidth="1"/>
    <col min="11774" max="11774" width="36.85546875" style="43" customWidth="1"/>
    <col min="11775" max="11777" width="7.28515625" style="43" customWidth="1"/>
    <col min="11778" max="11789" width="7" style="43" customWidth="1"/>
    <col min="11790" max="12027" width="11.42578125" style="43"/>
    <col min="12028" max="12029" width="8.85546875" style="43" customWidth="1"/>
    <col min="12030" max="12030" width="36.85546875" style="43" customWidth="1"/>
    <col min="12031" max="12033" width="7.28515625" style="43" customWidth="1"/>
    <col min="12034" max="12045" width="7" style="43" customWidth="1"/>
    <col min="12046" max="12283" width="11.42578125" style="43"/>
    <col min="12284" max="12285" width="8.85546875" style="43" customWidth="1"/>
    <col min="12286" max="12286" width="36.85546875" style="43" customWidth="1"/>
    <col min="12287" max="12289" width="7.28515625" style="43" customWidth="1"/>
    <col min="12290" max="12301" width="7" style="43" customWidth="1"/>
    <col min="12302" max="12539" width="11.42578125" style="43"/>
    <col min="12540" max="12541" width="8.85546875" style="43" customWidth="1"/>
    <col min="12542" max="12542" width="36.85546875" style="43" customWidth="1"/>
    <col min="12543" max="12545" width="7.28515625" style="43" customWidth="1"/>
    <col min="12546" max="12557" width="7" style="43" customWidth="1"/>
    <col min="12558" max="12795" width="11.42578125" style="43"/>
    <col min="12796" max="12797" width="8.85546875" style="43" customWidth="1"/>
    <col min="12798" max="12798" width="36.85546875" style="43" customWidth="1"/>
    <col min="12799" max="12801" width="7.28515625" style="43" customWidth="1"/>
    <col min="12802" max="12813" width="7" style="43" customWidth="1"/>
    <col min="12814" max="13051" width="11.42578125" style="43"/>
    <col min="13052" max="13053" width="8.85546875" style="43" customWidth="1"/>
    <col min="13054" max="13054" width="36.85546875" style="43" customWidth="1"/>
    <col min="13055" max="13057" width="7.28515625" style="43" customWidth="1"/>
    <col min="13058" max="13069" width="7" style="43" customWidth="1"/>
    <col min="13070" max="13307" width="11.42578125" style="43"/>
    <col min="13308" max="13309" width="8.85546875" style="43" customWidth="1"/>
    <col min="13310" max="13310" width="36.85546875" style="43" customWidth="1"/>
    <col min="13311" max="13313" width="7.28515625" style="43" customWidth="1"/>
    <col min="13314" max="13325" width="7" style="43" customWidth="1"/>
    <col min="13326" max="13563" width="11.42578125" style="43"/>
    <col min="13564" max="13565" width="8.85546875" style="43" customWidth="1"/>
    <col min="13566" max="13566" width="36.85546875" style="43" customWidth="1"/>
    <col min="13567" max="13569" width="7.28515625" style="43" customWidth="1"/>
    <col min="13570" max="13581" width="7" style="43" customWidth="1"/>
    <col min="13582" max="13819" width="11.42578125" style="43"/>
    <col min="13820" max="13821" width="8.85546875" style="43" customWidth="1"/>
    <col min="13822" max="13822" width="36.85546875" style="43" customWidth="1"/>
    <col min="13823" max="13825" width="7.28515625" style="43" customWidth="1"/>
    <col min="13826" max="13837" width="7" style="43" customWidth="1"/>
    <col min="13838" max="14075" width="11.42578125" style="43"/>
    <col min="14076" max="14077" width="8.85546875" style="43" customWidth="1"/>
    <col min="14078" max="14078" width="36.85546875" style="43" customWidth="1"/>
    <col min="14079" max="14081" width="7.28515625" style="43" customWidth="1"/>
    <col min="14082" max="14093" width="7" style="43" customWidth="1"/>
    <col min="14094" max="14331" width="11.42578125" style="43"/>
    <col min="14332" max="14333" width="8.85546875" style="43" customWidth="1"/>
    <col min="14334" max="14334" width="36.85546875" style="43" customWidth="1"/>
    <col min="14335" max="14337" width="7.28515625" style="43" customWidth="1"/>
    <col min="14338" max="14349" width="7" style="43" customWidth="1"/>
    <col min="14350" max="14587" width="11.42578125" style="43"/>
    <col min="14588" max="14589" width="8.85546875" style="43" customWidth="1"/>
    <col min="14590" max="14590" width="36.85546875" style="43" customWidth="1"/>
    <col min="14591" max="14593" width="7.28515625" style="43" customWidth="1"/>
    <col min="14594" max="14605" width="7" style="43" customWidth="1"/>
    <col min="14606" max="14843" width="11.42578125" style="43"/>
    <col min="14844" max="14845" width="8.85546875" style="43" customWidth="1"/>
    <col min="14846" max="14846" width="36.85546875" style="43" customWidth="1"/>
    <col min="14847" max="14849" width="7.28515625" style="43" customWidth="1"/>
    <col min="14850" max="14861" width="7" style="43" customWidth="1"/>
    <col min="14862" max="15099" width="11.42578125" style="43"/>
    <col min="15100" max="15101" width="8.85546875" style="43" customWidth="1"/>
    <col min="15102" max="15102" width="36.85546875" style="43" customWidth="1"/>
    <col min="15103" max="15105" width="7.28515625" style="43" customWidth="1"/>
    <col min="15106" max="15117" width="7" style="43" customWidth="1"/>
    <col min="15118" max="15355" width="11.42578125" style="43"/>
    <col min="15356" max="15357" width="8.85546875" style="43" customWidth="1"/>
    <col min="15358" max="15358" width="36.85546875" style="43" customWidth="1"/>
    <col min="15359" max="15361" width="7.28515625" style="43" customWidth="1"/>
    <col min="15362" max="15373" width="7" style="43" customWidth="1"/>
    <col min="15374" max="15611" width="11.42578125" style="43"/>
    <col min="15612" max="15613" width="8.85546875" style="43" customWidth="1"/>
    <col min="15614" max="15614" width="36.85546875" style="43" customWidth="1"/>
    <col min="15615" max="15617" width="7.28515625" style="43" customWidth="1"/>
    <col min="15618" max="15629" width="7" style="43" customWidth="1"/>
    <col min="15630" max="15867" width="11.42578125" style="43"/>
    <col min="15868" max="15869" width="8.85546875" style="43" customWidth="1"/>
    <col min="15870" max="15870" width="36.85546875" style="43" customWidth="1"/>
    <col min="15871" max="15873" width="7.28515625" style="43" customWidth="1"/>
    <col min="15874" max="15885" width="7" style="43" customWidth="1"/>
    <col min="15886" max="16123" width="11.42578125" style="43"/>
    <col min="16124" max="16125" width="8.85546875" style="43" customWidth="1"/>
    <col min="16126" max="16126" width="36.85546875" style="43" customWidth="1"/>
    <col min="16127" max="16129" width="7.28515625" style="43" customWidth="1"/>
    <col min="16130" max="16141" width="7" style="43" customWidth="1"/>
    <col min="16142" max="16384" width="11.42578125" style="43"/>
  </cols>
  <sheetData>
    <row r="1" spans="1:16" ht="18" x14ac:dyDescent="0.25">
      <c r="A1" s="117" t="s">
        <v>7921</v>
      </c>
      <c r="B1" s="117"/>
      <c r="C1" s="117"/>
      <c r="D1" s="117"/>
      <c r="E1" s="117"/>
      <c r="F1" s="117"/>
      <c r="G1" s="117"/>
      <c r="H1" s="117"/>
      <c r="I1" s="117"/>
      <c r="J1" s="117"/>
      <c r="K1" s="117"/>
      <c r="L1" s="117"/>
      <c r="M1" s="118" t="str">
        <f>Portada!K2:K2</f>
        <v/>
      </c>
    </row>
    <row r="2" spans="1:16" ht="18" x14ac:dyDescent="0.25">
      <c r="A2" s="117" t="s">
        <v>8332</v>
      </c>
      <c r="B2" s="117"/>
      <c r="C2" s="117"/>
      <c r="D2" s="117"/>
      <c r="E2" s="117"/>
      <c r="F2" s="117"/>
      <c r="G2" s="117"/>
      <c r="H2" s="117"/>
      <c r="I2" s="117"/>
      <c r="J2" s="117"/>
      <c r="K2" s="117"/>
      <c r="L2" s="117"/>
      <c r="M2" s="118"/>
    </row>
    <row r="3" spans="1:16" ht="18.75" thickBot="1" x14ac:dyDescent="0.3">
      <c r="A3" s="119" t="s">
        <v>13865</v>
      </c>
      <c r="B3" s="120"/>
      <c r="C3" s="120"/>
      <c r="D3" s="120"/>
      <c r="E3" s="120"/>
      <c r="F3" s="120"/>
      <c r="G3" s="120"/>
      <c r="H3" s="120"/>
      <c r="I3" s="120"/>
      <c r="J3" s="120"/>
      <c r="K3" s="120"/>
      <c r="L3" s="120"/>
      <c r="M3" s="120"/>
    </row>
    <row r="4" spans="1:16" ht="21.75" customHeight="1" thickTop="1" x14ac:dyDescent="0.2">
      <c r="A4" s="242" t="s">
        <v>8333</v>
      </c>
      <c r="B4" s="244" t="s">
        <v>0</v>
      </c>
      <c r="C4" s="245"/>
      <c r="D4" s="246"/>
      <c r="E4" s="247" t="s">
        <v>11626</v>
      </c>
      <c r="F4" s="247"/>
      <c r="G4" s="247"/>
      <c r="H4" s="248" t="s">
        <v>11627</v>
      </c>
      <c r="I4" s="249"/>
      <c r="J4" s="250"/>
      <c r="K4" s="248" t="s">
        <v>11628</v>
      </c>
      <c r="L4" s="249"/>
      <c r="M4" s="249"/>
    </row>
    <row r="5" spans="1:16" ht="30.75" customHeight="1" thickBot="1" x14ac:dyDescent="0.25">
      <c r="A5" s="243"/>
      <c r="B5" s="121" t="s">
        <v>0</v>
      </c>
      <c r="C5" s="122" t="s">
        <v>11350</v>
      </c>
      <c r="D5" s="123" t="s">
        <v>11351</v>
      </c>
      <c r="E5" s="124" t="s">
        <v>0</v>
      </c>
      <c r="F5" s="122" t="s">
        <v>11350</v>
      </c>
      <c r="G5" s="125" t="s">
        <v>11351</v>
      </c>
      <c r="H5" s="124" t="s">
        <v>0</v>
      </c>
      <c r="I5" s="122" t="s">
        <v>11350</v>
      </c>
      <c r="J5" s="125" t="s">
        <v>11351</v>
      </c>
      <c r="K5" s="126" t="s">
        <v>0</v>
      </c>
      <c r="L5" s="127" t="s">
        <v>11350</v>
      </c>
      <c r="M5" s="124" t="s">
        <v>11351</v>
      </c>
    </row>
    <row r="6" spans="1:16" ht="28.5" customHeight="1" thickTop="1" thickBot="1" x14ac:dyDescent="0.25">
      <c r="A6" s="128" t="s">
        <v>13856</v>
      </c>
      <c r="B6" s="129">
        <f>+C6+D6</f>
        <v>0</v>
      </c>
      <c r="C6" s="130">
        <f>+F6+I6+L6</f>
        <v>0</v>
      </c>
      <c r="D6" s="131">
        <f>+G6+J6+M6</f>
        <v>0</v>
      </c>
      <c r="E6" s="129">
        <f>+F6+G6</f>
        <v>0</v>
      </c>
      <c r="F6" s="132"/>
      <c r="G6" s="133"/>
      <c r="H6" s="134">
        <f>+I6+J6</f>
        <v>0</v>
      </c>
      <c r="I6" s="132"/>
      <c r="J6" s="135"/>
      <c r="K6" s="134">
        <f>+L6+M6</f>
        <v>0</v>
      </c>
      <c r="L6" s="132"/>
      <c r="M6" s="133"/>
    </row>
    <row r="7" spans="1:16" x14ac:dyDescent="0.2">
      <c r="A7" s="136" t="s">
        <v>8334</v>
      </c>
      <c r="B7" s="229">
        <f t="shared" ref="B7:B16" si="0">+C7+D7</f>
        <v>0</v>
      </c>
      <c r="C7" s="230">
        <f>+F7+I7+L7</f>
        <v>0</v>
      </c>
      <c r="D7" s="231">
        <f>+G7+J7+M7</f>
        <v>0</v>
      </c>
      <c r="E7" s="229">
        <f t="shared" ref="E7:E16" si="1">+F7+G7</f>
        <v>0</v>
      </c>
      <c r="F7" s="227"/>
      <c r="G7" s="228"/>
      <c r="H7" s="251">
        <f t="shared" ref="H7:H16" si="2">+I7+J7</f>
        <v>0</v>
      </c>
      <c r="I7" s="227"/>
      <c r="J7" s="228"/>
      <c r="K7" s="251">
        <f t="shared" ref="K7:K16" si="3">+L7+M7</f>
        <v>0</v>
      </c>
      <c r="L7" s="227"/>
      <c r="M7" s="252"/>
      <c r="N7" s="137"/>
      <c r="O7" s="137"/>
      <c r="P7" s="137"/>
    </row>
    <row r="8" spans="1:16" ht="16.5" x14ac:dyDescent="0.2">
      <c r="A8" s="138" t="s">
        <v>13857</v>
      </c>
      <c r="B8" s="215" t="e">
        <f t="shared" si="0"/>
        <v>#REF!</v>
      </c>
      <c r="C8" s="216" t="e">
        <f>+F8+I8+L8+#REF!+#REF!+#REF!</f>
        <v>#REF!</v>
      </c>
      <c r="D8" s="225" t="e">
        <f>+G8+J8+M8+#REF!+#REF!+#REF!</f>
        <v>#REF!</v>
      </c>
      <c r="E8" s="215">
        <f t="shared" si="1"/>
        <v>0</v>
      </c>
      <c r="F8" s="253"/>
      <c r="G8" s="226"/>
      <c r="H8" s="222">
        <f t="shared" si="2"/>
        <v>0</v>
      </c>
      <c r="I8" s="213"/>
      <c r="J8" s="226"/>
      <c r="K8" s="222">
        <f t="shared" si="3"/>
        <v>0</v>
      </c>
      <c r="L8" s="213"/>
      <c r="M8" s="214"/>
      <c r="N8" s="137"/>
      <c r="O8" s="137"/>
      <c r="P8" s="137"/>
    </row>
    <row r="9" spans="1:16" x14ac:dyDescent="0.2">
      <c r="A9" s="139" t="s">
        <v>8334</v>
      </c>
      <c r="B9" s="208">
        <f t="shared" si="0"/>
        <v>0</v>
      </c>
      <c r="C9" s="210">
        <f>+F9+I9+L9</f>
        <v>0</v>
      </c>
      <c r="D9" s="223">
        <f>+G9+J9+M9</f>
        <v>0</v>
      </c>
      <c r="E9" s="208">
        <f t="shared" si="1"/>
        <v>0</v>
      </c>
      <c r="F9" s="212"/>
      <c r="G9" s="220"/>
      <c r="H9" s="217">
        <f t="shared" si="2"/>
        <v>0</v>
      </c>
      <c r="I9" s="212"/>
      <c r="J9" s="220"/>
      <c r="K9" s="217">
        <f t="shared" si="3"/>
        <v>0</v>
      </c>
      <c r="L9" s="212"/>
      <c r="M9" s="206"/>
      <c r="N9" s="137"/>
      <c r="O9" s="137"/>
      <c r="P9" s="137"/>
    </row>
    <row r="10" spans="1:16" ht="16.5" x14ac:dyDescent="0.2">
      <c r="A10" s="140" t="s">
        <v>13858</v>
      </c>
      <c r="B10" s="215" t="e">
        <f t="shared" si="0"/>
        <v>#REF!</v>
      </c>
      <c r="C10" s="216" t="e">
        <f>+F10+I10+L10+#REF!+#REF!+#REF!</f>
        <v>#REF!</v>
      </c>
      <c r="D10" s="225" t="e">
        <f>+G10+J10+M10+#REF!+#REF!+#REF!</f>
        <v>#REF!</v>
      </c>
      <c r="E10" s="215">
        <f t="shared" si="1"/>
        <v>0</v>
      </c>
      <c r="F10" s="213"/>
      <c r="G10" s="226"/>
      <c r="H10" s="222">
        <f t="shared" si="2"/>
        <v>0</v>
      </c>
      <c r="I10" s="213"/>
      <c r="J10" s="226"/>
      <c r="K10" s="222">
        <f t="shared" si="3"/>
        <v>0</v>
      </c>
      <c r="L10" s="213"/>
      <c r="M10" s="214"/>
    </row>
    <row r="11" spans="1:16" x14ac:dyDescent="0.2">
      <c r="A11" s="141" t="s">
        <v>8335</v>
      </c>
      <c r="B11" s="208">
        <f t="shared" si="0"/>
        <v>0</v>
      </c>
      <c r="C11" s="210">
        <f>+F11+I11+L11</f>
        <v>0</v>
      </c>
      <c r="D11" s="223">
        <f>+G11+J11+M11</f>
        <v>0</v>
      </c>
      <c r="E11" s="208">
        <f>+F11+G11</f>
        <v>0</v>
      </c>
      <c r="F11" s="212"/>
      <c r="G11" s="220"/>
      <c r="H11" s="217">
        <f t="shared" si="2"/>
        <v>0</v>
      </c>
      <c r="I11" s="212"/>
      <c r="J11" s="220"/>
      <c r="K11" s="217">
        <f t="shared" si="3"/>
        <v>0</v>
      </c>
      <c r="L11" s="212"/>
      <c r="M11" s="206"/>
    </row>
    <row r="12" spans="1:16" ht="16.5" x14ac:dyDescent="0.2">
      <c r="A12" s="138" t="s">
        <v>13859</v>
      </c>
      <c r="B12" s="215" t="e">
        <f t="shared" si="0"/>
        <v>#REF!</v>
      </c>
      <c r="C12" s="216" t="e">
        <f>+F12+I12+L12+#REF!+#REF!+#REF!</f>
        <v>#REF!</v>
      </c>
      <c r="D12" s="225" t="e">
        <f>+G12+J12+M12+#REF!+#REF!+#REF!</f>
        <v>#REF!</v>
      </c>
      <c r="E12" s="215">
        <f t="shared" si="1"/>
        <v>0</v>
      </c>
      <c r="F12" s="213"/>
      <c r="G12" s="226"/>
      <c r="H12" s="222">
        <f t="shared" si="2"/>
        <v>0</v>
      </c>
      <c r="I12" s="213"/>
      <c r="J12" s="226"/>
      <c r="K12" s="222">
        <f t="shared" si="3"/>
        <v>0</v>
      </c>
      <c r="L12" s="213"/>
      <c r="M12" s="214"/>
    </row>
    <row r="13" spans="1:16" x14ac:dyDescent="0.2">
      <c r="A13" s="142" t="s">
        <v>8335</v>
      </c>
      <c r="B13" s="208">
        <f t="shared" si="0"/>
        <v>0</v>
      </c>
      <c r="C13" s="210">
        <f>+F13+I13+L13</f>
        <v>0</v>
      </c>
      <c r="D13" s="223">
        <f>+G13+J13+M13</f>
        <v>0</v>
      </c>
      <c r="E13" s="208">
        <f>+F13+G13</f>
        <v>0</v>
      </c>
      <c r="F13" s="212"/>
      <c r="G13" s="220"/>
      <c r="H13" s="217">
        <f t="shared" si="2"/>
        <v>0</v>
      </c>
      <c r="I13" s="212"/>
      <c r="J13" s="220"/>
      <c r="K13" s="217">
        <f t="shared" si="3"/>
        <v>0</v>
      </c>
      <c r="L13" s="212"/>
      <c r="M13" s="206"/>
    </row>
    <row r="14" spans="1:16" x14ac:dyDescent="0.2">
      <c r="A14" s="143" t="s">
        <v>8336</v>
      </c>
      <c r="B14" s="215" t="e">
        <f t="shared" si="0"/>
        <v>#REF!</v>
      </c>
      <c r="C14" s="216" t="e">
        <f>+F14+I14+L14+#REF!+#REF!+#REF!</f>
        <v>#REF!</v>
      </c>
      <c r="D14" s="225" t="e">
        <f>+G14+J14+M14+#REF!+#REF!+#REF!</f>
        <v>#REF!</v>
      </c>
      <c r="E14" s="215">
        <f t="shared" si="1"/>
        <v>0</v>
      </c>
      <c r="F14" s="213"/>
      <c r="G14" s="226"/>
      <c r="H14" s="222">
        <f t="shared" si="2"/>
        <v>0</v>
      </c>
      <c r="I14" s="213"/>
      <c r="J14" s="226"/>
      <c r="K14" s="222">
        <f t="shared" si="3"/>
        <v>0</v>
      </c>
      <c r="L14" s="213"/>
      <c r="M14" s="214"/>
    </row>
    <row r="15" spans="1:16" x14ac:dyDescent="0.2">
      <c r="A15" s="141" t="s">
        <v>8335</v>
      </c>
      <c r="B15" s="208">
        <f t="shared" si="0"/>
        <v>0</v>
      </c>
      <c r="C15" s="210">
        <f>+F15+I15+L15</f>
        <v>0</v>
      </c>
      <c r="D15" s="223">
        <f>+G15+J15+M15</f>
        <v>0</v>
      </c>
      <c r="E15" s="208">
        <f>+F15+G15</f>
        <v>0</v>
      </c>
      <c r="F15" s="212"/>
      <c r="G15" s="220"/>
      <c r="H15" s="217">
        <f t="shared" si="2"/>
        <v>0</v>
      </c>
      <c r="I15" s="212"/>
      <c r="J15" s="220"/>
      <c r="K15" s="217">
        <f t="shared" si="3"/>
        <v>0</v>
      </c>
      <c r="L15" s="212"/>
      <c r="M15" s="206"/>
    </row>
    <row r="16" spans="1:16" ht="17.25" thickBot="1" x14ac:dyDescent="0.25">
      <c r="A16" s="144" t="s">
        <v>13860</v>
      </c>
      <c r="B16" s="209" t="e">
        <f t="shared" si="0"/>
        <v>#REF!</v>
      </c>
      <c r="C16" s="211" t="e">
        <f>+F16+I16+L16+#REF!+#REF!+#REF!</f>
        <v>#REF!</v>
      </c>
      <c r="D16" s="224" t="e">
        <f>+G16+J16+M16+#REF!+#REF!+#REF!</f>
        <v>#REF!</v>
      </c>
      <c r="E16" s="209">
        <f t="shared" si="1"/>
        <v>0</v>
      </c>
      <c r="F16" s="219"/>
      <c r="G16" s="221"/>
      <c r="H16" s="218">
        <f t="shared" si="2"/>
        <v>0</v>
      </c>
      <c r="I16" s="219"/>
      <c r="J16" s="221"/>
      <c r="K16" s="218">
        <f t="shared" si="3"/>
        <v>0</v>
      </c>
      <c r="L16" s="219"/>
      <c r="M16" s="207"/>
    </row>
    <row r="17" spans="1:13" ht="24.75" customHeight="1" thickBot="1" x14ac:dyDescent="0.25">
      <c r="A17" s="145" t="s">
        <v>13861</v>
      </c>
      <c r="B17" s="146">
        <f>+C17+D17</f>
        <v>0</v>
      </c>
      <c r="C17" s="147">
        <f>(C6+C7+C9)-(C11+C13+C15)</f>
        <v>0</v>
      </c>
      <c r="D17" s="148">
        <f>(D6+D7+D9)-(D11+D13+D15)</f>
        <v>0</v>
      </c>
      <c r="E17" s="146">
        <f>+F17+G17</f>
        <v>0</v>
      </c>
      <c r="F17" s="147">
        <f>(F6+F7+F9)-(F11+F13+F15)</f>
        <v>0</v>
      </c>
      <c r="G17" s="149">
        <f>(G6+G7+G9)-(G11+G13+G15)</f>
        <v>0</v>
      </c>
      <c r="H17" s="150">
        <f>+I17+J17</f>
        <v>0</v>
      </c>
      <c r="I17" s="147">
        <f>(I6+I7+I9)-(I11+I13+I15)</f>
        <v>0</v>
      </c>
      <c r="J17" s="151">
        <f>(J6+J7+J9)-(J11+J13+J15)</f>
        <v>0</v>
      </c>
      <c r="K17" s="150">
        <f>+L17+M17</f>
        <v>0</v>
      </c>
      <c r="L17" s="147">
        <f>(L6+L7+L9)-(L11+L13+L15)</f>
        <v>0</v>
      </c>
      <c r="M17" s="149">
        <f>(M6+M7+M9)-(M11+M13+M15)</f>
        <v>0</v>
      </c>
    </row>
    <row r="18" spans="1:13" ht="24" customHeight="1" thickTop="1" x14ac:dyDescent="0.2">
      <c r="A18" s="152"/>
      <c r="B18" s="153"/>
      <c r="C18" s="153"/>
      <c r="D18" s="153"/>
      <c r="E18" s="232" t="str">
        <f>IF(OR(E17&lt;0,F17&lt;0,G17&lt;0,H17&lt;0,I17&lt;0,J17&lt;0,K17&lt;0,L17&lt;0,M17&lt;0),"VERIFICAR. La Matrícula Actual no puede ser negativa.","")</f>
        <v/>
      </c>
      <c r="F18" s="232"/>
      <c r="G18" s="232"/>
      <c r="H18" s="232"/>
      <c r="I18" s="232"/>
      <c r="J18" s="232"/>
      <c r="K18" s="232"/>
      <c r="L18" s="232"/>
      <c r="M18" s="232"/>
    </row>
    <row r="19" spans="1:13" ht="16.5" customHeight="1" x14ac:dyDescent="0.2">
      <c r="A19" s="154" t="s">
        <v>8337</v>
      </c>
      <c r="B19" s="155"/>
      <c r="C19" s="155"/>
      <c r="D19" s="155"/>
      <c r="E19" s="155"/>
      <c r="F19" s="156"/>
      <c r="G19" s="156"/>
      <c r="H19" s="156"/>
      <c r="I19" s="156"/>
      <c r="J19" s="156"/>
      <c r="K19" s="156"/>
      <c r="L19" s="156"/>
      <c r="M19" s="156"/>
    </row>
    <row r="20" spans="1:13" ht="16.5" customHeight="1" x14ac:dyDescent="0.2">
      <c r="A20" s="157" t="s">
        <v>13862</v>
      </c>
      <c r="B20" s="158"/>
      <c r="C20" s="158"/>
      <c r="D20" s="158"/>
      <c r="E20" s="158"/>
      <c r="F20" s="158"/>
      <c r="G20" s="158"/>
      <c r="H20" s="158"/>
      <c r="I20" s="158"/>
      <c r="J20" s="158"/>
      <c r="K20" s="158"/>
      <c r="L20" s="158"/>
      <c r="M20" s="158"/>
    </row>
    <row r="21" spans="1:13" x14ac:dyDescent="0.2">
      <c r="A21" s="157" t="s">
        <v>13863</v>
      </c>
      <c r="B21" s="158"/>
      <c r="C21" s="158"/>
      <c r="D21" s="158"/>
      <c r="E21" s="158"/>
      <c r="F21" s="158"/>
      <c r="G21" s="158"/>
      <c r="H21" s="158"/>
      <c r="I21" s="158"/>
      <c r="J21" s="158"/>
      <c r="K21" s="158"/>
      <c r="L21" s="158"/>
      <c r="M21" s="158"/>
    </row>
    <row r="22" spans="1:13" x14ac:dyDescent="0.2">
      <c r="A22" s="157" t="s">
        <v>13034</v>
      </c>
      <c r="B22" s="158"/>
      <c r="C22" s="158"/>
      <c r="D22" s="158"/>
      <c r="E22" s="158"/>
      <c r="F22" s="158"/>
      <c r="G22" s="158"/>
      <c r="H22" s="158"/>
      <c r="I22" s="158"/>
      <c r="J22" s="158"/>
      <c r="K22" s="158"/>
      <c r="L22" s="158"/>
      <c r="M22" s="158"/>
    </row>
    <row r="23" spans="1:13" x14ac:dyDescent="0.2">
      <c r="A23" s="157" t="s">
        <v>8629</v>
      </c>
      <c r="B23" s="158"/>
      <c r="C23" s="158"/>
      <c r="D23" s="158"/>
      <c r="E23" s="158"/>
      <c r="F23" s="158"/>
      <c r="G23" s="158"/>
      <c r="H23" s="158"/>
      <c r="I23" s="158"/>
      <c r="J23" s="158"/>
      <c r="K23" s="158"/>
      <c r="L23" s="158"/>
      <c r="M23" s="158"/>
    </row>
    <row r="24" spans="1:13" x14ac:dyDescent="0.2">
      <c r="A24" s="159" t="s">
        <v>11353</v>
      </c>
      <c r="B24" s="158"/>
      <c r="C24" s="158"/>
      <c r="D24" s="158"/>
      <c r="E24" s="158"/>
      <c r="F24" s="158"/>
      <c r="G24" s="158"/>
      <c r="H24" s="158"/>
      <c r="I24" s="158"/>
      <c r="J24" s="158"/>
      <c r="K24" s="158"/>
      <c r="L24" s="158"/>
      <c r="M24" s="158"/>
    </row>
    <row r="25" spans="1:13" x14ac:dyDescent="0.2">
      <c r="A25" s="157" t="s">
        <v>13864</v>
      </c>
      <c r="B25" s="158"/>
      <c r="C25" s="158"/>
      <c r="D25" s="158"/>
      <c r="E25" s="158"/>
      <c r="F25" s="158"/>
      <c r="G25" s="158"/>
      <c r="H25" s="158"/>
      <c r="I25" s="158"/>
      <c r="J25" s="158"/>
      <c r="K25" s="158"/>
      <c r="L25" s="158"/>
      <c r="M25" s="158"/>
    </row>
    <row r="26" spans="1:13" x14ac:dyDescent="0.2">
      <c r="A26" s="160"/>
    </row>
    <row r="27" spans="1:13" ht="15.75" x14ac:dyDescent="0.25">
      <c r="A27" s="73" t="s">
        <v>11354</v>
      </c>
      <c r="D27" s="73"/>
      <c r="E27" s="74"/>
      <c r="F27" s="75"/>
      <c r="G27" s="75"/>
    </row>
    <row r="28" spans="1:13" ht="21" customHeight="1" x14ac:dyDescent="0.2">
      <c r="A28" s="233"/>
      <c r="B28" s="234"/>
      <c r="C28" s="234"/>
      <c r="D28" s="234"/>
      <c r="E28" s="234"/>
      <c r="F28" s="234"/>
      <c r="G28" s="234"/>
      <c r="H28" s="234"/>
      <c r="I28" s="234"/>
      <c r="J28" s="234"/>
      <c r="K28" s="234"/>
      <c r="L28" s="234"/>
      <c r="M28" s="235"/>
    </row>
    <row r="29" spans="1:13" ht="21" customHeight="1" x14ac:dyDescent="0.2">
      <c r="A29" s="236"/>
      <c r="B29" s="237"/>
      <c r="C29" s="237"/>
      <c r="D29" s="237"/>
      <c r="E29" s="237"/>
      <c r="F29" s="237"/>
      <c r="G29" s="237"/>
      <c r="H29" s="237"/>
      <c r="I29" s="237"/>
      <c r="J29" s="237"/>
      <c r="K29" s="237"/>
      <c r="L29" s="237"/>
      <c r="M29" s="238"/>
    </row>
    <row r="30" spans="1:13" ht="21" customHeight="1" x14ac:dyDescent="0.2">
      <c r="A30" s="236"/>
      <c r="B30" s="237"/>
      <c r="C30" s="237"/>
      <c r="D30" s="237"/>
      <c r="E30" s="237"/>
      <c r="F30" s="237"/>
      <c r="G30" s="237"/>
      <c r="H30" s="237"/>
      <c r="I30" s="237"/>
      <c r="J30" s="237"/>
      <c r="K30" s="237"/>
      <c r="L30" s="237"/>
      <c r="M30" s="238"/>
    </row>
    <row r="31" spans="1:13" ht="21" customHeight="1" x14ac:dyDescent="0.2">
      <c r="A31" s="236"/>
      <c r="B31" s="237"/>
      <c r="C31" s="237"/>
      <c r="D31" s="237"/>
      <c r="E31" s="237"/>
      <c r="F31" s="237"/>
      <c r="G31" s="237"/>
      <c r="H31" s="237"/>
      <c r="I31" s="237"/>
      <c r="J31" s="237"/>
      <c r="K31" s="237"/>
      <c r="L31" s="237"/>
      <c r="M31" s="238"/>
    </row>
    <row r="32" spans="1:13" ht="21" customHeight="1" x14ac:dyDescent="0.2">
      <c r="A32" s="239"/>
      <c r="B32" s="240"/>
      <c r="C32" s="240"/>
      <c r="D32" s="240"/>
      <c r="E32" s="240"/>
      <c r="F32" s="240"/>
      <c r="G32" s="240"/>
      <c r="H32" s="240"/>
      <c r="I32" s="240"/>
      <c r="J32" s="240"/>
      <c r="K32" s="240"/>
      <c r="L32" s="240"/>
      <c r="M32" s="241"/>
    </row>
  </sheetData>
  <sheetProtection password="C70F" sheet="1" objects="1" scenarios="1"/>
  <mergeCells count="67">
    <mergeCell ref="E18:M18"/>
    <mergeCell ref="A28:M32"/>
    <mergeCell ref="A4:A5"/>
    <mergeCell ref="B4:D4"/>
    <mergeCell ref="E4:G4"/>
    <mergeCell ref="H4:J4"/>
    <mergeCell ref="G7:G8"/>
    <mergeCell ref="K4:M4"/>
    <mergeCell ref="K7:K8"/>
    <mergeCell ref="L7:L8"/>
    <mergeCell ref="M7:M8"/>
    <mergeCell ref="E7:E8"/>
    <mergeCell ref="F7:F8"/>
    <mergeCell ref="B9:B10"/>
    <mergeCell ref="C9:C10"/>
    <mergeCell ref="H7:H8"/>
    <mergeCell ref="I7:I8"/>
    <mergeCell ref="J7:J8"/>
    <mergeCell ref="B7:B8"/>
    <mergeCell ref="C7:C8"/>
    <mergeCell ref="D7:D8"/>
    <mergeCell ref="B11:B12"/>
    <mergeCell ref="C11:C12"/>
    <mergeCell ref="D11:D12"/>
    <mergeCell ref="E11:E12"/>
    <mergeCell ref="F11:F12"/>
    <mergeCell ref="K9:K10"/>
    <mergeCell ref="K13:K14"/>
    <mergeCell ref="G11:G12"/>
    <mergeCell ref="M9:M10"/>
    <mergeCell ref="K11:K12"/>
    <mergeCell ref="L11:L12"/>
    <mergeCell ref="M11:M12"/>
    <mergeCell ref="L9:L10"/>
    <mergeCell ref="J9:J10"/>
    <mergeCell ref="G13:G14"/>
    <mergeCell ref="H13:H14"/>
    <mergeCell ref="I13:I14"/>
    <mergeCell ref="J13:J14"/>
    <mergeCell ref="J11:J12"/>
    <mergeCell ref="G9:G10"/>
    <mergeCell ref="H9:H10"/>
    <mergeCell ref="H11:H12"/>
    <mergeCell ref="I11:I12"/>
    <mergeCell ref="I9:I10"/>
    <mergeCell ref="D15:D16"/>
    <mergeCell ref="E15:E16"/>
    <mergeCell ref="F15:F16"/>
    <mergeCell ref="G15:G16"/>
    <mergeCell ref="D9:D10"/>
    <mergeCell ref="E9:E10"/>
    <mergeCell ref="F9:F10"/>
    <mergeCell ref="D13:D14"/>
    <mergeCell ref="E13:E14"/>
    <mergeCell ref="F13:F14"/>
    <mergeCell ref="M15:M16"/>
    <mergeCell ref="B15:B16"/>
    <mergeCell ref="C15:C16"/>
    <mergeCell ref="L13:L14"/>
    <mergeCell ref="M13:M14"/>
    <mergeCell ref="B13:B14"/>
    <mergeCell ref="C13:C14"/>
    <mergeCell ref="H15:H16"/>
    <mergeCell ref="I15:I16"/>
    <mergeCell ref="J15:J16"/>
    <mergeCell ref="K15:K16"/>
    <mergeCell ref="L15:L16"/>
  </mergeCells>
  <conditionalFormatting sqref="B6:E17 H6:H17 F17:G17 I17:J17">
    <cfRule type="cellIs" dxfId="35" priority="19" operator="equal">
      <formula>0</formula>
    </cfRule>
  </conditionalFormatting>
  <conditionalFormatting sqref="K6:K17 L17:M17">
    <cfRule type="cellIs" dxfId="34" priority="17" operator="equal">
      <formula>0</formula>
    </cfRule>
  </conditionalFormatting>
  <conditionalFormatting sqref="B17:M17">
    <cfRule type="cellIs" dxfId="33" priority="16" operator="lessThan">
      <formula>0</formula>
    </cfRule>
  </conditionalFormatting>
  <conditionalFormatting sqref="E18:M18">
    <cfRule type="notContainsBlanks" dxfId="32" priority="15">
      <formula>LEN(TRIM(E18))&gt;0</formula>
    </cfRule>
  </conditionalFormatting>
  <conditionalFormatting sqref="F19:M19">
    <cfRule type="notContainsBlanks" dxfId="31" priority="1">
      <formula>LEN(TRIM(F19))&gt;0</formula>
    </cfRule>
  </conditionalFormatting>
  <dataValidations count="2">
    <dataValidation allowBlank="1" showInputMessage="1" showErrorMessage="1" prompt="Sólo para Instituciones PRIVADAS." sqref="WLR983041:WLS983051 IY6:IZ16 SU6:SV16 ACQ6:ACR16 AMM6:AMN16 AWI6:AWJ16 BGE6:BGF16 BQA6:BQB16 BZW6:BZX16 CJS6:CJT16 CTO6:CTP16 DDK6:DDL16 DNG6:DNH16 DXC6:DXD16 EGY6:EGZ16 EQU6:EQV16 FAQ6:FAR16 FKM6:FKN16 FUI6:FUJ16 GEE6:GEF16 GOA6:GOB16 GXW6:GXX16 HHS6:HHT16 HRO6:HRP16 IBK6:IBL16 ILG6:ILH16 IVC6:IVD16 JEY6:JEZ16 JOU6:JOV16 JYQ6:JYR16 KIM6:KIN16 KSI6:KSJ16 LCE6:LCF16 LMA6:LMB16 LVW6:LVX16 MFS6:MFT16 MPO6:MPP16 MZK6:MZL16 NJG6:NJH16 NTC6:NTD16 OCY6:OCZ16 OMU6:OMV16 OWQ6:OWR16 PGM6:PGN16 PQI6:PQJ16 QAE6:QAF16 QKA6:QKB16 QTW6:QTX16 RDS6:RDT16 RNO6:RNP16 RXK6:RXL16 SHG6:SHH16 SRC6:SRD16 TAY6:TAZ16 TKU6:TKV16 TUQ6:TUR16 UEM6:UEN16 UOI6:UOJ16 UYE6:UYF16 VIA6:VIB16 VRW6:VRX16 WBS6:WBT16 WLO6:WLP16 WVK6:WVL16 F65537:G65547 IY65537:IZ65547 SU65537:SV65547 ACQ65537:ACR65547 AMM65537:AMN65547 AWI65537:AWJ65547 BGE65537:BGF65547 BQA65537:BQB65547 BZW65537:BZX65547 CJS65537:CJT65547 CTO65537:CTP65547 DDK65537:DDL65547 DNG65537:DNH65547 DXC65537:DXD65547 EGY65537:EGZ65547 EQU65537:EQV65547 FAQ65537:FAR65547 FKM65537:FKN65547 FUI65537:FUJ65547 GEE65537:GEF65547 GOA65537:GOB65547 GXW65537:GXX65547 HHS65537:HHT65547 HRO65537:HRP65547 IBK65537:IBL65547 ILG65537:ILH65547 IVC65537:IVD65547 JEY65537:JEZ65547 JOU65537:JOV65547 JYQ65537:JYR65547 KIM65537:KIN65547 KSI65537:KSJ65547 LCE65537:LCF65547 LMA65537:LMB65547 LVW65537:LVX65547 MFS65537:MFT65547 MPO65537:MPP65547 MZK65537:MZL65547 NJG65537:NJH65547 NTC65537:NTD65547 OCY65537:OCZ65547 OMU65537:OMV65547 OWQ65537:OWR65547 PGM65537:PGN65547 PQI65537:PQJ65547 QAE65537:QAF65547 QKA65537:QKB65547 QTW65537:QTX65547 RDS65537:RDT65547 RNO65537:RNP65547 RXK65537:RXL65547 SHG65537:SHH65547 SRC65537:SRD65547 TAY65537:TAZ65547 TKU65537:TKV65547 TUQ65537:TUR65547 UEM65537:UEN65547 UOI65537:UOJ65547 UYE65537:UYF65547 VIA65537:VIB65547 VRW65537:VRX65547 WBS65537:WBT65547 WLO65537:WLP65547 WVK65537:WVL65547 F131073:G131083 IY131073:IZ131083 SU131073:SV131083 ACQ131073:ACR131083 AMM131073:AMN131083 AWI131073:AWJ131083 BGE131073:BGF131083 BQA131073:BQB131083 BZW131073:BZX131083 CJS131073:CJT131083 CTO131073:CTP131083 DDK131073:DDL131083 DNG131073:DNH131083 DXC131073:DXD131083 EGY131073:EGZ131083 EQU131073:EQV131083 FAQ131073:FAR131083 FKM131073:FKN131083 FUI131073:FUJ131083 GEE131073:GEF131083 GOA131073:GOB131083 GXW131073:GXX131083 HHS131073:HHT131083 HRO131073:HRP131083 IBK131073:IBL131083 ILG131073:ILH131083 IVC131073:IVD131083 JEY131073:JEZ131083 JOU131073:JOV131083 JYQ131073:JYR131083 KIM131073:KIN131083 KSI131073:KSJ131083 LCE131073:LCF131083 LMA131073:LMB131083 LVW131073:LVX131083 MFS131073:MFT131083 MPO131073:MPP131083 MZK131073:MZL131083 NJG131073:NJH131083 NTC131073:NTD131083 OCY131073:OCZ131083 OMU131073:OMV131083 OWQ131073:OWR131083 PGM131073:PGN131083 PQI131073:PQJ131083 QAE131073:QAF131083 QKA131073:QKB131083 QTW131073:QTX131083 RDS131073:RDT131083 RNO131073:RNP131083 RXK131073:RXL131083 SHG131073:SHH131083 SRC131073:SRD131083 TAY131073:TAZ131083 TKU131073:TKV131083 TUQ131073:TUR131083 UEM131073:UEN131083 UOI131073:UOJ131083 UYE131073:UYF131083 VIA131073:VIB131083 VRW131073:VRX131083 WBS131073:WBT131083 WLO131073:WLP131083 WVK131073:WVL131083 F196609:G196619 IY196609:IZ196619 SU196609:SV196619 ACQ196609:ACR196619 AMM196609:AMN196619 AWI196609:AWJ196619 BGE196609:BGF196619 BQA196609:BQB196619 BZW196609:BZX196619 CJS196609:CJT196619 CTO196609:CTP196619 DDK196609:DDL196619 DNG196609:DNH196619 DXC196609:DXD196619 EGY196609:EGZ196619 EQU196609:EQV196619 FAQ196609:FAR196619 FKM196609:FKN196619 FUI196609:FUJ196619 GEE196609:GEF196619 GOA196609:GOB196619 GXW196609:GXX196619 HHS196609:HHT196619 HRO196609:HRP196619 IBK196609:IBL196619 ILG196609:ILH196619 IVC196609:IVD196619 JEY196609:JEZ196619 JOU196609:JOV196619 JYQ196609:JYR196619 KIM196609:KIN196619 KSI196609:KSJ196619 LCE196609:LCF196619 LMA196609:LMB196619 LVW196609:LVX196619 MFS196609:MFT196619 MPO196609:MPP196619 MZK196609:MZL196619 NJG196609:NJH196619 NTC196609:NTD196619 OCY196609:OCZ196619 OMU196609:OMV196619 OWQ196609:OWR196619 PGM196609:PGN196619 PQI196609:PQJ196619 QAE196609:QAF196619 QKA196609:QKB196619 QTW196609:QTX196619 RDS196609:RDT196619 RNO196609:RNP196619 RXK196609:RXL196619 SHG196609:SHH196619 SRC196609:SRD196619 TAY196609:TAZ196619 TKU196609:TKV196619 TUQ196609:TUR196619 UEM196609:UEN196619 UOI196609:UOJ196619 UYE196609:UYF196619 VIA196609:VIB196619 VRW196609:VRX196619 WBS196609:WBT196619 WLO196609:WLP196619 WVK196609:WVL196619 F262145:G262155 IY262145:IZ262155 SU262145:SV262155 ACQ262145:ACR262155 AMM262145:AMN262155 AWI262145:AWJ262155 BGE262145:BGF262155 BQA262145:BQB262155 BZW262145:BZX262155 CJS262145:CJT262155 CTO262145:CTP262155 DDK262145:DDL262155 DNG262145:DNH262155 DXC262145:DXD262155 EGY262145:EGZ262155 EQU262145:EQV262155 FAQ262145:FAR262155 FKM262145:FKN262155 FUI262145:FUJ262155 GEE262145:GEF262155 GOA262145:GOB262155 GXW262145:GXX262155 HHS262145:HHT262155 HRO262145:HRP262155 IBK262145:IBL262155 ILG262145:ILH262155 IVC262145:IVD262155 JEY262145:JEZ262155 JOU262145:JOV262155 JYQ262145:JYR262155 KIM262145:KIN262155 KSI262145:KSJ262155 LCE262145:LCF262155 LMA262145:LMB262155 LVW262145:LVX262155 MFS262145:MFT262155 MPO262145:MPP262155 MZK262145:MZL262155 NJG262145:NJH262155 NTC262145:NTD262155 OCY262145:OCZ262155 OMU262145:OMV262155 OWQ262145:OWR262155 PGM262145:PGN262155 PQI262145:PQJ262155 QAE262145:QAF262155 QKA262145:QKB262155 QTW262145:QTX262155 RDS262145:RDT262155 RNO262145:RNP262155 RXK262145:RXL262155 SHG262145:SHH262155 SRC262145:SRD262155 TAY262145:TAZ262155 TKU262145:TKV262155 TUQ262145:TUR262155 UEM262145:UEN262155 UOI262145:UOJ262155 UYE262145:UYF262155 VIA262145:VIB262155 VRW262145:VRX262155 WBS262145:WBT262155 WLO262145:WLP262155 WVK262145:WVL262155 F327681:G327691 IY327681:IZ327691 SU327681:SV327691 ACQ327681:ACR327691 AMM327681:AMN327691 AWI327681:AWJ327691 BGE327681:BGF327691 BQA327681:BQB327691 BZW327681:BZX327691 CJS327681:CJT327691 CTO327681:CTP327691 DDK327681:DDL327691 DNG327681:DNH327691 DXC327681:DXD327691 EGY327681:EGZ327691 EQU327681:EQV327691 FAQ327681:FAR327691 FKM327681:FKN327691 FUI327681:FUJ327691 GEE327681:GEF327691 GOA327681:GOB327691 GXW327681:GXX327691 HHS327681:HHT327691 HRO327681:HRP327691 IBK327681:IBL327691 ILG327681:ILH327691 IVC327681:IVD327691 JEY327681:JEZ327691 JOU327681:JOV327691 JYQ327681:JYR327691 KIM327681:KIN327691 KSI327681:KSJ327691 LCE327681:LCF327691 LMA327681:LMB327691 LVW327681:LVX327691 MFS327681:MFT327691 MPO327681:MPP327691 MZK327681:MZL327691 NJG327681:NJH327691 NTC327681:NTD327691 OCY327681:OCZ327691 OMU327681:OMV327691 OWQ327681:OWR327691 PGM327681:PGN327691 PQI327681:PQJ327691 QAE327681:QAF327691 QKA327681:QKB327691 QTW327681:QTX327691 RDS327681:RDT327691 RNO327681:RNP327691 RXK327681:RXL327691 SHG327681:SHH327691 SRC327681:SRD327691 TAY327681:TAZ327691 TKU327681:TKV327691 TUQ327681:TUR327691 UEM327681:UEN327691 UOI327681:UOJ327691 UYE327681:UYF327691 VIA327681:VIB327691 VRW327681:VRX327691 WBS327681:WBT327691 WLO327681:WLP327691 WVK327681:WVL327691 F393217:G393227 IY393217:IZ393227 SU393217:SV393227 ACQ393217:ACR393227 AMM393217:AMN393227 AWI393217:AWJ393227 BGE393217:BGF393227 BQA393217:BQB393227 BZW393217:BZX393227 CJS393217:CJT393227 CTO393217:CTP393227 DDK393217:DDL393227 DNG393217:DNH393227 DXC393217:DXD393227 EGY393217:EGZ393227 EQU393217:EQV393227 FAQ393217:FAR393227 FKM393217:FKN393227 FUI393217:FUJ393227 GEE393217:GEF393227 GOA393217:GOB393227 GXW393217:GXX393227 HHS393217:HHT393227 HRO393217:HRP393227 IBK393217:IBL393227 ILG393217:ILH393227 IVC393217:IVD393227 JEY393217:JEZ393227 JOU393217:JOV393227 JYQ393217:JYR393227 KIM393217:KIN393227 KSI393217:KSJ393227 LCE393217:LCF393227 LMA393217:LMB393227 LVW393217:LVX393227 MFS393217:MFT393227 MPO393217:MPP393227 MZK393217:MZL393227 NJG393217:NJH393227 NTC393217:NTD393227 OCY393217:OCZ393227 OMU393217:OMV393227 OWQ393217:OWR393227 PGM393217:PGN393227 PQI393217:PQJ393227 QAE393217:QAF393227 QKA393217:QKB393227 QTW393217:QTX393227 RDS393217:RDT393227 RNO393217:RNP393227 RXK393217:RXL393227 SHG393217:SHH393227 SRC393217:SRD393227 TAY393217:TAZ393227 TKU393217:TKV393227 TUQ393217:TUR393227 UEM393217:UEN393227 UOI393217:UOJ393227 UYE393217:UYF393227 VIA393217:VIB393227 VRW393217:VRX393227 WBS393217:WBT393227 WLO393217:WLP393227 WVK393217:WVL393227 F458753:G458763 IY458753:IZ458763 SU458753:SV458763 ACQ458753:ACR458763 AMM458753:AMN458763 AWI458753:AWJ458763 BGE458753:BGF458763 BQA458753:BQB458763 BZW458753:BZX458763 CJS458753:CJT458763 CTO458753:CTP458763 DDK458753:DDL458763 DNG458753:DNH458763 DXC458753:DXD458763 EGY458753:EGZ458763 EQU458753:EQV458763 FAQ458753:FAR458763 FKM458753:FKN458763 FUI458753:FUJ458763 GEE458753:GEF458763 GOA458753:GOB458763 GXW458753:GXX458763 HHS458753:HHT458763 HRO458753:HRP458763 IBK458753:IBL458763 ILG458753:ILH458763 IVC458753:IVD458763 JEY458753:JEZ458763 JOU458753:JOV458763 JYQ458753:JYR458763 KIM458753:KIN458763 KSI458753:KSJ458763 LCE458753:LCF458763 LMA458753:LMB458763 LVW458753:LVX458763 MFS458753:MFT458763 MPO458753:MPP458763 MZK458753:MZL458763 NJG458753:NJH458763 NTC458753:NTD458763 OCY458753:OCZ458763 OMU458753:OMV458763 OWQ458753:OWR458763 PGM458753:PGN458763 PQI458753:PQJ458763 QAE458753:QAF458763 QKA458753:QKB458763 QTW458753:QTX458763 RDS458753:RDT458763 RNO458753:RNP458763 RXK458753:RXL458763 SHG458753:SHH458763 SRC458753:SRD458763 TAY458753:TAZ458763 TKU458753:TKV458763 TUQ458753:TUR458763 UEM458753:UEN458763 UOI458753:UOJ458763 UYE458753:UYF458763 VIA458753:VIB458763 VRW458753:VRX458763 WBS458753:WBT458763 WLO458753:WLP458763 WVK458753:WVL458763 F524289:G524299 IY524289:IZ524299 SU524289:SV524299 ACQ524289:ACR524299 AMM524289:AMN524299 AWI524289:AWJ524299 BGE524289:BGF524299 BQA524289:BQB524299 BZW524289:BZX524299 CJS524289:CJT524299 CTO524289:CTP524299 DDK524289:DDL524299 DNG524289:DNH524299 DXC524289:DXD524299 EGY524289:EGZ524299 EQU524289:EQV524299 FAQ524289:FAR524299 FKM524289:FKN524299 FUI524289:FUJ524299 GEE524289:GEF524299 GOA524289:GOB524299 GXW524289:GXX524299 HHS524289:HHT524299 HRO524289:HRP524299 IBK524289:IBL524299 ILG524289:ILH524299 IVC524289:IVD524299 JEY524289:JEZ524299 JOU524289:JOV524299 JYQ524289:JYR524299 KIM524289:KIN524299 KSI524289:KSJ524299 LCE524289:LCF524299 LMA524289:LMB524299 LVW524289:LVX524299 MFS524289:MFT524299 MPO524289:MPP524299 MZK524289:MZL524299 NJG524289:NJH524299 NTC524289:NTD524299 OCY524289:OCZ524299 OMU524289:OMV524299 OWQ524289:OWR524299 PGM524289:PGN524299 PQI524289:PQJ524299 QAE524289:QAF524299 QKA524289:QKB524299 QTW524289:QTX524299 RDS524289:RDT524299 RNO524289:RNP524299 RXK524289:RXL524299 SHG524289:SHH524299 SRC524289:SRD524299 TAY524289:TAZ524299 TKU524289:TKV524299 TUQ524289:TUR524299 UEM524289:UEN524299 UOI524289:UOJ524299 UYE524289:UYF524299 VIA524289:VIB524299 VRW524289:VRX524299 WBS524289:WBT524299 WLO524289:WLP524299 WVK524289:WVL524299 F589825:G589835 IY589825:IZ589835 SU589825:SV589835 ACQ589825:ACR589835 AMM589825:AMN589835 AWI589825:AWJ589835 BGE589825:BGF589835 BQA589825:BQB589835 BZW589825:BZX589835 CJS589825:CJT589835 CTO589825:CTP589835 DDK589825:DDL589835 DNG589825:DNH589835 DXC589825:DXD589835 EGY589825:EGZ589835 EQU589825:EQV589835 FAQ589825:FAR589835 FKM589825:FKN589835 FUI589825:FUJ589835 GEE589825:GEF589835 GOA589825:GOB589835 GXW589825:GXX589835 HHS589825:HHT589835 HRO589825:HRP589835 IBK589825:IBL589835 ILG589825:ILH589835 IVC589825:IVD589835 JEY589825:JEZ589835 JOU589825:JOV589835 JYQ589825:JYR589835 KIM589825:KIN589835 KSI589825:KSJ589835 LCE589825:LCF589835 LMA589825:LMB589835 LVW589825:LVX589835 MFS589825:MFT589835 MPO589825:MPP589835 MZK589825:MZL589835 NJG589825:NJH589835 NTC589825:NTD589835 OCY589825:OCZ589835 OMU589825:OMV589835 OWQ589825:OWR589835 PGM589825:PGN589835 PQI589825:PQJ589835 QAE589825:QAF589835 QKA589825:QKB589835 QTW589825:QTX589835 RDS589825:RDT589835 RNO589825:RNP589835 RXK589825:RXL589835 SHG589825:SHH589835 SRC589825:SRD589835 TAY589825:TAZ589835 TKU589825:TKV589835 TUQ589825:TUR589835 UEM589825:UEN589835 UOI589825:UOJ589835 UYE589825:UYF589835 VIA589825:VIB589835 VRW589825:VRX589835 WBS589825:WBT589835 WLO589825:WLP589835 WVK589825:WVL589835 F655361:G655371 IY655361:IZ655371 SU655361:SV655371 ACQ655361:ACR655371 AMM655361:AMN655371 AWI655361:AWJ655371 BGE655361:BGF655371 BQA655361:BQB655371 BZW655361:BZX655371 CJS655361:CJT655371 CTO655361:CTP655371 DDK655361:DDL655371 DNG655361:DNH655371 DXC655361:DXD655371 EGY655361:EGZ655371 EQU655361:EQV655371 FAQ655361:FAR655371 FKM655361:FKN655371 FUI655361:FUJ655371 GEE655361:GEF655371 GOA655361:GOB655371 GXW655361:GXX655371 HHS655361:HHT655371 HRO655361:HRP655371 IBK655361:IBL655371 ILG655361:ILH655371 IVC655361:IVD655371 JEY655361:JEZ655371 JOU655361:JOV655371 JYQ655361:JYR655371 KIM655361:KIN655371 KSI655361:KSJ655371 LCE655361:LCF655371 LMA655361:LMB655371 LVW655361:LVX655371 MFS655361:MFT655371 MPO655361:MPP655371 MZK655361:MZL655371 NJG655361:NJH655371 NTC655361:NTD655371 OCY655361:OCZ655371 OMU655361:OMV655371 OWQ655361:OWR655371 PGM655361:PGN655371 PQI655361:PQJ655371 QAE655361:QAF655371 QKA655361:QKB655371 QTW655361:QTX655371 RDS655361:RDT655371 RNO655361:RNP655371 RXK655361:RXL655371 SHG655361:SHH655371 SRC655361:SRD655371 TAY655361:TAZ655371 TKU655361:TKV655371 TUQ655361:TUR655371 UEM655361:UEN655371 UOI655361:UOJ655371 UYE655361:UYF655371 VIA655361:VIB655371 VRW655361:VRX655371 WBS655361:WBT655371 WLO655361:WLP655371 WVK655361:WVL655371 F720897:G720907 IY720897:IZ720907 SU720897:SV720907 ACQ720897:ACR720907 AMM720897:AMN720907 AWI720897:AWJ720907 BGE720897:BGF720907 BQA720897:BQB720907 BZW720897:BZX720907 CJS720897:CJT720907 CTO720897:CTP720907 DDK720897:DDL720907 DNG720897:DNH720907 DXC720897:DXD720907 EGY720897:EGZ720907 EQU720897:EQV720907 FAQ720897:FAR720907 FKM720897:FKN720907 FUI720897:FUJ720907 GEE720897:GEF720907 GOA720897:GOB720907 GXW720897:GXX720907 HHS720897:HHT720907 HRO720897:HRP720907 IBK720897:IBL720907 ILG720897:ILH720907 IVC720897:IVD720907 JEY720897:JEZ720907 JOU720897:JOV720907 JYQ720897:JYR720907 KIM720897:KIN720907 KSI720897:KSJ720907 LCE720897:LCF720907 LMA720897:LMB720907 LVW720897:LVX720907 MFS720897:MFT720907 MPO720897:MPP720907 MZK720897:MZL720907 NJG720897:NJH720907 NTC720897:NTD720907 OCY720897:OCZ720907 OMU720897:OMV720907 OWQ720897:OWR720907 PGM720897:PGN720907 PQI720897:PQJ720907 QAE720897:QAF720907 QKA720897:QKB720907 QTW720897:QTX720907 RDS720897:RDT720907 RNO720897:RNP720907 RXK720897:RXL720907 SHG720897:SHH720907 SRC720897:SRD720907 TAY720897:TAZ720907 TKU720897:TKV720907 TUQ720897:TUR720907 UEM720897:UEN720907 UOI720897:UOJ720907 UYE720897:UYF720907 VIA720897:VIB720907 VRW720897:VRX720907 WBS720897:WBT720907 WLO720897:WLP720907 WVK720897:WVL720907 F786433:G786443 IY786433:IZ786443 SU786433:SV786443 ACQ786433:ACR786443 AMM786433:AMN786443 AWI786433:AWJ786443 BGE786433:BGF786443 BQA786433:BQB786443 BZW786433:BZX786443 CJS786433:CJT786443 CTO786433:CTP786443 DDK786433:DDL786443 DNG786433:DNH786443 DXC786433:DXD786443 EGY786433:EGZ786443 EQU786433:EQV786443 FAQ786433:FAR786443 FKM786433:FKN786443 FUI786433:FUJ786443 GEE786433:GEF786443 GOA786433:GOB786443 GXW786433:GXX786443 HHS786433:HHT786443 HRO786433:HRP786443 IBK786433:IBL786443 ILG786433:ILH786443 IVC786433:IVD786443 JEY786433:JEZ786443 JOU786433:JOV786443 JYQ786433:JYR786443 KIM786433:KIN786443 KSI786433:KSJ786443 LCE786433:LCF786443 LMA786433:LMB786443 LVW786433:LVX786443 MFS786433:MFT786443 MPO786433:MPP786443 MZK786433:MZL786443 NJG786433:NJH786443 NTC786433:NTD786443 OCY786433:OCZ786443 OMU786433:OMV786443 OWQ786433:OWR786443 PGM786433:PGN786443 PQI786433:PQJ786443 QAE786433:QAF786443 QKA786433:QKB786443 QTW786433:QTX786443 RDS786433:RDT786443 RNO786433:RNP786443 RXK786433:RXL786443 SHG786433:SHH786443 SRC786433:SRD786443 TAY786433:TAZ786443 TKU786433:TKV786443 TUQ786433:TUR786443 UEM786433:UEN786443 UOI786433:UOJ786443 UYE786433:UYF786443 VIA786433:VIB786443 VRW786433:VRX786443 WBS786433:WBT786443 WLO786433:WLP786443 WVK786433:WVL786443 F851969:G851979 IY851969:IZ851979 SU851969:SV851979 ACQ851969:ACR851979 AMM851969:AMN851979 AWI851969:AWJ851979 BGE851969:BGF851979 BQA851969:BQB851979 BZW851969:BZX851979 CJS851969:CJT851979 CTO851969:CTP851979 DDK851969:DDL851979 DNG851969:DNH851979 DXC851969:DXD851979 EGY851969:EGZ851979 EQU851969:EQV851979 FAQ851969:FAR851979 FKM851969:FKN851979 FUI851969:FUJ851979 GEE851969:GEF851979 GOA851969:GOB851979 GXW851969:GXX851979 HHS851969:HHT851979 HRO851969:HRP851979 IBK851969:IBL851979 ILG851969:ILH851979 IVC851969:IVD851979 JEY851969:JEZ851979 JOU851969:JOV851979 JYQ851969:JYR851979 KIM851969:KIN851979 KSI851969:KSJ851979 LCE851969:LCF851979 LMA851969:LMB851979 LVW851969:LVX851979 MFS851969:MFT851979 MPO851969:MPP851979 MZK851969:MZL851979 NJG851969:NJH851979 NTC851969:NTD851979 OCY851969:OCZ851979 OMU851969:OMV851979 OWQ851969:OWR851979 PGM851969:PGN851979 PQI851969:PQJ851979 QAE851969:QAF851979 QKA851969:QKB851979 QTW851969:QTX851979 RDS851969:RDT851979 RNO851969:RNP851979 RXK851969:RXL851979 SHG851969:SHH851979 SRC851969:SRD851979 TAY851969:TAZ851979 TKU851969:TKV851979 TUQ851969:TUR851979 UEM851969:UEN851979 UOI851969:UOJ851979 UYE851969:UYF851979 VIA851969:VIB851979 VRW851969:VRX851979 WBS851969:WBT851979 WLO851969:WLP851979 WVK851969:WVL851979 F917505:G917515 IY917505:IZ917515 SU917505:SV917515 ACQ917505:ACR917515 AMM917505:AMN917515 AWI917505:AWJ917515 BGE917505:BGF917515 BQA917505:BQB917515 BZW917505:BZX917515 CJS917505:CJT917515 CTO917505:CTP917515 DDK917505:DDL917515 DNG917505:DNH917515 DXC917505:DXD917515 EGY917505:EGZ917515 EQU917505:EQV917515 FAQ917505:FAR917515 FKM917505:FKN917515 FUI917505:FUJ917515 GEE917505:GEF917515 GOA917505:GOB917515 GXW917505:GXX917515 HHS917505:HHT917515 HRO917505:HRP917515 IBK917505:IBL917515 ILG917505:ILH917515 IVC917505:IVD917515 JEY917505:JEZ917515 JOU917505:JOV917515 JYQ917505:JYR917515 KIM917505:KIN917515 KSI917505:KSJ917515 LCE917505:LCF917515 LMA917505:LMB917515 LVW917505:LVX917515 MFS917505:MFT917515 MPO917505:MPP917515 MZK917505:MZL917515 NJG917505:NJH917515 NTC917505:NTD917515 OCY917505:OCZ917515 OMU917505:OMV917515 OWQ917505:OWR917515 PGM917505:PGN917515 PQI917505:PQJ917515 QAE917505:QAF917515 QKA917505:QKB917515 QTW917505:QTX917515 RDS917505:RDT917515 RNO917505:RNP917515 RXK917505:RXL917515 SHG917505:SHH917515 SRC917505:SRD917515 TAY917505:TAZ917515 TKU917505:TKV917515 TUQ917505:TUR917515 UEM917505:UEN917515 UOI917505:UOJ917515 UYE917505:UYF917515 VIA917505:VIB917515 VRW917505:VRX917515 WBS917505:WBT917515 WLO917505:WLP917515 WVK917505:WVL917515 F983041:G983051 IY983041:IZ983051 SU983041:SV983051 ACQ983041:ACR983051 AMM983041:AMN983051 AWI983041:AWJ983051 BGE983041:BGF983051 BQA983041:BQB983051 BZW983041:BZX983051 CJS983041:CJT983051 CTO983041:CTP983051 DDK983041:DDL983051 DNG983041:DNH983051 DXC983041:DXD983051 EGY983041:EGZ983051 EQU983041:EQV983051 FAQ983041:FAR983051 FKM983041:FKN983051 FUI983041:FUJ983051 GEE983041:GEF983051 GOA983041:GOB983051 GXW983041:GXX983051 HHS983041:HHT983051 HRO983041:HRP983051 IBK983041:IBL983051 ILG983041:ILH983051 IVC983041:IVD983051 JEY983041:JEZ983051 JOU983041:JOV983051 JYQ983041:JYR983051 KIM983041:KIN983051 KSI983041:KSJ983051 LCE983041:LCF983051 LMA983041:LMB983051 LVW983041:LVX983051 MFS983041:MFT983051 MPO983041:MPP983051 MZK983041:MZL983051 NJG983041:NJH983051 NTC983041:NTD983051 OCY983041:OCZ983051 OMU983041:OMV983051 OWQ983041:OWR983051 PGM983041:PGN983051 PQI983041:PQJ983051 QAE983041:QAF983051 QKA983041:QKB983051 QTW983041:QTX983051 RDS983041:RDT983051 RNO983041:RNP983051 RXK983041:RXL983051 SHG983041:SHH983051 SRC983041:SRD983051 TAY983041:TAZ983051 TKU983041:TKV983051 TUQ983041:TUR983051 UEM983041:UEN983051 UOI983041:UOJ983051 UYE983041:UYF983051 VIA983041:VIB983051 VRW983041:VRX983051 WBS983041:WBT983051 WLO983041:WLP983051 WVK983041:WVL983051 I131073:J131083 JB6:JC16 SX6:SY16 ACT6:ACU16 AMP6:AMQ16 AWL6:AWM16 BGH6:BGI16 BQD6:BQE16 BZZ6:CAA16 CJV6:CJW16 CTR6:CTS16 DDN6:DDO16 DNJ6:DNK16 DXF6:DXG16 EHB6:EHC16 EQX6:EQY16 FAT6:FAU16 FKP6:FKQ16 FUL6:FUM16 GEH6:GEI16 GOD6:GOE16 GXZ6:GYA16 HHV6:HHW16 HRR6:HRS16 IBN6:IBO16 ILJ6:ILK16 IVF6:IVG16 JFB6:JFC16 JOX6:JOY16 JYT6:JYU16 KIP6:KIQ16 KSL6:KSM16 LCH6:LCI16 LMD6:LME16 LVZ6:LWA16 MFV6:MFW16 MPR6:MPS16 MZN6:MZO16 NJJ6:NJK16 NTF6:NTG16 ODB6:ODC16 OMX6:OMY16 OWT6:OWU16 PGP6:PGQ16 PQL6:PQM16 QAH6:QAI16 QKD6:QKE16 QTZ6:QUA16 RDV6:RDW16 RNR6:RNS16 RXN6:RXO16 SHJ6:SHK16 SRF6:SRG16 TBB6:TBC16 TKX6:TKY16 TUT6:TUU16 UEP6:UEQ16 UOL6:UOM16 UYH6:UYI16 VID6:VIE16 VRZ6:VSA16 WBV6:WBW16 WLR6:WLS16 WVN6:WVO16 I196609:J196619 JB65537:JC65547 SX65537:SY65547 ACT65537:ACU65547 AMP65537:AMQ65547 AWL65537:AWM65547 BGH65537:BGI65547 BQD65537:BQE65547 BZZ65537:CAA65547 CJV65537:CJW65547 CTR65537:CTS65547 DDN65537:DDO65547 DNJ65537:DNK65547 DXF65537:DXG65547 EHB65537:EHC65547 EQX65537:EQY65547 FAT65537:FAU65547 FKP65537:FKQ65547 FUL65537:FUM65547 GEH65537:GEI65547 GOD65537:GOE65547 GXZ65537:GYA65547 HHV65537:HHW65547 HRR65537:HRS65547 IBN65537:IBO65547 ILJ65537:ILK65547 IVF65537:IVG65547 JFB65537:JFC65547 JOX65537:JOY65547 JYT65537:JYU65547 KIP65537:KIQ65547 KSL65537:KSM65547 LCH65537:LCI65547 LMD65537:LME65547 LVZ65537:LWA65547 MFV65537:MFW65547 MPR65537:MPS65547 MZN65537:MZO65547 NJJ65537:NJK65547 NTF65537:NTG65547 ODB65537:ODC65547 OMX65537:OMY65547 OWT65537:OWU65547 PGP65537:PGQ65547 PQL65537:PQM65547 QAH65537:QAI65547 QKD65537:QKE65547 QTZ65537:QUA65547 RDV65537:RDW65547 RNR65537:RNS65547 RXN65537:RXO65547 SHJ65537:SHK65547 SRF65537:SRG65547 TBB65537:TBC65547 TKX65537:TKY65547 TUT65537:TUU65547 UEP65537:UEQ65547 UOL65537:UOM65547 UYH65537:UYI65547 VID65537:VIE65547 VRZ65537:VSA65547 WBV65537:WBW65547 WLR65537:WLS65547 WVN65537:WVO65547 I262145:J262155 JB131073:JC131083 SX131073:SY131083 ACT131073:ACU131083 AMP131073:AMQ131083 AWL131073:AWM131083 BGH131073:BGI131083 BQD131073:BQE131083 BZZ131073:CAA131083 CJV131073:CJW131083 CTR131073:CTS131083 DDN131073:DDO131083 DNJ131073:DNK131083 DXF131073:DXG131083 EHB131073:EHC131083 EQX131073:EQY131083 FAT131073:FAU131083 FKP131073:FKQ131083 FUL131073:FUM131083 GEH131073:GEI131083 GOD131073:GOE131083 GXZ131073:GYA131083 HHV131073:HHW131083 HRR131073:HRS131083 IBN131073:IBO131083 ILJ131073:ILK131083 IVF131073:IVG131083 JFB131073:JFC131083 JOX131073:JOY131083 JYT131073:JYU131083 KIP131073:KIQ131083 KSL131073:KSM131083 LCH131073:LCI131083 LMD131073:LME131083 LVZ131073:LWA131083 MFV131073:MFW131083 MPR131073:MPS131083 MZN131073:MZO131083 NJJ131073:NJK131083 NTF131073:NTG131083 ODB131073:ODC131083 OMX131073:OMY131083 OWT131073:OWU131083 PGP131073:PGQ131083 PQL131073:PQM131083 QAH131073:QAI131083 QKD131073:QKE131083 QTZ131073:QUA131083 RDV131073:RDW131083 RNR131073:RNS131083 RXN131073:RXO131083 SHJ131073:SHK131083 SRF131073:SRG131083 TBB131073:TBC131083 TKX131073:TKY131083 TUT131073:TUU131083 UEP131073:UEQ131083 UOL131073:UOM131083 UYH131073:UYI131083 VID131073:VIE131083 VRZ131073:VSA131083 WBV131073:WBW131083 WLR131073:WLS131083 WVN131073:WVO131083 I327681:J327691 JB196609:JC196619 SX196609:SY196619 ACT196609:ACU196619 AMP196609:AMQ196619 AWL196609:AWM196619 BGH196609:BGI196619 BQD196609:BQE196619 BZZ196609:CAA196619 CJV196609:CJW196619 CTR196609:CTS196619 DDN196609:DDO196619 DNJ196609:DNK196619 DXF196609:DXG196619 EHB196609:EHC196619 EQX196609:EQY196619 FAT196609:FAU196619 FKP196609:FKQ196619 FUL196609:FUM196619 GEH196609:GEI196619 GOD196609:GOE196619 GXZ196609:GYA196619 HHV196609:HHW196619 HRR196609:HRS196619 IBN196609:IBO196619 ILJ196609:ILK196619 IVF196609:IVG196619 JFB196609:JFC196619 JOX196609:JOY196619 JYT196609:JYU196619 KIP196609:KIQ196619 KSL196609:KSM196619 LCH196609:LCI196619 LMD196609:LME196619 LVZ196609:LWA196619 MFV196609:MFW196619 MPR196609:MPS196619 MZN196609:MZO196619 NJJ196609:NJK196619 NTF196609:NTG196619 ODB196609:ODC196619 OMX196609:OMY196619 OWT196609:OWU196619 PGP196609:PGQ196619 PQL196609:PQM196619 QAH196609:QAI196619 QKD196609:QKE196619 QTZ196609:QUA196619 RDV196609:RDW196619 RNR196609:RNS196619 RXN196609:RXO196619 SHJ196609:SHK196619 SRF196609:SRG196619 TBB196609:TBC196619 TKX196609:TKY196619 TUT196609:TUU196619 UEP196609:UEQ196619 UOL196609:UOM196619 UYH196609:UYI196619 VID196609:VIE196619 VRZ196609:VSA196619 WBV196609:WBW196619 WLR196609:WLS196619 WVN196609:WVO196619 I393217:J393227 JB262145:JC262155 SX262145:SY262155 ACT262145:ACU262155 AMP262145:AMQ262155 AWL262145:AWM262155 BGH262145:BGI262155 BQD262145:BQE262155 BZZ262145:CAA262155 CJV262145:CJW262155 CTR262145:CTS262155 DDN262145:DDO262155 DNJ262145:DNK262155 DXF262145:DXG262155 EHB262145:EHC262155 EQX262145:EQY262155 FAT262145:FAU262155 FKP262145:FKQ262155 FUL262145:FUM262155 GEH262145:GEI262155 GOD262145:GOE262155 GXZ262145:GYA262155 HHV262145:HHW262155 HRR262145:HRS262155 IBN262145:IBO262155 ILJ262145:ILK262155 IVF262145:IVG262155 JFB262145:JFC262155 JOX262145:JOY262155 JYT262145:JYU262155 KIP262145:KIQ262155 KSL262145:KSM262155 LCH262145:LCI262155 LMD262145:LME262155 LVZ262145:LWA262155 MFV262145:MFW262155 MPR262145:MPS262155 MZN262145:MZO262155 NJJ262145:NJK262155 NTF262145:NTG262155 ODB262145:ODC262155 OMX262145:OMY262155 OWT262145:OWU262155 PGP262145:PGQ262155 PQL262145:PQM262155 QAH262145:QAI262155 QKD262145:QKE262155 QTZ262145:QUA262155 RDV262145:RDW262155 RNR262145:RNS262155 RXN262145:RXO262155 SHJ262145:SHK262155 SRF262145:SRG262155 TBB262145:TBC262155 TKX262145:TKY262155 TUT262145:TUU262155 UEP262145:UEQ262155 UOL262145:UOM262155 UYH262145:UYI262155 VID262145:VIE262155 VRZ262145:VSA262155 WBV262145:WBW262155 WLR262145:WLS262155 WVN262145:WVO262155 I458753:J458763 JB327681:JC327691 SX327681:SY327691 ACT327681:ACU327691 AMP327681:AMQ327691 AWL327681:AWM327691 BGH327681:BGI327691 BQD327681:BQE327691 BZZ327681:CAA327691 CJV327681:CJW327691 CTR327681:CTS327691 DDN327681:DDO327691 DNJ327681:DNK327691 DXF327681:DXG327691 EHB327681:EHC327691 EQX327681:EQY327691 FAT327681:FAU327691 FKP327681:FKQ327691 FUL327681:FUM327691 GEH327681:GEI327691 GOD327681:GOE327691 GXZ327681:GYA327691 HHV327681:HHW327691 HRR327681:HRS327691 IBN327681:IBO327691 ILJ327681:ILK327691 IVF327681:IVG327691 JFB327681:JFC327691 JOX327681:JOY327691 JYT327681:JYU327691 KIP327681:KIQ327691 KSL327681:KSM327691 LCH327681:LCI327691 LMD327681:LME327691 LVZ327681:LWA327691 MFV327681:MFW327691 MPR327681:MPS327691 MZN327681:MZO327691 NJJ327681:NJK327691 NTF327681:NTG327691 ODB327681:ODC327691 OMX327681:OMY327691 OWT327681:OWU327691 PGP327681:PGQ327691 PQL327681:PQM327691 QAH327681:QAI327691 QKD327681:QKE327691 QTZ327681:QUA327691 RDV327681:RDW327691 RNR327681:RNS327691 RXN327681:RXO327691 SHJ327681:SHK327691 SRF327681:SRG327691 TBB327681:TBC327691 TKX327681:TKY327691 TUT327681:TUU327691 UEP327681:UEQ327691 UOL327681:UOM327691 UYH327681:UYI327691 VID327681:VIE327691 VRZ327681:VSA327691 WBV327681:WBW327691 WLR327681:WLS327691 WVN327681:WVO327691 I524289:J524299 JB393217:JC393227 SX393217:SY393227 ACT393217:ACU393227 AMP393217:AMQ393227 AWL393217:AWM393227 BGH393217:BGI393227 BQD393217:BQE393227 BZZ393217:CAA393227 CJV393217:CJW393227 CTR393217:CTS393227 DDN393217:DDO393227 DNJ393217:DNK393227 DXF393217:DXG393227 EHB393217:EHC393227 EQX393217:EQY393227 FAT393217:FAU393227 FKP393217:FKQ393227 FUL393217:FUM393227 GEH393217:GEI393227 GOD393217:GOE393227 GXZ393217:GYA393227 HHV393217:HHW393227 HRR393217:HRS393227 IBN393217:IBO393227 ILJ393217:ILK393227 IVF393217:IVG393227 JFB393217:JFC393227 JOX393217:JOY393227 JYT393217:JYU393227 KIP393217:KIQ393227 KSL393217:KSM393227 LCH393217:LCI393227 LMD393217:LME393227 LVZ393217:LWA393227 MFV393217:MFW393227 MPR393217:MPS393227 MZN393217:MZO393227 NJJ393217:NJK393227 NTF393217:NTG393227 ODB393217:ODC393227 OMX393217:OMY393227 OWT393217:OWU393227 PGP393217:PGQ393227 PQL393217:PQM393227 QAH393217:QAI393227 QKD393217:QKE393227 QTZ393217:QUA393227 RDV393217:RDW393227 RNR393217:RNS393227 RXN393217:RXO393227 SHJ393217:SHK393227 SRF393217:SRG393227 TBB393217:TBC393227 TKX393217:TKY393227 TUT393217:TUU393227 UEP393217:UEQ393227 UOL393217:UOM393227 UYH393217:UYI393227 VID393217:VIE393227 VRZ393217:VSA393227 WBV393217:WBW393227 WLR393217:WLS393227 WVN393217:WVO393227 I589825:J589835 JB458753:JC458763 SX458753:SY458763 ACT458753:ACU458763 AMP458753:AMQ458763 AWL458753:AWM458763 BGH458753:BGI458763 BQD458753:BQE458763 BZZ458753:CAA458763 CJV458753:CJW458763 CTR458753:CTS458763 DDN458753:DDO458763 DNJ458753:DNK458763 DXF458753:DXG458763 EHB458753:EHC458763 EQX458753:EQY458763 FAT458753:FAU458763 FKP458753:FKQ458763 FUL458753:FUM458763 GEH458753:GEI458763 GOD458753:GOE458763 GXZ458753:GYA458763 HHV458753:HHW458763 HRR458753:HRS458763 IBN458753:IBO458763 ILJ458753:ILK458763 IVF458753:IVG458763 JFB458753:JFC458763 JOX458753:JOY458763 JYT458753:JYU458763 KIP458753:KIQ458763 KSL458753:KSM458763 LCH458753:LCI458763 LMD458753:LME458763 LVZ458753:LWA458763 MFV458753:MFW458763 MPR458753:MPS458763 MZN458753:MZO458763 NJJ458753:NJK458763 NTF458753:NTG458763 ODB458753:ODC458763 OMX458753:OMY458763 OWT458753:OWU458763 PGP458753:PGQ458763 PQL458753:PQM458763 QAH458753:QAI458763 QKD458753:QKE458763 QTZ458753:QUA458763 RDV458753:RDW458763 RNR458753:RNS458763 RXN458753:RXO458763 SHJ458753:SHK458763 SRF458753:SRG458763 TBB458753:TBC458763 TKX458753:TKY458763 TUT458753:TUU458763 UEP458753:UEQ458763 UOL458753:UOM458763 UYH458753:UYI458763 VID458753:VIE458763 VRZ458753:VSA458763 WBV458753:WBW458763 WLR458753:WLS458763 WVN458753:WVO458763 I655361:J655371 JB524289:JC524299 SX524289:SY524299 ACT524289:ACU524299 AMP524289:AMQ524299 AWL524289:AWM524299 BGH524289:BGI524299 BQD524289:BQE524299 BZZ524289:CAA524299 CJV524289:CJW524299 CTR524289:CTS524299 DDN524289:DDO524299 DNJ524289:DNK524299 DXF524289:DXG524299 EHB524289:EHC524299 EQX524289:EQY524299 FAT524289:FAU524299 FKP524289:FKQ524299 FUL524289:FUM524299 GEH524289:GEI524299 GOD524289:GOE524299 GXZ524289:GYA524299 HHV524289:HHW524299 HRR524289:HRS524299 IBN524289:IBO524299 ILJ524289:ILK524299 IVF524289:IVG524299 JFB524289:JFC524299 JOX524289:JOY524299 JYT524289:JYU524299 KIP524289:KIQ524299 KSL524289:KSM524299 LCH524289:LCI524299 LMD524289:LME524299 LVZ524289:LWA524299 MFV524289:MFW524299 MPR524289:MPS524299 MZN524289:MZO524299 NJJ524289:NJK524299 NTF524289:NTG524299 ODB524289:ODC524299 OMX524289:OMY524299 OWT524289:OWU524299 PGP524289:PGQ524299 PQL524289:PQM524299 QAH524289:QAI524299 QKD524289:QKE524299 QTZ524289:QUA524299 RDV524289:RDW524299 RNR524289:RNS524299 RXN524289:RXO524299 SHJ524289:SHK524299 SRF524289:SRG524299 TBB524289:TBC524299 TKX524289:TKY524299 TUT524289:TUU524299 UEP524289:UEQ524299 UOL524289:UOM524299 UYH524289:UYI524299 VID524289:VIE524299 VRZ524289:VSA524299 WBV524289:WBW524299 WLR524289:WLS524299 WVN524289:WVO524299 I720897:J720907 JB589825:JC589835 SX589825:SY589835 ACT589825:ACU589835 AMP589825:AMQ589835 AWL589825:AWM589835 BGH589825:BGI589835 BQD589825:BQE589835 BZZ589825:CAA589835 CJV589825:CJW589835 CTR589825:CTS589835 DDN589825:DDO589835 DNJ589825:DNK589835 DXF589825:DXG589835 EHB589825:EHC589835 EQX589825:EQY589835 FAT589825:FAU589835 FKP589825:FKQ589835 FUL589825:FUM589835 GEH589825:GEI589835 GOD589825:GOE589835 GXZ589825:GYA589835 HHV589825:HHW589835 HRR589825:HRS589835 IBN589825:IBO589835 ILJ589825:ILK589835 IVF589825:IVG589835 JFB589825:JFC589835 JOX589825:JOY589835 JYT589825:JYU589835 KIP589825:KIQ589835 KSL589825:KSM589835 LCH589825:LCI589835 LMD589825:LME589835 LVZ589825:LWA589835 MFV589825:MFW589835 MPR589825:MPS589835 MZN589825:MZO589835 NJJ589825:NJK589835 NTF589825:NTG589835 ODB589825:ODC589835 OMX589825:OMY589835 OWT589825:OWU589835 PGP589825:PGQ589835 PQL589825:PQM589835 QAH589825:QAI589835 QKD589825:QKE589835 QTZ589825:QUA589835 RDV589825:RDW589835 RNR589825:RNS589835 RXN589825:RXO589835 SHJ589825:SHK589835 SRF589825:SRG589835 TBB589825:TBC589835 TKX589825:TKY589835 TUT589825:TUU589835 UEP589825:UEQ589835 UOL589825:UOM589835 UYH589825:UYI589835 VID589825:VIE589835 VRZ589825:VSA589835 WBV589825:WBW589835 WLR589825:WLS589835 WVN589825:WVO589835 I786433:J786443 JB655361:JC655371 SX655361:SY655371 ACT655361:ACU655371 AMP655361:AMQ655371 AWL655361:AWM655371 BGH655361:BGI655371 BQD655361:BQE655371 BZZ655361:CAA655371 CJV655361:CJW655371 CTR655361:CTS655371 DDN655361:DDO655371 DNJ655361:DNK655371 DXF655361:DXG655371 EHB655361:EHC655371 EQX655361:EQY655371 FAT655361:FAU655371 FKP655361:FKQ655371 FUL655361:FUM655371 GEH655361:GEI655371 GOD655361:GOE655371 GXZ655361:GYA655371 HHV655361:HHW655371 HRR655361:HRS655371 IBN655361:IBO655371 ILJ655361:ILK655371 IVF655361:IVG655371 JFB655361:JFC655371 JOX655361:JOY655371 JYT655361:JYU655371 KIP655361:KIQ655371 KSL655361:KSM655371 LCH655361:LCI655371 LMD655361:LME655371 LVZ655361:LWA655371 MFV655361:MFW655371 MPR655361:MPS655371 MZN655361:MZO655371 NJJ655361:NJK655371 NTF655361:NTG655371 ODB655361:ODC655371 OMX655361:OMY655371 OWT655361:OWU655371 PGP655361:PGQ655371 PQL655361:PQM655371 QAH655361:QAI655371 QKD655361:QKE655371 QTZ655361:QUA655371 RDV655361:RDW655371 RNR655361:RNS655371 RXN655361:RXO655371 SHJ655361:SHK655371 SRF655361:SRG655371 TBB655361:TBC655371 TKX655361:TKY655371 TUT655361:TUU655371 UEP655361:UEQ655371 UOL655361:UOM655371 UYH655361:UYI655371 VID655361:VIE655371 VRZ655361:VSA655371 WBV655361:WBW655371 WLR655361:WLS655371 WVN655361:WVO655371 I851969:J851979 JB720897:JC720907 SX720897:SY720907 ACT720897:ACU720907 AMP720897:AMQ720907 AWL720897:AWM720907 BGH720897:BGI720907 BQD720897:BQE720907 BZZ720897:CAA720907 CJV720897:CJW720907 CTR720897:CTS720907 DDN720897:DDO720907 DNJ720897:DNK720907 DXF720897:DXG720907 EHB720897:EHC720907 EQX720897:EQY720907 FAT720897:FAU720907 FKP720897:FKQ720907 FUL720897:FUM720907 GEH720897:GEI720907 GOD720897:GOE720907 GXZ720897:GYA720907 HHV720897:HHW720907 HRR720897:HRS720907 IBN720897:IBO720907 ILJ720897:ILK720907 IVF720897:IVG720907 JFB720897:JFC720907 JOX720897:JOY720907 JYT720897:JYU720907 KIP720897:KIQ720907 KSL720897:KSM720907 LCH720897:LCI720907 LMD720897:LME720907 LVZ720897:LWA720907 MFV720897:MFW720907 MPR720897:MPS720907 MZN720897:MZO720907 NJJ720897:NJK720907 NTF720897:NTG720907 ODB720897:ODC720907 OMX720897:OMY720907 OWT720897:OWU720907 PGP720897:PGQ720907 PQL720897:PQM720907 QAH720897:QAI720907 QKD720897:QKE720907 QTZ720897:QUA720907 RDV720897:RDW720907 RNR720897:RNS720907 RXN720897:RXO720907 SHJ720897:SHK720907 SRF720897:SRG720907 TBB720897:TBC720907 TKX720897:TKY720907 TUT720897:TUU720907 UEP720897:UEQ720907 UOL720897:UOM720907 UYH720897:UYI720907 VID720897:VIE720907 VRZ720897:VSA720907 WBV720897:WBW720907 WLR720897:WLS720907 WVN720897:WVO720907 I917505:J917515 JB786433:JC786443 SX786433:SY786443 ACT786433:ACU786443 AMP786433:AMQ786443 AWL786433:AWM786443 BGH786433:BGI786443 BQD786433:BQE786443 BZZ786433:CAA786443 CJV786433:CJW786443 CTR786433:CTS786443 DDN786433:DDO786443 DNJ786433:DNK786443 DXF786433:DXG786443 EHB786433:EHC786443 EQX786433:EQY786443 FAT786433:FAU786443 FKP786433:FKQ786443 FUL786433:FUM786443 GEH786433:GEI786443 GOD786433:GOE786443 GXZ786433:GYA786443 HHV786433:HHW786443 HRR786433:HRS786443 IBN786433:IBO786443 ILJ786433:ILK786443 IVF786433:IVG786443 JFB786433:JFC786443 JOX786433:JOY786443 JYT786433:JYU786443 KIP786433:KIQ786443 KSL786433:KSM786443 LCH786433:LCI786443 LMD786433:LME786443 LVZ786433:LWA786443 MFV786433:MFW786443 MPR786433:MPS786443 MZN786433:MZO786443 NJJ786433:NJK786443 NTF786433:NTG786443 ODB786433:ODC786443 OMX786433:OMY786443 OWT786433:OWU786443 PGP786433:PGQ786443 PQL786433:PQM786443 QAH786433:QAI786443 QKD786433:QKE786443 QTZ786433:QUA786443 RDV786433:RDW786443 RNR786433:RNS786443 RXN786433:RXO786443 SHJ786433:SHK786443 SRF786433:SRG786443 TBB786433:TBC786443 TKX786433:TKY786443 TUT786433:TUU786443 UEP786433:UEQ786443 UOL786433:UOM786443 UYH786433:UYI786443 VID786433:VIE786443 VRZ786433:VSA786443 WBV786433:WBW786443 WLR786433:WLS786443 WVN786433:WVO786443 I983041:J983051 JB851969:JC851979 SX851969:SY851979 ACT851969:ACU851979 AMP851969:AMQ851979 AWL851969:AWM851979 BGH851969:BGI851979 BQD851969:BQE851979 BZZ851969:CAA851979 CJV851969:CJW851979 CTR851969:CTS851979 DDN851969:DDO851979 DNJ851969:DNK851979 DXF851969:DXG851979 EHB851969:EHC851979 EQX851969:EQY851979 FAT851969:FAU851979 FKP851969:FKQ851979 FUL851969:FUM851979 GEH851969:GEI851979 GOD851969:GOE851979 GXZ851969:GYA851979 HHV851969:HHW851979 HRR851969:HRS851979 IBN851969:IBO851979 ILJ851969:ILK851979 IVF851969:IVG851979 JFB851969:JFC851979 JOX851969:JOY851979 JYT851969:JYU851979 KIP851969:KIQ851979 KSL851969:KSM851979 LCH851969:LCI851979 LMD851969:LME851979 LVZ851969:LWA851979 MFV851969:MFW851979 MPR851969:MPS851979 MZN851969:MZO851979 NJJ851969:NJK851979 NTF851969:NTG851979 ODB851969:ODC851979 OMX851969:OMY851979 OWT851969:OWU851979 PGP851969:PGQ851979 PQL851969:PQM851979 QAH851969:QAI851979 QKD851969:QKE851979 QTZ851969:QUA851979 RDV851969:RDW851979 RNR851969:RNS851979 RXN851969:RXO851979 SHJ851969:SHK851979 SRF851969:SRG851979 TBB851969:TBC851979 TKX851969:TKY851979 TUT851969:TUU851979 UEP851969:UEQ851979 UOL851969:UOM851979 UYH851969:UYI851979 VID851969:VIE851979 VRZ851969:VSA851979 WBV851969:WBW851979 WLR851969:WLS851979 WVN851969:WVO851979 I65537:J65547 JB917505:JC917515 SX917505:SY917515 ACT917505:ACU917515 AMP917505:AMQ917515 AWL917505:AWM917515 BGH917505:BGI917515 BQD917505:BQE917515 BZZ917505:CAA917515 CJV917505:CJW917515 CTR917505:CTS917515 DDN917505:DDO917515 DNJ917505:DNK917515 DXF917505:DXG917515 EHB917505:EHC917515 EQX917505:EQY917515 FAT917505:FAU917515 FKP917505:FKQ917515 FUL917505:FUM917515 GEH917505:GEI917515 GOD917505:GOE917515 GXZ917505:GYA917515 HHV917505:HHW917515 HRR917505:HRS917515 IBN917505:IBO917515 ILJ917505:ILK917515 IVF917505:IVG917515 JFB917505:JFC917515 JOX917505:JOY917515 JYT917505:JYU917515 KIP917505:KIQ917515 KSL917505:KSM917515 LCH917505:LCI917515 LMD917505:LME917515 LVZ917505:LWA917515 MFV917505:MFW917515 MPR917505:MPS917515 MZN917505:MZO917515 NJJ917505:NJK917515 NTF917505:NTG917515 ODB917505:ODC917515 OMX917505:OMY917515 OWT917505:OWU917515 PGP917505:PGQ917515 PQL917505:PQM917515 QAH917505:QAI917515 QKD917505:QKE917515 QTZ917505:QUA917515 RDV917505:RDW917515 RNR917505:RNS917515 RXN917505:RXO917515 SHJ917505:SHK917515 SRF917505:SRG917515 TBB917505:TBC917515 TKX917505:TKY917515 TUT917505:TUU917515 UEP917505:UEQ917515 UOL917505:UOM917515 UYH917505:UYI917515 VID917505:VIE917515 VRZ917505:VSA917515 WBV917505:WBW917515 WLR917505:WLS917515 WVN917505:WVO917515 WVN983041:WVO983051 JB983041:JC983051 SX983041:SY983051 ACT983041:ACU983051 AMP983041:AMQ983051 AWL983041:AWM983051 BGH983041:BGI983051 BQD983041:BQE983051 BZZ983041:CAA983051 CJV983041:CJW983051 CTR983041:CTS983051 DDN983041:DDO983051 DNJ983041:DNK983051 DXF983041:DXG983051 EHB983041:EHC983051 EQX983041:EQY983051 FAT983041:FAU983051 FKP983041:FKQ983051 FUL983041:FUM983051 GEH983041:GEI983051 GOD983041:GOE983051 GXZ983041:GYA983051 HHV983041:HHW983051 HRR983041:HRS983051 IBN983041:IBO983051 ILJ983041:ILK983051 IVF983041:IVG983051 JFB983041:JFC983051 JOX983041:JOY983051 JYT983041:JYU983051 KIP983041:KIQ983051 KSL983041:KSM983051 LCH983041:LCI983051 LMD983041:LME983051 LVZ983041:LWA983051 MFV983041:MFW983051 MPR983041:MPS983051 MZN983041:MZO983051 NJJ983041:NJK983051 NTF983041:NTG983051 ODB983041:ODC983051 OMX983041:OMY983051 OWT983041:OWU983051 PGP983041:PGQ983051 PQL983041:PQM983051 QAH983041:QAI983051 QKD983041:QKE983051 QTZ983041:QUA983051 RDV983041:RDW983051 RNR983041:RNS983051 RXN983041:RXO983051 SHJ983041:SHK983051 SRF983041:SRG983051 TBB983041:TBC983051 TKX983041:TKY983051 TUT983041:TUU983051 UEP983041:UEQ983051 UOL983041:UOM983051 UYH983041:UYI983051 VID983041:VIE983051 VRZ983041:VSA983051 WBV983041:WBW983051"/>
    <dataValidation allowBlank="1" showErrorMessage="1" sqref="B6:M17"/>
  </dataValidations>
  <printOptions horizontalCentered="1" verticalCentered="1"/>
  <pageMargins left="0.15748031496062992" right="0.15748031496062992" top="0.6692913385826772" bottom="0.47244094488188981" header="0.31496062992125984" footer="0.27559055118110237"/>
  <pageSetup scale="87" orientation="landscape" r:id="rId1"/>
  <headerFooter>
    <oddFooter>&amp;R&amp;"Malgun Gothic,Negrita Cursiva"&amp;9Aula Edad&amp;"Malgun Gothic,Cursiva", página 2 de 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18"/>
  <sheetViews>
    <sheetView showGridLines="0" zoomScale="90" zoomScaleNormal="90" workbookViewId="0"/>
  </sheetViews>
  <sheetFormatPr baseColWidth="10" defaultRowHeight="14.25" x14ac:dyDescent="0.25"/>
  <cols>
    <col min="1" max="1" width="32.85546875" style="78" customWidth="1"/>
    <col min="2" max="13" width="8.140625" style="78" customWidth="1"/>
    <col min="14" max="254" width="11.42578125" style="78"/>
    <col min="255" max="255" width="32.28515625" style="78" customWidth="1"/>
    <col min="256" max="267" width="8.5703125" style="78" customWidth="1"/>
    <col min="268" max="510" width="11.42578125" style="78"/>
    <col min="511" max="511" width="32.28515625" style="78" customWidth="1"/>
    <col min="512" max="523" width="8.5703125" style="78" customWidth="1"/>
    <col min="524" max="766" width="11.42578125" style="78"/>
    <col min="767" max="767" width="32.28515625" style="78" customWidth="1"/>
    <col min="768" max="779" width="8.5703125" style="78" customWidth="1"/>
    <col min="780" max="1022" width="11.42578125" style="78"/>
    <col min="1023" max="1023" width="32.28515625" style="78" customWidth="1"/>
    <col min="1024" max="1035" width="8.5703125" style="78" customWidth="1"/>
    <col min="1036" max="1278" width="11.42578125" style="78"/>
    <col min="1279" max="1279" width="32.28515625" style="78" customWidth="1"/>
    <col min="1280" max="1291" width="8.5703125" style="78" customWidth="1"/>
    <col min="1292" max="1534" width="11.42578125" style="78"/>
    <col min="1535" max="1535" width="32.28515625" style="78" customWidth="1"/>
    <col min="1536" max="1547" width="8.5703125" style="78" customWidth="1"/>
    <col min="1548" max="1790" width="11.42578125" style="78"/>
    <col min="1791" max="1791" width="32.28515625" style="78" customWidth="1"/>
    <col min="1792" max="1803" width="8.5703125" style="78" customWidth="1"/>
    <col min="1804" max="2046" width="11.42578125" style="78"/>
    <col min="2047" max="2047" width="32.28515625" style="78" customWidth="1"/>
    <col min="2048" max="2059" width="8.5703125" style="78" customWidth="1"/>
    <col min="2060" max="2302" width="11.42578125" style="78"/>
    <col min="2303" max="2303" width="32.28515625" style="78" customWidth="1"/>
    <col min="2304" max="2315" width="8.5703125" style="78" customWidth="1"/>
    <col min="2316" max="2558" width="11.42578125" style="78"/>
    <col min="2559" max="2559" width="32.28515625" style="78" customWidth="1"/>
    <col min="2560" max="2571" width="8.5703125" style="78" customWidth="1"/>
    <col min="2572" max="2814" width="11.42578125" style="78"/>
    <col min="2815" max="2815" width="32.28515625" style="78" customWidth="1"/>
    <col min="2816" max="2827" width="8.5703125" style="78" customWidth="1"/>
    <col min="2828" max="3070" width="11.42578125" style="78"/>
    <col min="3071" max="3071" width="32.28515625" style="78" customWidth="1"/>
    <col min="3072" max="3083" width="8.5703125" style="78" customWidth="1"/>
    <col min="3084" max="3326" width="11.42578125" style="78"/>
    <col min="3327" max="3327" width="32.28515625" style="78" customWidth="1"/>
    <col min="3328" max="3339" width="8.5703125" style="78" customWidth="1"/>
    <col min="3340" max="3582" width="11.42578125" style="78"/>
    <col min="3583" max="3583" width="32.28515625" style="78" customWidth="1"/>
    <col min="3584" max="3595" width="8.5703125" style="78" customWidth="1"/>
    <col min="3596" max="3838" width="11.42578125" style="78"/>
    <col min="3839" max="3839" width="32.28515625" style="78" customWidth="1"/>
    <col min="3840" max="3851" width="8.5703125" style="78" customWidth="1"/>
    <col min="3852" max="4094" width="11.42578125" style="78"/>
    <col min="4095" max="4095" width="32.28515625" style="78" customWidth="1"/>
    <col min="4096" max="4107" width="8.5703125" style="78" customWidth="1"/>
    <col min="4108" max="4350" width="11.42578125" style="78"/>
    <col min="4351" max="4351" width="32.28515625" style="78" customWidth="1"/>
    <col min="4352" max="4363" width="8.5703125" style="78" customWidth="1"/>
    <col min="4364" max="4606" width="11.42578125" style="78"/>
    <col min="4607" max="4607" width="32.28515625" style="78" customWidth="1"/>
    <col min="4608" max="4619" width="8.5703125" style="78" customWidth="1"/>
    <col min="4620" max="4862" width="11.42578125" style="78"/>
    <col min="4863" max="4863" width="32.28515625" style="78" customWidth="1"/>
    <col min="4864" max="4875" width="8.5703125" style="78" customWidth="1"/>
    <col min="4876" max="5118" width="11.42578125" style="78"/>
    <col min="5119" max="5119" width="32.28515625" style="78" customWidth="1"/>
    <col min="5120" max="5131" width="8.5703125" style="78" customWidth="1"/>
    <col min="5132" max="5374" width="11.42578125" style="78"/>
    <col min="5375" max="5375" width="32.28515625" style="78" customWidth="1"/>
    <col min="5376" max="5387" width="8.5703125" style="78" customWidth="1"/>
    <col min="5388" max="5630" width="11.42578125" style="78"/>
    <col min="5631" max="5631" width="32.28515625" style="78" customWidth="1"/>
    <col min="5632" max="5643" width="8.5703125" style="78" customWidth="1"/>
    <col min="5644" max="5886" width="11.42578125" style="78"/>
    <col min="5887" max="5887" width="32.28515625" style="78" customWidth="1"/>
    <col min="5888" max="5899" width="8.5703125" style="78" customWidth="1"/>
    <col min="5900" max="6142" width="11.42578125" style="78"/>
    <col min="6143" max="6143" width="32.28515625" style="78" customWidth="1"/>
    <col min="6144" max="6155" width="8.5703125" style="78" customWidth="1"/>
    <col min="6156" max="6398" width="11.42578125" style="78"/>
    <col min="6399" max="6399" width="32.28515625" style="78" customWidth="1"/>
    <col min="6400" max="6411" width="8.5703125" style="78" customWidth="1"/>
    <col min="6412" max="6654" width="11.42578125" style="78"/>
    <col min="6655" max="6655" width="32.28515625" style="78" customWidth="1"/>
    <col min="6656" max="6667" width="8.5703125" style="78" customWidth="1"/>
    <col min="6668" max="6910" width="11.42578125" style="78"/>
    <col min="6911" max="6911" width="32.28515625" style="78" customWidth="1"/>
    <col min="6912" max="6923" width="8.5703125" style="78" customWidth="1"/>
    <col min="6924" max="7166" width="11.42578125" style="78"/>
    <col min="7167" max="7167" width="32.28515625" style="78" customWidth="1"/>
    <col min="7168" max="7179" width="8.5703125" style="78" customWidth="1"/>
    <col min="7180" max="7422" width="11.42578125" style="78"/>
    <col min="7423" max="7423" width="32.28515625" style="78" customWidth="1"/>
    <col min="7424" max="7435" width="8.5703125" style="78" customWidth="1"/>
    <col min="7436" max="7678" width="11.42578125" style="78"/>
    <col min="7679" max="7679" width="32.28515625" style="78" customWidth="1"/>
    <col min="7680" max="7691" width="8.5703125" style="78" customWidth="1"/>
    <col min="7692" max="7934" width="11.42578125" style="78"/>
    <col min="7935" max="7935" width="32.28515625" style="78" customWidth="1"/>
    <col min="7936" max="7947" width="8.5703125" style="78" customWidth="1"/>
    <col min="7948" max="8190" width="11.42578125" style="78"/>
    <col min="8191" max="8191" width="32.28515625" style="78" customWidth="1"/>
    <col min="8192" max="8203" width="8.5703125" style="78" customWidth="1"/>
    <col min="8204" max="8446" width="11.42578125" style="78"/>
    <col min="8447" max="8447" width="32.28515625" style="78" customWidth="1"/>
    <col min="8448" max="8459" width="8.5703125" style="78" customWidth="1"/>
    <col min="8460" max="8702" width="11.42578125" style="78"/>
    <col min="8703" max="8703" width="32.28515625" style="78" customWidth="1"/>
    <col min="8704" max="8715" width="8.5703125" style="78" customWidth="1"/>
    <col min="8716" max="8958" width="11.42578125" style="78"/>
    <col min="8959" max="8959" width="32.28515625" style="78" customWidth="1"/>
    <col min="8960" max="8971" width="8.5703125" style="78" customWidth="1"/>
    <col min="8972" max="9214" width="11.42578125" style="78"/>
    <col min="9215" max="9215" width="32.28515625" style="78" customWidth="1"/>
    <col min="9216" max="9227" width="8.5703125" style="78" customWidth="1"/>
    <col min="9228" max="9470" width="11.42578125" style="78"/>
    <col min="9471" max="9471" width="32.28515625" style="78" customWidth="1"/>
    <col min="9472" max="9483" width="8.5703125" style="78" customWidth="1"/>
    <col min="9484" max="9726" width="11.42578125" style="78"/>
    <col min="9727" max="9727" width="32.28515625" style="78" customWidth="1"/>
    <col min="9728" max="9739" width="8.5703125" style="78" customWidth="1"/>
    <col min="9740" max="9982" width="11.42578125" style="78"/>
    <col min="9983" max="9983" width="32.28515625" style="78" customWidth="1"/>
    <col min="9984" max="9995" width="8.5703125" style="78" customWidth="1"/>
    <col min="9996" max="10238" width="11.42578125" style="78"/>
    <col min="10239" max="10239" width="32.28515625" style="78" customWidth="1"/>
    <col min="10240" max="10251" width="8.5703125" style="78" customWidth="1"/>
    <col min="10252" max="10494" width="11.42578125" style="78"/>
    <col min="10495" max="10495" width="32.28515625" style="78" customWidth="1"/>
    <col min="10496" max="10507" width="8.5703125" style="78" customWidth="1"/>
    <col min="10508" max="10750" width="11.42578125" style="78"/>
    <col min="10751" max="10751" width="32.28515625" style="78" customWidth="1"/>
    <col min="10752" max="10763" width="8.5703125" style="78" customWidth="1"/>
    <col min="10764" max="11006" width="11.42578125" style="78"/>
    <col min="11007" max="11007" width="32.28515625" style="78" customWidth="1"/>
    <col min="11008" max="11019" width="8.5703125" style="78" customWidth="1"/>
    <col min="11020" max="11262" width="11.42578125" style="78"/>
    <col min="11263" max="11263" width="32.28515625" style="78" customWidth="1"/>
    <col min="11264" max="11275" width="8.5703125" style="78" customWidth="1"/>
    <col min="11276" max="11518" width="11.42578125" style="78"/>
    <col min="11519" max="11519" width="32.28515625" style="78" customWidth="1"/>
    <col min="11520" max="11531" width="8.5703125" style="78" customWidth="1"/>
    <col min="11532" max="11774" width="11.42578125" style="78"/>
    <col min="11775" max="11775" width="32.28515625" style="78" customWidth="1"/>
    <col min="11776" max="11787" width="8.5703125" style="78" customWidth="1"/>
    <col min="11788" max="12030" width="11.42578125" style="78"/>
    <col min="12031" max="12031" width="32.28515625" style="78" customWidth="1"/>
    <col min="12032" max="12043" width="8.5703125" style="78" customWidth="1"/>
    <col min="12044" max="12286" width="11.42578125" style="78"/>
    <col min="12287" max="12287" width="32.28515625" style="78" customWidth="1"/>
    <col min="12288" max="12299" width="8.5703125" style="78" customWidth="1"/>
    <col min="12300" max="12542" width="11.42578125" style="78"/>
    <col min="12543" max="12543" width="32.28515625" style="78" customWidth="1"/>
    <col min="12544" max="12555" width="8.5703125" style="78" customWidth="1"/>
    <col min="12556" max="12798" width="11.42578125" style="78"/>
    <col min="12799" max="12799" width="32.28515625" style="78" customWidth="1"/>
    <col min="12800" max="12811" width="8.5703125" style="78" customWidth="1"/>
    <col min="12812" max="13054" width="11.42578125" style="78"/>
    <col min="13055" max="13055" width="32.28515625" style="78" customWidth="1"/>
    <col min="13056" max="13067" width="8.5703125" style="78" customWidth="1"/>
    <col min="13068" max="13310" width="11.42578125" style="78"/>
    <col min="13311" max="13311" width="32.28515625" style="78" customWidth="1"/>
    <col min="13312" max="13323" width="8.5703125" style="78" customWidth="1"/>
    <col min="13324" max="13566" width="11.42578125" style="78"/>
    <col min="13567" max="13567" width="32.28515625" style="78" customWidth="1"/>
    <col min="13568" max="13579" width="8.5703125" style="78" customWidth="1"/>
    <col min="13580" max="13822" width="11.42578125" style="78"/>
    <col min="13823" max="13823" width="32.28515625" style="78" customWidth="1"/>
    <col min="13824" max="13835" width="8.5703125" style="78" customWidth="1"/>
    <col min="13836" max="14078" width="11.42578125" style="78"/>
    <col min="14079" max="14079" width="32.28515625" style="78" customWidth="1"/>
    <col min="14080" max="14091" width="8.5703125" style="78" customWidth="1"/>
    <col min="14092" max="14334" width="11.42578125" style="78"/>
    <col min="14335" max="14335" width="32.28515625" style="78" customWidth="1"/>
    <col min="14336" max="14347" width="8.5703125" style="78" customWidth="1"/>
    <col min="14348" max="14590" width="11.42578125" style="78"/>
    <col min="14591" max="14591" width="32.28515625" style="78" customWidth="1"/>
    <col min="14592" max="14603" width="8.5703125" style="78" customWidth="1"/>
    <col min="14604" max="14846" width="11.42578125" style="78"/>
    <col min="14847" max="14847" width="32.28515625" style="78" customWidth="1"/>
    <col min="14848" max="14859" width="8.5703125" style="78" customWidth="1"/>
    <col min="14860" max="15102" width="11.42578125" style="78"/>
    <col min="15103" max="15103" width="32.28515625" style="78" customWidth="1"/>
    <col min="15104" max="15115" width="8.5703125" style="78" customWidth="1"/>
    <col min="15116" max="15358" width="11.42578125" style="78"/>
    <col min="15359" max="15359" width="32.28515625" style="78" customWidth="1"/>
    <col min="15360" max="15371" width="8.5703125" style="78" customWidth="1"/>
    <col min="15372" max="15614" width="11.42578125" style="78"/>
    <col min="15615" max="15615" width="32.28515625" style="78" customWidth="1"/>
    <col min="15616" max="15627" width="8.5703125" style="78" customWidth="1"/>
    <col min="15628" max="15870" width="11.42578125" style="78"/>
    <col min="15871" max="15871" width="32.28515625" style="78" customWidth="1"/>
    <col min="15872" max="15883" width="8.5703125" style="78" customWidth="1"/>
    <col min="15884" max="16126" width="11.42578125" style="78"/>
    <col min="16127" max="16127" width="32.28515625" style="78" customWidth="1"/>
    <col min="16128" max="16139" width="8.5703125" style="78" customWidth="1"/>
    <col min="16140" max="16384" width="11.42578125" style="78"/>
  </cols>
  <sheetData>
    <row r="1" spans="1:13" ht="18" x14ac:dyDescent="0.25">
      <c r="A1" s="112" t="s">
        <v>7922</v>
      </c>
      <c r="B1" s="113"/>
      <c r="C1" s="113"/>
      <c r="D1" s="113"/>
      <c r="E1" s="113"/>
      <c r="F1" s="113"/>
      <c r="G1" s="113"/>
      <c r="H1" s="113"/>
      <c r="I1" s="113"/>
      <c r="J1" s="113"/>
      <c r="K1" s="113"/>
      <c r="L1" s="113"/>
      <c r="M1" s="113"/>
    </row>
    <row r="2" spans="1:13" ht="18" customHeight="1" x14ac:dyDescent="0.25">
      <c r="A2" s="112" t="s">
        <v>13854</v>
      </c>
      <c r="B2" s="114"/>
      <c r="C2" s="114"/>
      <c r="D2" s="114"/>
      <c r="E2" s="114"/>
      <c r="F2" s="114"/>
      <c r="G2" s="114"/>
      <c r="H2" s="114"/>
      <c r="I2" s="114"/>
      <c r="J2" s="114"/>
      <c r="K2" s="114"/>
      <c r="L2" s="114"/>
      <c r="M2" s="114"/>
    </row>
    <row r="3" spans="1:13" ht="21" customHeight="1" thickBot="1" x14ac:dyDescent="0.3">
      <c r="A3" s="115" t="s">
        <v>13865</v>
      </c>
      <c r="B3" s="116"/>
      <c r="C3" s="116"/>
      <c r="D3" s="116"/>
      <c r="E3" s="116"/>
      <c r="F3" s="116"/>
      <c r="G3" s="116"/>
      <c r="H3" s="116"/>
      <c r="I3" s="116"/>
      <c r="J3" s="116"/>
      <c r="K3" s="116"/>
      <c r="L3" s="116"/>
      <c r="M3" s="116"/>
    </row>
    <row r="4" spans="1:13" ht="35.25" customHeight="1" thickTop="1" x14ac:dyDescent="0.25">
      <c r="A4" s="255" t="s">
        <v>12254</v>
      </c>
      <c r="B4" s="257" t="s">
        <v>0</v>
      </c>
      <c r="C4" s="257"/>
      <c r="D4" s="257"/>
      <c r="E4" s="248" t="s">
        <v>11626</v>
      </c>
      <c r="F4" s="249"/>
      <c r="G4" s="250"/>
      <c r="H4" s="248" t="s">
        <v>11627</v>
      </c>
      <c r="I4" s="249"/>
      <c r="J4" s="250"/>
      <c r="K4" s="254" t="s">
        <v>11628</v>
      </c>
      <c r="L4" s="247"/>
      <c r="M4" s="247"/>
    </row>
    <row r="5" spans="1:13" ht="28.5" customHeight="1" thickBot="1" x14ac:dyDescent="0.25">
      <c r="A5" s="256"/>
      <c r="B5" s="81" t="s">
        <v>0</v>
      </c>
      <c r="C5" s="82" t="s">
        <v>11350</v>
      </c>
      <c r="D5" s="81" t="s">
        <v>8338</v>
      </c>
      <c r="E5" s="83" t="s">
        <v>0</v>
      </c>
      <c r="F5" s="82" t="s">
        <v>11350</v>
      </c>
      <c r="G5" s="84" t="s">
        <v>8338</v>
      </c>
      <c r="H5" s="83" t="s">
        <v>0</v>
      </c>
      <c r="I5" s="82" t="s">
        <v>11350</v>
      </c>
      <c r="J5" s="84" t="s">
        <v>8338</v>
      </c>
      <c r="K5" s="81" t="s">
        <v>0</v>
      </c>
      <c r="L5" s="82" t="s">
        <v>11350</v>
      </c>
      <c r="M5" s="81" t="s">
        <v>8338</v>
      </c>
    </row>
    <row r="6" spans="1:13" ht="29.25" customHeight="1" thickTop="1" thickBot="1" x14ac:dyDescent="0.3">
      <c r="A6" s="85" t="s">
        <v>7478</v>
      </c>
      <c r="B6" s="86">
        <f>+C6+D6</f>
        <v>0</v>
      </c>
      <c r="C6" s="87">
        <f>SUM(C7:C9)</f>
        <v>0</v>
      </c>
      <c r="D6" s="88">
        <f>SUM(D7:D9)</f>
        <v>0</v>
      </c>
      <c r="E6" s="89">
        <f>+F6+G6</f>
        <v>0</v>
      </c>
      <c r="F6" s="87">
        <f>SUM(F7:F9)</f>
        <v>0</v>
      </c>
      <c r="G6" s="90">
        <f>SUM(G7:G9)</f>
        <v>0</v>
      </c>
      <c r="H6" s="89">
        <f>+I6+J6</f>
        <v>0</v>
      </c>
      <c r="I6" s="87">
        <f>SUM(I7:I9)</f>
        <v>0</v>
      </c>
      <c r="J6" s="90">
        <f>SUM(J7:J9)</f>
        <v>0</v>
      </c>
      <c r="K6" s="88">
        <f>+L6+M6</f>
        <v>0</v>
      </c>
      <c r="L6" s="87">
        <f>SUM(L7:L9)</f>
        <v>0</v>
      </c>
      <c r="M6" s="88">
        <f>SUM(M7:M9)</f>
        <v>0</v>
      </c>
    </row>
    <row r="7" spans="1:13" ht="29.25" customHeight="1" x14ac:dyDescent="0.25">
      <c r="A7" s="91" t="s">
        <v>12251</v>
      </c>
      <c r="B7" s="92">
        <f t="shared" ref="B7:B9" si="0">+C7+D7</f>
        <v>0</v>
      </c>
      <c r="C7" s="93">
        <f>+F7+I7+L7</f>
        <v>0</v>
      </c>
      <c r="D7" s="94">
        <f t="shared" ref="D7:D9" si="1">+G7+J7+M7</f>
        <v>0</v>
      </c>
      <c r="E7" s="95">
        <f>+F7+G7</f>
        <v>0</v>
      </c>
      <c r="F7" s="96"/>
      <c r="G7" s="97"/>
      <c r="H7" s="95">
        <f>+I7+J7</f>
        <v>0</v>
      </c>
      <c r="I7" s="96"/>
      <c r="J7" s="97"/>
      <c r="K7" s="95">
        <f>+L7+M7</f>
        <v>0</v>
      </c>
      <c r="L7" s="96"/>
      <c r="M7" s="98"/>
    </row>
    <row r="8" spans="1:13" ht="29.25" customHeight="1" x14ac:dyDescent="0.25">
      <c r="A8" s="91" t="s">
        <v>12252</v>
      </c>
      <c r="B8" s="92">
        <f t="shared" si="0"/>
        <v>0</v>
      </c>
      <c r="C8" s="93">
        <f t="shared" ref="C8:C9" si="2">+F8+I8+L8</f>
        <v>0</v>
      </c>
      <c r="D8" s="94">
        <f t="shared" si="1"/>
        <v>0</v>
      </c>
      <c r="E8" s="95">
        <f t="shared" ref="E8:E9" si="3">+F8+G8</f>
        <v>0</v>
      </c>
      <c r="F8" s="96"/>
      <c r="G8" s="97"/>
      <c r="H8" s="95">
        <f t="shared" ref="H8:H9" si="4">+I8+J8</f>
        <v>0</v>
      </c>
      <c r="I8" s="96"/>
      <c r="J8" s="97"/>
      <c r="K8" s="95">
        <f t="shared" ref="K8:K9" si="5">+L8+M8</f>
        <v>0</v>
      </c>
      <c r="L8" s="96"/>
      <c r="M8" s="98"/>
    </row>
    <row r="9" spans="1:13" ht="29.25" customHeight="1" thickBot="1" x14ac:dyDescent="0.3">
      <c r="A9" s="99" t="s">
        <v>12253</v>
      </c>
      <c r="B9" s="100">
        <f t="shared" si="0"/>
        <v>0</v>
      </c>
      <c r="C9" s="101">
        <f t="shared" si="2"/>
        <v>0</v>
      </c>
      <c r="D9" s="102">
        <f t="shared" si="1"/>
        <v>0</v>
      </c>
      <c r="E9" s="103">
        <f t="shared" si="3"/>
        <v>0</v>
      </c>
      <c r="F9" s="104"/>
      <c r="G9" s="105"/>
      <c r="H9" s="103">
        <f t="shared" si="4"/>
        <v>0</v>
      </c>
      <c r="I9" s="104"/>
      <c r="J9" s="105"/>
      <c r="K9" s="103">
        <f t="shared" si="5"/>
        <v>0</v>
      </c>
      <c r="L9" s="104"/>
      <c r="M9" s="106"/>
    </row>
    <row r="10" spans="1:13" ht="20.25" customHeight="1" thickTop="1" x14ac:dyDescent="0.25">
      <c r="A10" s="107" t="s">
        <v>11352</v>
      </c>
      <c r="B10" s="108"/>
      <c r="C10" s="109"/>
      <c r="D10" s="109"/>
      <c r="F10" s="110" t="str">
        <f>IF(F6&gt;'CUADRO 1'!F15,"XX","")</f>
        <v/>
      </c>
      <c r="G10" s="110" t="str">
        <f>IF(G6&gt;'CUADRO 1'!G15,"XX","")</f>
        <v/>
      </c>
      <c r="H10" s="111"/>
      <c r="I10" s="110" t="str">
        <f>IF(I6&gt;'CUADRO 1'!I15,"XX","")</f>
        <v/>
      </c>
      <c r="J10" s="110" t="str">
        <f>IF(J6&gt;'CUADRO 1'!J15,"XX","")</f>
        <v/>
      </c>
      <c r="K10" s="111"/>
      <c r="L10" s="110" t="str">
        <f>IF(L6&gt;'CUADRO 1'!L15,"XX","")</f>
        <v/>
      </c>
      <c r="M10" s="110" t="str">
        <f>IF(M6&gt;'CUADRO 1'!M15,"XX","")</f>
        <v/>
      </c>
    </row>
    <row r="11" spans="1:13" ht="18" customHeight="1" x14ac:dyDescent="0.2">
      <c r="A11" s="258" t="s">
        <v>13855</v>
      </c>
      <c r="B11" s="258"/>
      <c r="C11" s="258"/>
      <c r="D11" s="258"/>
      <c r="E11" s="43"/>
      <c r="F11" s="259" t="str">
        <f>IF(OR(F10="XX",G10="XX",I10="XX",J10="XX",L10="XX",M10="XX"),"XX = El dato de abandono (deserción) -por motivo de trabajo-, no puede ser mayor a lo reportado en la línea de abandono del Cuadro 1.","")</f>
        <v/>
      </c>
      <c r="G11" s="259"/>
      <c r="H11" s="259"/>
      <c r="I11" s="259"/>
      <c r="J11" s="259"/>
      <c r="K11" s="259"/>
      <c r="L11" s="259"/>
      <c r="M11" s="259"/>
    </row>
    <row r="12" spans="1:13" ht="18" customHeight="1" x14ac:dyDescent="0.25">
      <c r="A12" s="258"/>
      <c r="B12" s="258"/>
      <c r="C12" s="258"/>
      <c r="D12" s="258"/>
      <c r="F12" s="259"/>
      <c r="G12" s="259"/>
      <c r="H12" s="259"/>
      <c r="I12" s="259"/>
      <c r="J12" s="259"/>
      <c r="K12" s="259"/>
      <c r="L12" s="259"/>
      <c r="M12" s="259"/>
    </row>
    <row r="13" spans="1:13" ht="18" customHeight="1" x14ac:dyDescent="0.25">
      <c r="A13" s="258"/>
      <c r="B13" s="258"/>
      <c r="C13" s="258"/>
      <c r="D13" s="258"/>
      <c r="F13" s="259"/>
      <c r="G13" s="259"/>
      <c r="H13" s="259"/>
      <c r="I13" s="259"/>
      <c r="J13" s="259"/>
      <c r="K13" s="259"/>
      <c r="L13" s="259"/>
      <c r="M13" s="259"/>
    </row>
    <row r="14" spans="1:13" s="43" customFormat="1" ht="18" customHeight="1" x14ac:dyDescent="0.25">
      <c r="A14" s="73" t="s">
        <v>11354</v>
      </c>
      <c r="B14" s="74"/>
      <c r="C14" s="75"/>
      <c r="D14" s="75"/>
    </row>
    <row r="15" spans="1:13" s="43" customFormat="1" ht="27" customHeight="1" x14ac:dyDescent="0.2">
      <c r="A15" s="233"/>
      <c r="B15" s="234"/>
      <c r="C15" s="234"/>
      <c r="D15" s="234"/>
      <c r="E15" s="234"/>
      <c r="F15" s="234"/>
      <c r="G15" s="234"/>
      <c r="H15" s="234"/>
      <c r="I15" s="234"/>
      <c r="J15" s="234"/>
      <c r="K15" s="234"/>
      <c r="L15" s="234"/>
      <c r="M15" s="235"/>
    </row>
    <row r="16" spans="1:13" s="43" customFormat="1" ht="27" customHeight="1" x14ac:dyDescent="0.2">
      <c r="A16" s="236"/>
      <c r="B16" s="237"/>
      <c r="C16" s="237"/>
      <c r="D16" s="237"/>
      <c r="E16" s="237"/>
      <c r="F16" s="237"/>
      <c r="G16" s="237"/>
      <c r="H16" s="237"/>
      <c r="I16" s="237"/>
      <c r="J16" s="237"/>
      <c r="K16" s="237"/>
      <c r="L16" s="237"/>
      <c r="M16" s="238"/>
    </row>
    <row r="17" spans="1:13" s="43" customFormat="1" ht="27" customHeight="1" x14ac:dyDescent="0.2">
      <c r="A17" s="236"/>
      <c r="B17" s="237"/>
      <c r="C17" s="237"/>
      <c r="D17" s="237"/>
      <c r="E17" s="237"/>
      <c r="F17" s="237"/>
      <c r="G17" s="237"/>
      <c r="H17" s="237"/>
      <c r="I17" s="237"/>
      <c r="J17" s="237"/>
      <c r="K17" s="237"/>
      <c r="L17" s="237"/>
      <c r="M17" s="238"/>
    </row>
    <row r="18" spans="1:13" ht="27" customHeight="1" x14ac:dyDescent="0.25">
      <c r="A18" s="239"/>
      <c r="B18" s="240"/>
      <c r="C18" s="240"/>
      <c r="D18" s="240"/>
      <c r="E18" s="240"/>
      <c r="F18" s="240"/>
      <c r="G18" s="240"/>
      <c r="H18" s="240"/>
      <c r="I18" s="240"/>
      <c r="J18" s="240"/>
      <c r="K18" s="240"/>
      <c r="L18" s="240"/>
      <c r="M18" s="241"/>
    </row>
  </sheetData>
  <sheetProtection password="C70F" sheet="1" objects="1" scenarios="1"/>
  <protectedRanges>
    <protectedRange sqref="I7:J9 L7:M9 F7:G9" name="Rango1_3"/>
  </protectedRanges>
  <mergeCells count="8">
    <mergeCell ref="A15:M18"/>
    <mergeCell ref="K4:M4"/>
    <mergeCell ref="A4:A5"/>
    <mergeCell ref="B4:D4"/>
    <mergeCell ref="E4:G4"/>
    <mergeCell ref="H4:J4"/>
    <mergeCell ref="A11:D13"/>
    <mergeCell ref="F11:M13"/>
  </mergeCells>
  <conditionalFormatting sqref="B6:D6 K7 H7 B7:E7">
    <cfRule type="cellIs" dxfId="30" priority="29" operator="equal">
      <formula>0</formula>
    </cfRule>
  </conditionalFormatting>
  <conditionalFormatting sqref="B9:D10">
    <cfRule type="cellIs" dxfId="29" priority="25" operator="equal">
      <formula>0</formula>
    </cfRule>
  </conditionalFormatting>
  <conditionalFormatting sqref="B8:D8">
    <cfRule type="cellIs" dxfId="28" priority="24" operator="equal">
      <formula>0</formula>
    </cfRule>
  </conditionalFormatting>
  <conditionalFormatting sqref="F11:M13">
    <cfRule type="notContainsBlanks" dxfId="27" priority="23">
      <formula>LEN(TRIM(F11))&gt;0</formula>
    </cfRule>
  </conditionalFormatting>
  <conditionalFormatting sqref="K6:M6">
    <cfRule type="cellIs" dxfId="26" priority="20" operator="equal">
      <formula>0</formula>
    </cfRule>
  </conditionalFormatting>
  <conditionalFormatting sqref="K9">
    <cfRule type="cellIs" dxfId="25" priority="16" operator="equal">
      <formula>0</formula>
    </cfRule>
  </conditionalFormatting>
  <conditionalFormatting sqref="K8">
    <cfRule type="cellIs" dxfId="24" priority="15" operator="equal">
      <formula>0</formula>
    </cfRule>
  </conditionalFormatting>
  <conditionalFormatting sqref="H6:J6">
    <cfRule type="cellIs" dxfId="23" priority="9" operator="equal">
      <formula>0</formula>
    </cfRule>
  </conditionalFormatting>
  <conditionalFormatting sqref="H9">
    <cfRule type="cellIs" dxfId="22" priority="8" operator="equal">
      <formula>0</formula>
    </cfRule>
  </conditionalFormatting>
  <conditionalFormatting sqref="H8">
    <cfRule type="cellIs" dxfId="21" priority="7" operator="equal">
      <formula>0</formula>
    </cfRule>
  </conditionalFormatting>
  <conditionalFormatting sqref="E6:G6">
    <cfRule type="cellIs" dxfId="20" priority="3" operator="equal">
      <formula>0</formula>
    </cfRule>
  </conditionalFormatting>
  <conditionalFormatting sqref="E9">
    <cfRule type="cellIs" dxfId="19" priority="2" operator="equal">
      <formula>0</formula>
    </cfRule>
  </conditionalFormatting>
  <conditionalFormatting sqref="E8">
    <cfRule type="cellIs" dxfId="18" priority="1" operator="equal">
      <formula>0</formula>
    </cfRule>
  </conditionalFormatting>
  <dataValidations count="2">
    <dataValidation allowBlank="1" showInputMessage="1" showErrorMessage="1" prompt="Sólo para Instituciones PRIVADAS." sqref="IZ65530:JA65531 SV65530:SW65531 ACR65530:ACS65531 AMN65530:AMO65531 AWJ65530:AWK65531 BGF65530:BGG65531 BQB65530:BQC65531 BZX65530:BZY65531 CJT65530:CJU65531 CTP65530:CTQ65531 DDL65530:DDM65531 DNH65530:DNI65531 DXD65530:DXE65531 EGZ65530:EHA65531 EQV65530:EQW65531 FAR65530:FAS65531 FKN65530:FKO65531 FUJ65530:FUK65531 GEF65530:GEG65531 GOB65530:GOC65531 GXX65530:GXY65531 HHT65530:HHU65531 HRP65530:HRQ65531 IBL65530:IBM65531 ILH65530:ILI65531 IVD65530:IVE65531 JEZ65530:JFA65531 JOV65530:JOW65531 JYR65530:JYS65531 KIN65530:KIO65531 KSJ65530:KSK65531 LCF65530:LCG65531 LMB65530:LMC65531 LVX65530:LVY65531 MFT65530:MFU65531 MPP65530:MPQ65531 MZL65530:MZM65531 NJH65530:NJI65531 NTD65530:NTE65531 OCZ65530:ODA65531 OMV65530:OMW65531 OWR65530:OWS65531 PGN65530:PGO65531 PQJ65530:PQK65531 QAF65530:QAG65531 QKB65530:QKC65531 QTX65530:QTY65531 RDT65530:RDU65531 RNP65530:RNQ65531 RXL65530:RXM65531 SHH65530:SHI65531 SRD65530:SRE65531 TAZ65530:TBA65531 TKV65530:TKW65531 TUR65530:TUS65531 UEN65530:UEO65531 UOJ65530:UOK65531 UYF65530:UYG65531 VIB65530:VIC65531 VRX65530:VRY65531 WBT65530:WBU65531 WLP65530:WLQ65531 WVL65530:WVM65531 IZ131066:JA131067 SV131066:SW131067 ACR131066:ACS131067 AMN131066:AMO131067 AWJ131066:AWK131067 BGF131066:BGG131067 BQB131066:BQC131067 BZX131066:BZY131067 CJT131066:CJU131067 CTP131066:CTQ131067 DDL131066:DDM131067 DNH131066:DNI131067 DXD131066:DXE131067 EGZ131066:EHA131067 EQV131066:EQW131067 FAR131066:FAS131067 FKN131066:FKO131067 FUJ131066:FUK131067 GEF131066:GEG131067 GOB131066:GOC131067 GXX131066:GXY131067 HHT131066:HHU131067 HRP131066:HRQ131067 IBL131066:IBM131067 ILH131066:ILI131067 IVD131066:IVE131067 JEZ131066:JFA131067 JOV131066:JOW131067 JYR131066:JYS131067 KIN131066:KIO131067 KSJ131066:KSK131067 LCF131066:LCG131067 LMB131066:LMC131067 LVX131066:LVY131067 MFT131066:MFU131067 MPP131066:MPQ131067 MZL131066:MZM131067 NJH131066:NJI131067 NTD131066:NTE131067 OCZ131066:ODA131067 OMV131066:OMW131067 OWR131066:OWS131067 PGN131066:PGO131067 PQJ131066:PQK131067 QAF131066:QAG131067 QKB131066:QKC131067 QTX131066:QTY131067 RDT131066:RDU131067 RNP131066:RNQ131067 RXL131066:RXM131067 SHH131066:SHI131067 SRD131066:SRE131067 TAZ131066:TBA131067 TKV131066:TKW131067 TUR131066:TUS131067 UEN131066:UEO131067 UOJ131066:UOK131067 UYF131066:UYG131067 VIB131066:VIC131067 VRX131066:VRY131067 WBT131066:WBU131067 WLP131066:WLQ131067 WVL131066:WVM131067 IZ196602:JA196603 SV196602:SW196603 ACR196602:ACS196603 AMN196602:AMO196603 AWJ196602:AWK196603 BGF196602:BGG196603 BQB196602:BQC196603 BZX196602:BZY196603 CJT196602:CJU196603 CTP196602:CTQ196603 DDL196602:DDM196603 DNH196602:DNI196603 DXD196602:DXE196603 EGZ196602:EHA196603 EQV196602:EQW196603 FAR196602:FAS196603 FKN196602:FKO196603 FUJ196602:FUK196603 GEF196602:GEG196603 GOB196602:GOC196603 GXX196602:GXY196603 HHT196602:HHU196603 HRP196602:HRQ196603 IBL196602:IBM196603 ILH196602:ILI196603 IVD196602:IVE196603 JEZ196602:JFA196603 JOV196602:JOW196603 JYR196602:JYS196603 KIN196602:KIO196603 KSJ196602:KSK196603 LCF196602:LCG196603 LMB196602:LMC196603 LVX196602:LVY196603 MFT196602:MFU196603 MPP196602:MPQ196603 MZL196602:MZM196603 NJH196602:NJI196603 NTD196602:NTE196603 OCZ196602:ODA196603 OMV196602:OMW196603 OWR196602:OWS196603 PGN196602:PGO196603 PQJ196602:PQK196603 QAF196602:QAG196603 QKB196602:QKC196603 QTX196602:QTY196603 RDT196602:RDU196603 RNP196602:RNQ196603 RXL196602:RXM196603 SHH196602:SHI196603 SRD196602:SRE196603 TAZ196602:TBA196603 TKV196602:TKW196603 TUR196602:TUS196603 UEN196602:UEO196603 UOJ196602:UOK196603 UYF196602:UYG196603 VIB196602:VIC196603 VRX196602:VRY196603 WBT196602:WBU196603 WLP196602:WLQ196603 WVL196602:WVM196603 IZ262138:JA262139 SV262138:SW262139 ACR262138:ACS262139 AMN262138:AMO262139 AWJ262138:AWK262139 BGF262138:BGG262139 BQB262138:BQC262139 BZX262138:BZY262139 CJT262138:CJU262139 CTP262138:CTQ262139 DDL262138:DDM262139 DNH262138:DNI262139 DXD262138:DXE262139 EGZ262138:EHA262139 EQV262138:EQW262139 FAR262138:FAS262139 FKN262138:FKO262139 FUJ262138:FUK262139 GEF262138:GEG262139 GOB262138:GOC262139 GXX262138:GXY262139 HHT262138:HHU262139 HRP262138:HRQ262139 IBL262138:IBM262139 ILH262138:ILI262139 IVD262138:IVE262139 JEZ262138:JFA262139 JOV262138:JOW262139 JYR262138:JYS262139 KIN262138:KIO262139 KSJ262138:KSK262139 LCF262138:LCG262139 LMB262138:LMC262139 LVX262138:LVY262139 MFT262138:MFU262139 MPP262138:MPQ262139 MZL262138:MZM262139 NJH262138:NJI262139 NTD262138:NTE262139 OCZ262138:ODA262139 OMV262138:OMW262139 OWR262138:OWS262139 PGN262138:PGO262139 PQJ262138:PQK262139 QAF262138:QAG262139 QKB262138:QKC262139 QTX262138:QTY262139 RDT262138:RDU262139 RNP262138:RNQ262139 RXL262138:RXM262139 SHH262138:SHI262139 SRD262138:SRE262139 TAZ262138:TBA262139 TKV262138:TKW262139 TUR262138:TUS262139 UEN262138:UEO262139 UOJ262138:UOK262139 UYF262138:UYG262139 VIB262138:VIC262139 VRX262138:VRY262139 WBT262138:WBU262139 WLP262138:WLQ262139 WVL262138:WVM262139 IZ327674:JA327675 SV327674:SW327675 ACR327674:ACS327675 AMN327674:AMO327675 AWJ327674:AWK327675 BGF327674:BGG327675 BQB327674:BQC327675 BZX327674:BZY327675 CJT327674:CJU327675 CTP327674:CTQ327675 DDL327674:DDM327675 DNH327674:DNI327675 DXD327674:DXE327675 EGZ327674:EHA327675 EQV327674:EQW327675 FAR327674:FAS327675 FKN327674:FKO327675 FUJ327674:FUK327675 GEF327674:GEG327675 GOB327674:GOC327675 GXX327674:GXY327675 HHT327674:HHU327675 HRP327674:HRQ327675 IBL327674:IBM327675 ILH327674:ILI327675 IVD327674:IVE327675 JEZ327674:JFA327675 JOV327674:JOW327675 JYR327674:JYS327675 KIN327674:KIO327675 KSJ327674:KSK327675 LCF327674:LCG327675 LMB327674:LMC327675 LVX327674:LVY327675 MFT327674:MFU327675 MPP327674:MPQ327675 MZL327674:MZM327675 NJH327674:NJI327675 NTD327674:NTE327675 OCZ327674:ODA327675 OMV327674:OMW327675 OWR327674:OWS327675 PGN327674:PGO327675 PQJ327674:PQK327675 QAF327674:QAG327675 QKB327674:QKC327675 QTX327674:QTY327675 RDT327674:RDU327675 RNP327674:RNQ327675 RXL327674:RXM327675 SHH327674:SHI327675 SRD327674:SRE327675 TAZ327674:TBA327675 TKV327674:TKW327675 TUR327674:TUS327675 UEN327674:UEO327675 UOJ327674:UOK327675 UYF327674:UYG327675 VIB327674:VIC327675 VRX327674:VRY327675 WBT327674:WBU327675 WLP327674:WLQ327675 WVL327674:WVM327675 IZ393210:JA393211 SV393210:SW393211 ACR393210:ACS393211 AMN393210:AMO393211 AWJ393210:AWK393211 BGF393210:BGG393211 BQB393210:BQC393211 BZX393210:BZY393211 CJT393210:CJU393211 CTP393210:CTQ393211 DDL393210:DDM393211 DNH393210:DNI393211 DXD393210:DXE393211 EGZ393210:EHA393211 EQV393210:EQW393211 FAR393210:FAS393211 FKN393210:FKO393211 FUJ393210:FUK393211 GEF393210:GEG393211 GOB393210:GOC393211 GXX393210:GXY393211 HHT393210:HHU393211 HRP393210:HRQ393211 IBL393210:IBM393211 ILH393210:ILI393211 IVD393210:IVE393211 JEZ393210:JFA393211 JOV393210:JOW393211 JYR393210:JYS393211 KIN393210:KIO393211 KSJ393210:KSK393211 LCF393210:LCG393211 LMB393210:LMC393211 LVX393210:LVY393211 MFT393210:MFU393211 MPP393210:MPQ393211 MZL393210:MZM393211 NJH393210:NJI393211 NTD393210:NTE393211 OCZ393210:ODA393211 OMV393210:OMW393211 OWR393210:OWS393211 PGN393210:PGO393211 PQJ393210:PQK393211 QAF393210:QAG393211 QKB393210:QKC393211 QTX393210:QTY393211 RDT393210:RDU393211 RNP393210:RNQ393211 RXL393210:RXM393211 SHH393210:SHI393211 SRD393210:SRE393211 TAZ393210:TBA393211 TKV393210:TKW393211 TUR393210:TUS393211 UEN393210:UEO393211 UOJ393210:UOK393211 UYF393210:UYG393211 VIB393210:VIC393211 VRX393210:VRY393211 WBT393210:WBU393211 WLP393210:WLQ393211 WVL393210:WVM393211 IZ458746:JA458747 SV458746:SW458747 ACR458746:ACS458747 AMN458746:AMO458747 AWJ458746:AWK458747 BGF458746:BGG458747 BQB458746:BQC458747 BZX458746:BZY458747 CJT458746:CJU458747 CTP458746:CTQ458747 DDL458746:DDM458747 DNH458746:DNI458747 DXD458746:DXE458747 EGZ458746:EHA458747 EQV458746:EQW458747 FAR458746:FAS458747 FKN458746:FKO458747 FUJ458746:FUK458747 GEF458746:GEG458747 GOB458746:GOC458747 GXX458746:GXY458747 HHT458746:HHU458747 HRP458746:HRQ458747 IBL458746:IBM458747 ILH458746:ILI458747 IVD458746:IVE458747 JEZ458746:JFA458747 JOV458746:JOW458747 JYR458746:JYS458747 KIN458746:KIO458747 KSJ458746:KSK458747 LCF458746:LCG458747 LMB458746:LMC458747 LVX458746:LVY458747 MFT458746:MFU458747 MPP458746:MPQ458747 MZL458746:MZM458747 NJH458746:NJI458747 NTD458746:NTE458747 OCZ458746:ODA458747 OMV458746:OMW458747 OWR458746:OWS458747 PGN458746:PGO458747 PQJ458746:PQK458747 QAF458746:QAG458747 QKB458746:QKC458747 QTX458746:QTY458747 RDT458746:RDU458747 RNP458746:RNQ458747 RXL458746:RXM458747 SHH458746:SHI458747 SRD458746:SRE458747 TAZ458746:TBA458747 TKV458746:TKW458747 TUR458746:TUS458747 UEN458746:UEO458747 UOJ458746:UOK458747 UYF458746:UYG458747 VIB458746:VIC458747 VRX458746:VRY458747 WBT458746:WBU458747 WLP458746:WLQ458747 WVL458746:WVM458747 IZ524282:JA524283 SV524282:SW524283 ACR524282:ACS524283 AMN524282:AMO524283 AWJ524282:AWK524283 BGF524282:BGG524283 BQB524282:BQC524283 BZX524282:BZY524283 CJT524282:CJU524283 CTP524282:CTQ524283 DDL524282:DDM524283 DNH524282:DNI524283 DXD524282:DXE524283 EGZ524282:EHA524283 EQV524282:EQW524283 FAR524282:FAS524283 FKN524282:FKO524283 FUJ524282:FUK524283 GEF524282:GEG524283 GOB524282:GOC524283 GXX524282:GXY524283 HHT524282:HHU524283 HRP524282:HRQ524283 IBL524282:IBM524283 ILH524282:ILI524283 IVD524282:IVE524283 JEZ524282:JFA524283 JOV524282:JOW524283 JYR524282:JYS524283 KIN524282:KIO524283 KSJ524282:KSK524283 LCF524282:LCG524283 LMB524282:LMC524283 LVX524282:LVY524283 MFT524282:MFU524283 MPP524282:MPQ524283 MZL524282:MZM524283 NJH524282:NJI524283 NTD524282:NTE524283 OCZ524282:ODA524283 OMV524282:OMW524283 OWR524282:OWS524283 PGN524282:PGO524283 PQJ524282:PQK524283 QAF524282:QAG524283 QKB524282:QKC524283 QTX524282:QTY524283 RDT524282:RDU524283 RNP524282:RNQ524283 RXL524282:RXM524283 SHH524282:SHI524283 SRD524282:SRE524283 TAZ524282:TBA524283 TKV524282:TKW524283 TUR524282:TUS524283 UEN524282:UEO524283 UOJ524282:UOK524283 UYF524282:UYG524283 VIB524282:VIC524283 VRX524282:VRY524283 WBT524282:WBU524283 WLP524282:WLQ524283 WVL524282:WVM524283 IZ589818:JA589819 SV589818:SW589819 ACR589818:ACS589819 AMN589818:AMO589819 AWJ589818:AWK589819 BGF589818:BGG589819 BQB589818:BQC589819 BZX589818:BZY589819 CJT589818:CJU589819 CTP589818:CTQ589819 DDL589818:DDM589819 DNH589818:DNI589819 DXD589818:DXE589819 EGZ589818:EHA589819 EQV589818:EQW589819 FAR589818:FAS589819 FKN589818:FKO589819 FUJ589818:FUK589819 GEF589818:GEG589819 GOB589818:GOC589819 GXX589818:GXY589819 HHT589818:HHU589819 HRP589818:HRQ589819 IBL589818:IBM589819 ILH589818:ILI589819 IVD589818:IVE589819 JEZ589818:JFA589819 JOV589818:JOW589819 JYR589818:JYS589819 KIN589818:KIO589819 KSJ589818:KSK589819 LCF589818:LCG589819 LMB589818:LMC589819 LVX589818:LVY589819 MFT589818:MFU589819 MPP589818:MPQ589819 MZL589818:MZM589819 NJH589818:NJI589819 NTD589818:NTE589819 OCZ589818:ODA589819 OMV589818:OMW589819 OWR589818:OWS589819 PGN589818:PGO589819 PQJ589818:PQK589819 QAF589818:QAG589819 QKB589818:QKC589819 QTX589818:QTY589819 RDT589818:RDU589819 RNP589818:RNQ589819 RXL589818:RXM589819 SHH589818:SHI589819 SRD589818:SRE589819 TAZ589818:TBA589819 TKV589818:TKW589819 TUR589818:TUS589819 UEN589818:UEO589819 UOJ589818:UOK589819 UYF589818:UYG589819 VIB589818:VIC589819 VRX589818:VRY589819 WBT589818:WBU589819 WLP589818:WLQ589819 WVL589818:WVM589819 IZ655354:JA655355 SV655354:SW655355 ACR655354:ACS655355 AMN655354:AMO655355 AWJ655354:AWK655355 BGF655354:BGG655355 BQB655354:BQC655355 BZX655354:BZY655355 CJT655354:CJU655355 CTP655354:CTQ655355 DDL655354:DDM655355 DNH655354:DNI655355 DXD655354:DXE655355 EGZ655354:EHA655355 EQV655354:EQW655355 FAR655354:FAS655355 FKN655354:FKO655355 FUJ655354:FUK655355 GEF655354:GEG655355 GOB655354:GOC655355 GXX655354:GXY655355 HHT655354:HHU655355 HRP655354:HRQ655355 IBL655354:IBM655355 ILH655354:ILI655355 IVD655354:IVE655355 JEZ655354:JFA655355 JOV655354:JOW655355 JYR655354:JYS655355 KIN655354:KIO655355 KSJ655354:KSK655355 LCF655354:LCG655355 LMB655354:LMC655355 LVX655354:LVY655355 MFT655354:MFU655355 MPP655354:MPQ655355 MZL655354:MZM655355 NJH655354:NJI655355 NTD655354:NTE655355 OCZ655354:ODA655355 OMV655354:OMW655355 OWR655354:OWS655355 PGN655354:PGO655355 PQJ655354:PQK655355 QAF655354:QAG655355 QKB655354:QKC655355 QTX655354:QTY655355 RDT655354:RDU655355 RNP655354:RNQ655355 RXL655354:RXM655355 SHH655354:SHI655355 SRD655354:SRE655355 TAZ655354:TBA655355 TKV655354:TKW655355 TUR655354:TUS655355 UEN655354:UEO655355 UOJ655354:UOK655355 UYF655354:UYG655355 VIB655354:VIC655355 VRX655354:VRY655355 WBT655354:WBU655355 WLP655354:WLQ655355 WVL655354:WVM655355 IZ720890:JA720891 SV720890:SW720891 ACR720890:ACS720891 AMN720890:AMO720891 AWJ720890:AWK720891 BGF720890:BGG720891 BQB720890:BQC720891 BZX720890:BZY720891 CJT720890:CJU720891 CTP720890:CTQ720891 DDL720890:DDM720891 DNH720890:DNI720891 DXD720890:DXE720891 EGZ720890:EHA720891 EQV720890:EQW720891 FAR720890:FAS720891 FKN720890:FKO720891 FUJ720890:FUK720891 GEF720890:GEG720891 GOB720890:GOC720891 GXX720890:GXY720891 HHT720890:HHU720891 HRP720890:HRQ720891 IBL720890:IBM720891 ILH720890:ILI720891 IVD720890:IVE720891 JEZ720890:JFA720891 JOV720890:JOW720891 JYR720890:JYS720891 KIN720890:KIO720891 KSJ720890:KSK720891 LCF720890:LCG720891 LMB720890:LMC720891 LVX720890:LVY720891 MFT720890:MFU720891 MPP720890:MPQ720891 MZL720890:MZM720891 NJH720890:NJI720891 NTD720890:NTE720891 OCZ720890:ODA720891 OMV720890:OMW720891 OWR720890:OWS720891 PGN720890:PGO720891 PQJ720890:PQK720891 QAF720890:QAG720891 QKB720890:QKC720891 QTX720890:QTY720891 RDT720890:RDU720891 RNP720890:RNQ720891 RXL720890:RXM720891 SHH720890:SHI720891 SRD720890:SRE720891 TAZ720890:TBA720891 TKV720890:TKW720891 TUR720890:TUS720891 UEN720890:UEO720891 UOJ720890:UOK720891 UYF720890:UYG720891 VIB720890:VIC720891 VRX720890:VRY720891 WBT720890:WBU720891 WLP720890:WLQ720891 WVL720890:WVM720891 IZ786426:JA786427 SV786426:SW786427 ACR786426:ACS786427 AMN786426:AMO786427 AWJ786426:AWK786427 BGF786426:BGG786427 BQB786426:BQC786427 BZX786426:BZY786427 CJT786426:CJU786427 CTP786426:CTQ786427 DDL786426:DDM786427 DNH786426:DNI786427 DXD786426:DXE786427 EGZ786426:EHA786427 EQV786426:EQW786427 FAR786426:FAS786427 FKN786426:FKO786427 FUJ786426:FUK786427 GEF786426:GEG786427 GOB786426:GOC786427 GXX786426:GXY786427 HHT786426:HHU786427 HRP786426:HRQ786427 IBL786426:IBM786427 ILH786426:ILI786427 IVD786426:IVE786427 JEZ786426:JFA786427 JOV786426:JOW786427 JYR786426:JYS786427 KIN786426:KIO786427 KSJ786426:KSK786427 LCF786426:LCG786427 LMB786426:LMC786427 LVX786426:LVY786427 MFT786426:MFU786427 MPP786426:MPQ786427 MZL786426:MZM786427 NJH786426:NJI786427 NTD786426:NTE786427 OCZ786426:ODA786427 OMV786426:OMW786427 OWR786426:OWS786427 PGN786426:PGO786427 PQJ786426:PQK786427 QAF786426:QAG786427 QKB786426:QKC786427 QTX786426:QTY786427 RDT786426:RDU786427 RNP786426:RNQ786427 RXL786426:RXM786427 SHH786426:SHI786427 SRD786426:SRE786427 TAZ786426:TBA786427 TKV786426:TKW786427 TUR786426:TUS786427 UEN786426:UEO786427 UOJ786426:UOK786427 UYF786426:UYG786427 VIB786426:VIC786427 VRX786426:VRY786427 WBT786426:WBU786427 WLP786426:WLQ786427 WVL786426:WVM786427 IZ851962:JA851963 SV851962:SW851963 ACR851962:ACS851963 AMN851962:AMO851963 AWJ851962:AWK851963 BGF851962:BGG851963 BQB851962:BQC851963 BZX851962:BZY851963 CJT851962:CJU851963 CTP851962:CTQ851963 DDL851962:DDM851963 DNH851962:DNI851963 DXD851962:DXE851963 EGZ851962:EHA851963 EQV851962:EQW851963 FAR851962:FAS851963 FKN851962:FKO851963 FUJ851962:FUK851963 GEF851962:GEG851963 GOB851962:GOC851963 GXX851962:GXY851963 HHT851962:HHU851963 HRP851962:HRQ851963 IBL851962:IBM851963 ILH851962:ILI851963 IVD851962:IVE851963 JEZ851962:JFA851963 JOV851962:JOW851963 JYR851962:JYS851963 KIN851962:KIO851963 KSJ851962:KSK851963 LCF851962:LCG851963 LMB851962:LMC851963 LVX851962:LVY851963 MFT851962:MFU851963 MPP851962:MPQ851963 MZL851962:MZM851963 NJH851962:NJI851963 NTD851962:NTE851963 OCZ851962:ODA851963 OMV851962:OMW851963 OWR851962:OWS851963 PGN851962:PGO851963 PQJ851962:PQK851963 QAF851962:QAG851963 QKB851962:QKC851963 QTX851962:QTY851963 RDT851962:RDU851963 RNP851962:RNQ851963 RXL851962:RXM851963 SHH851962:SHI851963 SRD851962:SRE851963 TAZ851962:TBA851963 TKV851962:TKW851963 TUR851962:TUS851963 UEN851962:UEO851963 UOJ851962:UOK851963 UYF851962:UYG851963 VIB851962:VIC851963 VRX851962:VRY851963 WBT851962:WBU851963 WLP851962:WLQ851963 WVL851962:WVM851963 IZ917498:JA917499 SV917498:SW917499 ACR917498:ACS917499 AMN917498:AMO917499 AWJ917498:AWK917499 BGF917498:BGG917499 BQB917498:BQC917499 BZX917498:BZY917499 CJT917498:CJU917499 CTP917498:CTQ917499 DDL917498:DDM917499 DNH917498:DNI917499 DXD917498:DXE917499 EGZ917498:EHA917499 EQV917498:EQW917499 FAR917498:FAS917499 FKN917498:FKO917499 FUJ917498:FUK917499 GEF917498:GEG917499 GOB917498:GOC917499 GXX917498:GXY917499 HHT917498:HHU917499 HRP917498:HRQ917499 IBL917498:IBM917499 ILH917498:ILI917499 IVD917498:IVE917499 JEZ917498:JFA917499 JOV917498:JOW917499 JYR917498:JYS917499 KIN917498:KIO917499 KSJ917498:KSK917499 LCF917498:LCG917499 LMB917498:LMC917499 LVX917498:LVY917499 MFT917498:MFU917499 MPP917498:MPQ917499 MZL917498:MZM917499 NJH917498:NJI917499 NTD917498:NTE917499 OCZ917498:ODA917499 OMV917498:OMW917499 OWR917498:OWS917499 PGN917498:PGO917499 PQJ917498:PQK917499 QAF917498:QAG917499 QKB917498:QKC917499 QTX917498:QTY917499 RDT917498:RDU917499 RNP917498:RNQ917499 RXL917498:RXM917499 SHH917498:SHI917499 SRD917498:SRE917499 TAZ917498:TBA917499 TKV917498:TKW917499 TUR917498:TUS917499 UEN917498:UEO917499 UOJ917498:UOK917499 UYF917498:UYG917499 VIB917498:VIC917499 VRX917498:VRY917499 WBT917498:WBU917499 WLP917498:WLQ917499 WVL917498:WVM917499 IZ983034:JA983035 SV983034:SW983035 ACR983034:ACS983035 AMN983034:AMO983035 AWJ983034:AWK983035 BGF983034:BGG983035 BQB983034:BQC983035 BZX983034:BZY983035 CJT983034:CJU983035 CTP983034:CTQ983035 DDL983034:DDM983035 DNH983034:DNI983035 DXD983034:DXE983035 EGZ983034:EHA983035 EQV983034:EQW983035 FAR983034:FAS983035 FKN983034:FKO983035 FUJ983034:FUK983035 GEF983034:GEG983035 GOB983034:GOC983035 GXX983034:GXY983035 HHT983034:HHU983035 HRP983034:HRQ983035 IBL983034:IBM983035 ILH983034:ILI983035 IVD983034:IVE983035 JEZ983034:JFA983035 JOV983034:JOW983035 JYR983034:JYS983035 KIN983034:KIO983035 KSJ983034:KSK983035 LCF983034:LCG983035 LMB983034:LMC983035 LVX983034:LVY983035 MFT983034:MFU983035 MPP983034:MPQ983035 MZL983034:MZM983035 NJH983034:NJI983035 NTD983034:NTE983035 OCZ983034:ODA983035 OMV983034:OMW983035 OWR983034:OWS983035 PGN983034:PGO983035 PQJ983034:PQK983035 QAF983034:QAG983035 QKB983034:QKC983035 QTX983034:QTY983035 RDT983034:RDU983035 RNP983034:RNQ983035 RXL983034:RXM983035 SHH983034:SHI983035 SRD983034:SRE983035 TAZ983034:TBA983035 TKV983034:TKW983035 TUR983034:TUS983035 UEN983034:UEO983035 UOJ983034:UOK983035 UYF983034:UYG983035 VIB983034:VIC983035 VRX983034:VRY983035 WBT983034:WBU983035 WLP983034:WLQ983035 WVL983034:WVM983035 WBW983040:WBX983041 JF65536:JG65537 TB65536:TC65537 ACX65536:ACY65537 AMT65536:AMU65537 AWP65536:AWQ65537 BGL65536:BGM65537 BQH65536:BQI65537 CAD65536:CAE65537 CJZ65536:CKA65537 CTV65536:CTW65537 DDR65536:DDS65537 DNN65536:DNO65537 DXJ65536:DXK65537 EHF65536:EHG65537 ERB65536:ERC65537 FAX65536:FAY65537 FKT65536:FKU65537 FUP65536:FUQ65537 GEL65536:GEM65537 GOH65536:GOI65537 GYD65536:GYE65537 HHZ65536:HIA65537 HRV65536:HRW65537 IBR65536:IBS65537 ILN65536:ILO65537 IVJ65536:IVK65537 JFF65536:JFG65537 JPB65536:JPC65537 JYX65536:JYY65537 KIT65536:KIU65537 KSP65536:KSQ65537 LCL65536:LCM65537 LMH65536:LMI65537 LWD65536:LWE65537 MFZ65536:MGA65537 MPV65536:MPW65537 MZR65536:MZS65537 NJN65536:NJO65537 NTJ65536:NTK65537 ODF65536:ODG65537 ONB65536:ONC65537 OWX65536:OWY65537 PGT65536:PGU65537 PQP65536:PQQ65537 QAL65536:QAM65537 QKH65536:QKI65537 QUD65536:QUE65537 RDZ65536:REA65537 RNV65536:RNW65537 RXR65536:RXS65537 SHN65536:SHO65537 SRJ65536:SRK65537 TBF65536:TBG65537 TLB65536:TLC65537 TUX65536:TUY65537 UET65536:UEU65537 UOP65536:UOQ65537 UYL65536:UYM65537 VIH65536:VII65537 VSD65536:VSE65537 WBZ65536:WCA65537 WLV65536:WLW65537 WVR65536:WVS65537 JF131072:JG131073 TB131072:TC131073 ACX131072:ACY131073 AMT131072:AMU131073 AWP131072:AWQ131073 BGL131072:BGM131073 BQH131072:BQI131073 CAD131072:CAE131073 CJZ131072:CKA131073 CTV131072:CTW131073 DDR131072:DDS131073 DNN131072:DNO131073 DXJ131072:DXK131073 EHF131072:EHG131073 ERB131072:ERC131073 FAX131072:FAY131073 FKT131072:FKU131073 FUP131072:FUQ131073 GEL131072:GEM131073 GOH131072:GOI131073 GYD131072:GYE131073 HHZ131072:HIA131073 HRV131072:HRW131073 IBR131072:IBS131073 ILN131072:ILO131073 IVJ131072:IVK131073 JFF131072:JFG131073 JPB131072:JPC131073 JYX131072:JYY131073 KIT131072:KIU131073 KSP131072:KSQ131073 LCL131072:LCM131073 LMH131072:LMI131073 LWD131072:LWE131073 MFZ131072:MGA131073 MPV131072:MPW131073 MZR131072:MZS131073 NJN131072:NJO131073 NTJ131072:NTK131073 ODF131072:ODG131073 ONB131072:ONC131073 OWX131072:OWY131073 PGT131072:PGU131073 PQP131072:PQQ131073 QAL131072:QAM131073 QKH131072:QKI131073 QUD131072:QUE131073 RDZ131072:REA131073 RNV131072:RNW131073 RXR131072:RXS131073 SHN131072:SHO131073 SRJ131072:SRK131073 TBF131072:TBG131073 TLB131072:TLC131073 TUX131072:TUY131073 UET131072:UEU131073 UOP131072:UOQ131073 UYL131072:UYM131073 VIH131072:VII131073 VSD131072:VSE131073 WBZ131072:WCA131073 WLV131072:WLW131073 WVR131072:WVS131073 JF196608:JG196609 TB196608:TC196609 ACX196608:ACY196609 AMT196608:AMU196609 AWP196608:AWQ196609 BGL196608:BGM196609 BQH196608:BQI196609 CAD196608:CAE196609 CJZ196608:CKA196609 CTV196608:CTW196609 DDR196608:DDS196609 DNN196608:DNO196609 DXJ196608:DXK196609 EHF196608:EHG196609 ERB196608:ERC196609 FAX196608:FAY196609 FKT196608:FKU196609 FUP196608:FUQ196609 GEL196608:GEM196609 GOH196608:GOI196609 GYD196608:GYE196609 HHZ196608:HIA196609 HRV196608:HRW196609 IBR196608:IBS196609 ILN196608:ILO196609 IVJ196608:IVK196609 JFF196608:JFG196609 JPB196608:JPC196609 JYX196608:JYY196609 KIT196608:KIU196609 KSP196608:KSQ196609 LCL196608:LCM196609 LMH196608:LMI196609 LWD196608:LWE196609 MFZ196608:MGA196609 MPV196608:MPW196609 MZR196608:MZS196609 NJN196608:NJO196609 NTJ196608:NTK196609 ODF196608:ODG196609 ONB196608:ONC196609 OWX196608:OWY196609 PGT196608:PGU196609 PQP196608:PQQ196609 QAL196608:QAM196609 QKH196608:QKI196609 QUD196608:QUE196609 RDZ196608:REA196609 RNV196608:RNW196609 RXR196608:RXS196609 SHN196608:SHO196609 SRJ196608:SRK196609 TBF196608:TBG196609 TLB196608:TLC196609 TUX196608:TUY196609 UET196608:UEU196609 UOP196608:UOQ196609 UYL196608:UYM196609 VIH196608:VII196609 VSD196608:VSE196609 WBZ196608:WCA196609 WLV196608:WLW196609 WVR196608:WVS196609 JF262144:JG262145 TB262144:TC262145 ACX262144:ACY262145 AMT262144:AMU262145 AWP262144:AWQ262145 BGL262144:BGM262145 BQH262144:BQI262145 CAD262144:CAE262145 CJZ262144:CKA262145 CTV262144:CTW262145 DDR262144:DDS262145 DNN262144:DNO262145 DXJ262144:DXK262145 EHF262144:EHG262145 ERB262144:ERC262145 FAX262144:FAY262145 FKT262144:FKU262145 FUP262144:FUQ262145 GEL262144:GEM262145 GOH262144:GOI262145 GYD262144:GYE262145 HHZ262144:HIA262145 HRV262144:HRW262145 IBR262144:IBS262145 ILN262144:ILO262145 IVJ262144:IVK262145 JFF262144:JFG262145 JPB262144:JPC262145 JYX262144:JYY262145 KIT262144:KIU262145 KSP262144:KSQ262145 LCL262144:LCM262145 LMH262144:LMI262145 LWD262144:LWE262145 MFZ262144:MGA262145 MPV262144:MPW262145 MZR262144:MZS262145 NJN262144:NJO262145 NTJ262144:NTK262145 ODF262144:ODG262145 ONB262144:ONC262145 OWX262144:OWY262145 PGT262144:PGU262145 PQP262144:PQQ262145 QAL262144:QAM262145 QKH262144:QKI262145 QUD262144:QUE262145 RDZ262144:REA262145 RNV262144:RNW262145 RXR262144:RXS262145 SHN262144:SHO262145 SRJ262144:SRK262145 TBF262144:TBG262145 TLB262144:TLC262145 TUX262144:TUY262145 UET262144:UEU262145 UOP262144:UOQ262145 UYL262144:UYM262145 VIH262144:VII262145 VSD262144:VSE262145 WBZ262144:WCA262145 WLV262144:WLW262145 WVR262144:WVS262145 JF327680:JG327681 TB327680:TC327681 ACX327680:ACY327681 AMT327680:AMU327681 AWP327680:AWQ327681 BGL327680:BGM327681 BQH327680:BQI327681 CAD327680:CAE327681 CJZ327680:CKA327681 CTV327680:CTW327681 DDR327680:DDS327681 DNN327680:DNO327681 DXJ327680:DXK327681 EHF327680:EHG327681 ERB327680:ERC327681 FAX327680:FAY327681 FKT327680:FKU327681 FUP327680:FUQ327681 GEL327680:GEM327681 GOH327680:GOI327681 GYD327680:GYE327681 HHZ327680:HIA327681 HRV327680:HRW327681 IBR327680:IBS327681 ILN327680:ILO327681 IVJ327680:IVK327681 JFF327680:JFG327681 JPB327680:JPC327681 JYX327680:JYY327681 KIT327680:KIU327681 KSP327680:KSQ327681 LCL327680:LCM327681 LMH327680:LMI327681 LWD327680:LWE327681 MFZ327680:MGA327681 MPV327680:MPW327681 MZR327680:MZS327681 NJN327680:NJO327681 NTJ327680:NTK327681 ODF327680:ODG327681 ONB327680:ONC327681 OWX327680:OWY327681 PGT327680:PGU327681 PQP327680:PQQ327681 QAL327680:QAM327681 QKH327680:QKI327681 QUD327680:QUE327681 RDZ327680:REA327681 RNV327680:RNW327681 RXR327680:RXS327681 SHN327680:SHO327681 SRJ327680:SRK327681 TBF327680:TBG327681 TLB327680:TLC327681 TUX327680:TUY327681 UET327680:UEU327681 UOP327680:UOQ327681 UYL327680:UYM327681 VIH327680:VII327681 VSD327680:VSE327681 WBZ327680:WCA327681 WLV327680:WLW327681 WVR327680:WVS327681 JF393216:JG393217 TB393216:TC393217 ACX393216:ACY393217 AMT393216:AMU393217 AWP393216:AWQ393217 BGL393216:BGM393217 BQH393216:BQI393217 CAD393216:CAE393217 CJZ393216:CKA393217 CTV393216:CTW393217 DDR393216:DDS393217 DNN393216:DNO393217 DXJ393216:DXK393217 EHF393216:EHG393217 ERB393216:ERC393217 FAX393216:FAY393217 FKT393216:FKU393217 FUP393216:FUQ393217 GEL393216:GEM393217 GOH393216:GOI393217 GYD393216:GYE393217 HHZ393216:HIA393217 HRV393216:HRW393217 IBR393216:IBS393217 ILN393216:ILO393217 IVJ393216:IVK393217 JFF393216:JFG393217 JPB393216:JPC393217 JYX393216:JYY393217 KIT393216:KIU393217 KSP393216:KSQ393217 LCL393216:LCM393217 LMH393216:LMI393217 LWD393216:LWE393217 MFZ393216:MGA393217 MPV393216:MPW393217 MZR393216:MZS393217 NJN393216:NJO393217 NTJ393216:NTK393217 ODF393216:ODG393217 ONB393216:ONC393217 OWX393216:OWY393217 PGT393216:PGU393217 PQP393216:PQQ393217 QAL393216:QAM393217 QKH393216:QKI393217 QUD393216:QUE393217 RDZ393216:REA393217 RNV393216:RNW393217 RXR393216:RXS393217 SHN393216:SHO393217 SRJ393216:SRK393217 TBF393216:TBG393217 TLB393216:TLC393217 TUX393216:TUY393217 UET393216:UEU393217 UOP393216:UOQ393217 UYL393216:UYM393217 VIH393216:VII393217 VSD393216:VSE393217 WBZ393216:WCA393217 WLV393216:WLW393217 WVR393216:WVS393217 JF458752:JG458753 TB458752:TC458753 ACX458752:ACY458753 AMT458752:AMU458753 AWP458752:AWQ458753 BGL458752:BGM458753 BQH458752:BQI458753 CAD458752:CAE458753 CJZ458752:CKA458753 CTV458752:CTW458753 DDR458752:DDS458753 DNN458752:DNO458753 DXJ458752:DXK458753 EHF458752:EHG458753 ERB458752:ERC458753 FAX458752:FAY458753 FKT458752:FKU458753 FUP458752:FUQ458753 GEL458752:GEM458753 GOH458752:GOI458753 GYD458752:GYE458753 HHZ458752:HIA458753 HRV458752:HRW458753 IBR458752:IBS458753 ILN458752:ILO458753 IVJ458752:IVK458753 JFF458752:JFG458753 JPB458752:JPC458753 JYX458752:JYY458753 KIT458752:KIU458753 KSP458752:KSQ458753 LCL458752:LCM458753 LMH458752:LMI458753 LWD458752:LWE458753 MFZ458752:MGA458753 MPV458752:MPW458753 MZR458752:MZS458753 NJN458752:NJO458753 NTJ458752:NTK458753 ODF458752:ODG458753 ONB458752:ONC458753 OWX458752:OWY458753 PGT458752:PGU458753 PQP458752:PQQ458753 QAL458752:QAM458753 QKH458752:QKI458753 QUD458752:QUE458753 RDZ458752:REA458753 RNV458752:RNW458753 RXR458752:RXS458753 SHN458752:SHO458753 SRJ458752:SRK458753 TBF458752:TBG458753 TLB458752:TLC458753 TUX458752:TUY458753 UET458752:UEU458753 UOP458752:UOQ458753 UYL458752:UYM458753 VIH458752:VII458753 VSD458752:VSE458753 WBZ458752:WCA458753 WLV458752:WLW458753 WVR458752:WVS458753 JF524288:JG524289 TB524288:TC524289 ACX524288:ACY524289 AMT524288:AMU524289 AWP524288:AWQ524289 BGL524288:BGM524289 BQH524288:BQI524289 CAD524288:CAE524289 CJZ524288:CKA524289 CTV524288:CTW524289 DDR524288:DDS524289 DNN524288:DNO524289 DXJ524288:DXK524289 EHF524288:EHG524289 ERB524288:ERC524289 FAX524288:FAY524289 FKT524288:FKU524289 FUP524288:FUQ524289 GEL524288:GEM524289 GOH524288:GOI524289 GYD524288:GYE524289 HHZ524288:HIA524289 HRV524288:HRW524289 IBR524288:IBS524289 ILN524288:ILO524289 IVJ524288:IVK524289 JFF524288:JFG524289 JPB524288:JPC524289 JYX524288:JYY524289 KIT524288:KIU524289 KSP524288:KSQ524289 LCL524288:LCM524289 LMH524288:LMI524289 LWD524288:LWE524289 MFZ524288:MGA524289 MPV524288:MPW524289 MZR524288:MZS524289 NJN524288:NJO524289 NTJ524288:NTK524289 ODF524288:ODG524289 ONB524288:ONC524289 OWX524288:OWY524289 PGT524288:PGU524289 PQP524288:PQQ524289 QAL524288:QAM524289 QKH524288:QKI524289 QUD524288:QUE524289 RDZ524288:REA524289 RNV524288:RNW524289 RXR524288:RXS524289 SHN524288:SHO524289 SRJ524288:SRK524289 TBF524288:TBG524289 TLB524288:TLC524289 TUX524288:TUY524289 UET524288:UEU524289 UOP524288:UOQ524289 UYL524288:UYM524289 VIH524288:VII524289 VSD524288:VSE524289 WBZ524288:WCA524289 WLV524288:WLW524289 WVR524288:WVS524289 JF589824:JG589825 TB589824:TC589825 ACX589824:ACY589825 AMT589824:AMU589825 AWP589824:AWQ589825 BGL589824:BGM589825 BQH589824:BQI589825 CAD589824:CAE589825 CJZ589824:CKA589825 CTV589824:CTW589825 DDR589824:DDS589825 DNN589824:DNO589825 DXJ589824:DXK589825 EHF589824:EHG589825 ERB589824:ERC589825 FAX589824:FAY589825 FKT589824:FKU589825 FUP589824:FUQ589825 GEL589824:GEM589825 GOH589824:GOI589825 GYD589824:GYE589825 HHZ589824:HIA589825 HRV589824:HRW589825 IBR589824:IBS589825 ILN589824:ILO589825 IVJ589824:IVK589825 JFF589824:JFG589825 JPB589824:JPC589825 JYX589824:JYY589825 KIT589824:KIU589825 KSP589824:KSQ589825 LCL589824:LCM589825 LMH589824:LMI589825 LWD589824:LWE589825 MFZ589824:MGA589825 MPV589824:MPW589825 MZR589824:MZS589825 NJN589824:NJO589825 NTJ589824:NTK589825 ODF589824:ODG589825 ONB589824:ONC589825 OWX589824:OWY589825 PGT589824:PGU589825 PQP589824:PQQ589825 QAL589824:QAM589825 QKH589824:QKI589825 QUD589824:QUE589825 RDZ589824:REA589825 RNV589824:RNW589825 RXR589824:RXS589825 SHN589824:SHO589825 SRJ589824:SRK589825 TBF589824:TBG589825 TLB589824:TLC589825 TUX589824:TUY589825 UET589824:UEU589825 UOP589824:UOQ589825 UYL589824:UYM589825 VIH589824:VII589825 VSD589824:VSE589825 WBZ589824:WCA589825 WLV589824:WLW589825 WVR589824:WVS589825 JF655360:JG655361 TB655360:TC655361 ACX655360:ACY655361 AMT655360:AMU655361 AWP655360:AWQ655361 BGL655360:BGM655361 BQH655360:BQI655361 CAD655360:CAE655361 CJZ655360:CKA655361 CTV655360:CTW655361 DDR655360:DDS655361 DNN655360:DNO655361 DXJ655360:DXK655361 EHF655360:EHG655361 ERB655360:ERC655361 FAX655360:FAY655361 FKT655360:FKU655361 FUP655360:FUQ655361 GEL655360:GEM655361 GOH655360:GOI655361 GYD655360:GYE655361 HHZ655360:HIA655361 HRV655360:HRW655361 IBR655360:IBS655361 ILN655360:ILO655361 IVJ655360:IVK655361 JFF655360:JFG655361 JPB655360:JPC655361 JYX655360:JYY655361 KIT655360:KIU655361 KSP655360:KSQ655361 LCL655360:LCM655361 LMH655360:LMI655361 LWD655360:LWE655361 MFZ655360:MGA655361 MPV655360:MPW655361 MZR655360:MZS655361 NJN655360:NJO655361 NTJ655360:NTK655361 ODF655360:ODG655361 ONB655360:ONC655361 OWX655360:OWY655361 PGT655360:PGU655361 PQP655360:PQQ655361 QAL655360:QAM655361 QKH655360:QKI655361 QUD655360:QUE655361 RDZ655360:REA655361 RNV655360:RNW655361 RXR655360:RXS655361 SHN655360:SHO655361 SRJ655360:SRK655361 TBF655360:TBG655361 TLB655360:TLC655361 TUX655360:TUY655361 UET655360:UEU655361 UOP655360:UOQ655361 UYL655360:UYM655361 VIH655360:VII655361 VSD655360:VSE655361 WBZ655360:WCA655361 WLV655360:WLW655361 WVR655360:WVS655361 JF720896:JG720897 TB720896:TC720897 ACX720896:ACY720897 AMT720896:AMU720897 AWP720896:AWQ720897 BGL720896:BGM720897 BQH720896:BQI720897 CAD720896:CAE720897 CJZ720896:CKA720897 CTV720896:CTW720897 DDR720896:DDS720897 DNN720896:DNO720897 DXJ720896:DXK720897 EHF720896:EHG720897 ERB720896:ERC720897 FAX720896:FAY720897 FKT720896:FKU720897 FUP720896:FUQ720897 GEL720896:GEM720897 GOH720896:GOI720897 GYD720896:GYE720897 HHZ720896:HIA720897 HRV720896:HRW720897 IBR720896:IBS720897 ILN720896:ILO720897 IVJ720896:IVK720897 JFF720896:JFG720897 JPB720896:JPC720897 JYX720896:JYY720897 KIT720896:KIU720897 KSP720896:KSQ720897 LCL720896:LCM720897 LMH720896:LMI720897 LWD720896:LWE720897 MFZ720896:MGA720897 MPV720896:MPW720897 MZR720896:MZS720897 NJN720896:NJO720897 NTJ720896:NTK720897 ODF720896:ODG720897 ONB720896:ONC720897 OWX720896:OWY720897 PGT720896:PGU720897 PQP720896:PQQ720897 QAL720896:QAM720897 QKH720896:QKI720897 QUD720896:QUE720897 RDZ720896:REA720897 RNV720896:RNW720897 RXR720896:RXS720897 SHN720896:SHO720897 SRJ720896:SRK720897 TBF720896:TBG720897 TLB720896:TLC720897 TUX720896:TUY720897 UET720896:UEU720897 UOP720896:UOQ720897 UYL720896:UYM720897 VIH720896:VII720897 VSD720896:VSE720897 WBZ720896:WCA720897 WLV720896:WLW720897 WVR720896:WVS720897 JF786432:JG786433 TB786432:TC786433 ACX786432:ACY786433 AMT786432:AMU786433 AWP786432:AWQ786433 BGL786432:BGM786433 BQH786432:BQI786433 CAD786432:CAE786433 CJZ786432:CKA786433 CTV786432:CTW786433 DDR786432:DDS786433 DNN786432:DNO786433 DXJ786432:DXK786433 EHF786432:EHG786433 ERB786432:ERC786433 FAX786432:FAY786433 FKT786432:FKU786433 FUP786432:FUQ786433 GEL786432:GEM786433 GOH786432:GOI786433 GYD786432:GYE786433 HHZ786432:HIA786433 HRV786432:HRW786433 IBR786432:IBS786433 ILN786432:ILO786433 IVJ786432:IVK786433 JFF786432:JFG786433 JPB786432:JPC786433 JYX786432:JYY786433 KIT786432:KIU786433 KSP786432:KSQ786433 LCL786432:LCM786433 LMH786432:LMI786433 LWD786432:LWE786433 MFZ786432:MGA786433 MPV786432:MPW786433 MZR786432:MZS786433 NJN786432:NJO786433 NTJ786432:NTK786433 ODF786432:ODG786433 ONB786432:ONC786433 OWX786432:OWY786433 PGT786432:PGU786433 PQP786432:PQQ786433 QAL786432:QAM786433 QKH786432:QKI786433 QUD786432:QUE786433 RDZ786432:REA786433 RNV786432:RNW786433 RXR786432:RXS786433 SHN786432:SHO786433 SRJ786432:SRK786433 TBF786432:TBG786433 TLB786432:TLC786433 TUX786432:TUY786433 UET786432:UEU786433 UOP786432:UOQ786433 UYL786432:UYM786433 VIH786432:VII786433 VSD786432:VSE786433 WBZ786432:WCA786433 WLV786432:WLW786433 WVR786432:WVS786433 JF851968:JG851969 TB851968:TC851969 ACX851968:ACY851969 AMT851968:AMU851969 AWP851968:AWQ851969 BGL851968:BGM851969 BQH851968:BQI851969 CAD851968:CAE851969 CJZ851968:CKA851969 CTV851968:CTW851969 DDR851968:DDS851969 DNN851968:DNO851969 DXJ851968:DXK851969 EHF851968:EHG851969 ERB851968:ERC851969 FAX851968:FAY851969 FKT851968:FKU851969 FUP851968:FUQ851969 GEL851968:GEM851969 GOH851968:GOI851969 GYD851968:GYE851969 HHZ851968:HIA851969 HRV851968:HRW851969 IBR851968:IBS851969 ILN851968:ILO851969 IVJ851968:IVK851969 JFF851968:JFG851969 JPB851968:JPC851969 JYX851968:JYY851969 KIT851968:KIU851969 KSP851968:KSQ851969 LCL851968:LCM851969 LMH851968:LMI851969 LWD851968:LWE851969 MFZ851968:MGA851969 MPV851968:MPW851969 MZR851968:MZS851969 NJN851968:NJO851969 NTJ851968:NTK851969 ODF851968:ODG851969 ONB851968:ONC851969 OWX851968:OWY851969 PGT851968:PGU851969 PQP851968:PQQ851969 QAL851968:QAM851969 QKH851968:QKI851969 QUD851968:QUE851969 RDZ851968:REA851969 RNV851968:RNW851969 RXR851968:RXS851969 SHN851968:SHO851969 SRJ851968:SRK851969 TBF851968:TBG851969 TLB851968:TLC851969 TUX851968:TUY851969 UET851968:UEU851969 UOP851968:UOQ851969 UYL851968:UYM851969 VIH851968:VII851969 VSD851968:VSE851969 WBZ851968:WCA851969 WLV851968:WLW851969 WVR851968:WVS851969 JF917504:JG917505 TB917504:TC917505 ACX917504:ACY917505 AMT917504:AMU917505 AWP917504:AWQ917505 BGL917504:BGM917505 BQH917504:BQI917505 CAD917504:CAE917505 CJZ917504:CKA917505 CTV917504:CTW917505 DDR917504:DDS917505 DNN917504:DNO917505 DXJ917504:DXK917505 EHF917504:EHG917505 ERB917504:ERC917505 FAX917504:FAY917505 FKT917504:FKU917505 FUP917504:FUQ917505 GEL917504:GEM917505 GOH917504:GOI917505 GYD917504:GYE917505 HHZ917504:HIA917505 HRV917504:HRW917505 IBR917504:IBS917505 ILN917504:ILO917505 IVJ917504:IVK917505 JFF917504:JFG917505 JPB917504:JPC917505 JYX917504:JYY917505 KIT917504:KIU917505 KSP917504:KSQ917505 LCL917504:LCM917505 LMH917504:LMI917505 LWD917504:LWE917505 MFZ917504:MGA917505 MPV917504:MPW917505 MZR917504:MZS917505 NJN917504:NJO917505 NTJ917504:NTK917505 ODF917504:ODG917505 ONB917504:ONC917505 OWX917504:OWY917505 PGT917504:PGU917505 PQP917504:PQQ917505 QAL917504:QAM917505 QKH917504:QKI917505 QUD917504:QUE917505 RDZ917504:REA917505 RNV917504:RNW917505 RXR917504:RXS917505 SHN917504:SHO917505 SRJ917504:SRK917505 TBF917504:TBG917505 TLB917504:TLC917505 TUX917504:TUY917505 UET917504:UEU917505 UOP917504:UOQ917505 UYL917504:UYM917505 VIH917504:VII917505 VSD917504:VSE917505 WBZ917504:WCA917505 WLV917504:WLW917505 WVR917504:WVS917505 JF983040:JG983041 TB983040:TC983041 ACX983040:ACY983041 AMT983040:AMU983041 AWP983040:AWQ983041 BGL983040:BGM983041 BQH983040:BQI983041 CAD983040:CAE983041 CJZ983040:CKA983041 CTV983040:CTW983041 DDR983040:DDS983041 DNN983040:DNO983041 DXJ983040:DXK983041 EHF983040:EHG983041 ERB983040:ERC983041 FAX983040:FAY983041 FKT983040:FKU983041 FUP983040:FUQ983041 GEL983040:GEM983041 GOH983040:GOI983041 GYD983040:GYE983041 HHZ983040:HIA983041 HRV983040:HRW983041 IBR983040:IBS983041 ILN983040:ILO983041 IVJ983040:IVK983041 JFF983040:JFG983041 JPB983040:JPC983041 JYX983040:JYY983041 KIT983040:KIU983041 KSP983040:KSQ983041 LCL983040:LCM983041 LMH983040:LMI983041 LWD983040:LWE983041 MFZ983040:MGA983041 MPV983040:MPW983041 MZR983040:MZS983041 NJN983040:NJO983041 NTJ983040:NTK983041 ODF983040:ODG983041 ONB983040:ONC983041 OWX983040:OWY983041 PGT983040:PGU983041 PQP983040:PQQ983041 QAL983040:QAM983041 QKH983040:QKI983041 QUD983040:QUE983041 RDZ983040:REA983041 RNV983040:RNW983041 RXR983040:RXS983041 SHN983040:SHO983041 SRJ983040:SRK983041 TBF983040:TBG983041 TLB983040:TLC983041 TUX983040:TUY983041 UET983040:UEU983041 UOP983040:UOQ983041 UYL983040:UYM983041 VIH983040:VII983041 VSD983040:VSE983041 WBZ983040:WCA983041 WLV983040:WLW983041 WVR983040:WVS983041 WVO983040:WVP983041 JC65530:JD65531 SY65530:SZ65531 ACU65530:ACV65531 AMQ65530:AMR65531 AWM65530:AWN65531 BGI65530:BGJ65531 BQE65530:BQF65531 CAA65530:CAB65531 CJW65530:CJX65531 CTS65530:CTT65531 DDO65530:DDP65531 DNK65530:DNL65531 DXG65530:DXH65531 EHC65530:EHD65531 EQY65530:EQZ65531 FAU65530:FAV65531 FKQ65530:FKR65531 FUM65530:FUN65531 GEI65530:GEJ65531 GOE65530:GOF65531 GYA65530:GYB65531 HHW65530:HHX65531 HRS65530:HRT65531 IBO65530:IBP65531 ILK65530:ILL65531 IVG65530:IVH65531 JFC65530:JFD65531 JOY65530:JOZ65531 JYU65530:JYV65531 KIQ65530:KIR65531 KSM65530:KSN65531 LCI65530:LCJ65531 LME65530:LMF65531 LWA65530:LWB65531 MFW65530:MFX65531 MPS65530:MPT65531 MZO65530:MZP65531 NJK65530:NJL65531 NTG65530:NTH65531 ODC65530:ODD65531 OMY65530:OMZ65531 OWU65530:OWV65531 PGQ65530:PGR65531 PQM65530:PQN65531 QAI65530:QAJ65531 QKE65530:QKF65531 QUA65530:QUB65531 RDW65530:RDX65531 RNS65530:RNT65531 RXO65530:RXP65531 SHK65530:SHL65531 SRG65530:SRH65531 TBC65530:TBD65531 TKY65530:TKZ65531 TUU65530:TUV65531 UEQ65530:UER65531 UOM65530:UON65531 UYI65530:UYJ65531 VIE65530:VIF65531 VSA65530:VSB65531 WBW65530:WBX65531 WLS65530:WLT65531 WVO65530:WVP65531 JC131066:JD131067 SY131066:SZ131067 ACU131066:ACV131067 AMQ131066:AMR131067 AWM131066:AWN131067 BGI131066:BGJ131067 BQE131066:BQF131067 CAA131066:CAB131067 CJW131066:CJX131067 CTS131066:CTT131067 DDO131066:DDP131067 DNK131066:DNL131067 DXG131066:DXH131067 EHC131066:EHD131067 EQY131066:EQZ131067 FAU131066:FAV131067 FKQ131066:FKR131067 FUM131066:FUN131067 GEI131066:GEJ131067 GOE131066:GOF131067 GYA131066:GYB131067 HHW131066:HHX131067 HRS131066:HRT131067 IBO131066:IBP131067 ILK131066:ILL131067 IVG131066:IVH131067 JFC131066:JFD131067 JOY131066:JOZ131067 JYU131066:JYV131067 KIQ131066:KIR131067 KSM131066:KSN131067 LCI131066:LCJ131067 LME131066:LMF131067 LWA131066:LWB131067 MFW131066:MFX131067 MPS131066:MPT131067 MZO131066:MZP131067 NJK131066:NJL131067 NTG131066:NTH131067 ODC131066:ODD131067 OMY131066:OMZ131067 OWU131066:OWV131067 PGQ131066:PGR131067 PQM131066:PQN131067 QAI131066:QAJ131067 QKE131066:QKF131067 QUA131066:QUB131067 RDW131066:RDX131067 RNS131066:RNT131067 RXO131066:RXP131067 SHK131066:SHL131067 SRG131066:SRH131067 TBC131066:TBD131067 TKY131066:TKZ131067 TUU131066:TUV131067 UEQ131066:UER131067 UOM131066:UON131067 UYI131066:UYJ131067 VIE131066:VIF131067 VSA131066:VSB131067 WBW131066:WBX131067 WLS131066:WLT131067 WVO131066:WVP131067 JC196602:JD196603 SY196602:SZ196603 ACU196602:ACV196603 AMQ196602:AMR196603 AWM196602:AWN196603 BGI196602:BGJ196603 BQE196602:BQF196603 CAA196602:CAB196603 CJW196602:CJX196603 CTS196602:CTT196603 DDO196602:DDP196603 DNK196602:DNL196603 DXG196602:DXH196603 EHC196602:EHD196603 EQY196602:EQZ196603 FAU196602:FAV196603 FKQ196602:FKR196603 FUM196602:FUN196603 GEI196602:GEJ196603 GOE196602:GOF196603 GYA196602:GYB196603 HHW196602:HHX196603 HRS196602:HRT196603 IBO196602:IBP196603 ILK196602:ILL196603 IVG196602:IVH196603 JFC196602:JFD196603 JOY196602:JOZ196603 JYU196602:JYV196603 KIQ196602:KIR196603 KSM196602:KSN196603 LCI196602:LCJ196603 LME196602:LMF196603 LWA196602:LWB196603 MFW196602:MFX196603 MPS196602:MPT196603 MZO196602:MZP196603 NJK196602:NJL196603 NTG196602:NTH196603 ODC196602:ODD196603 OMY196602:OMZ196603 OWU196602:OWV196603 PGQ196602:PGR196603 PQM196602:PQN196603 QAI196602:QAJ196603 QKE196602:QKF196603 QUA196602:QUB196603 RDW196602:RDX196603 RNS196602:RNT196603 RXO196602:RXP196603 SHK196602:SHL196603 SRG196602:SRH196603 TBC196602:TBD196603 TKY196602:TKZ196603 TUU196602:TUV196603 UEQ196602:UER196603 UOM196602:UON196603 UYI196602:UYJ196603 VIE196602:VIF196603 VSA196602:VSB196603 WBW196602:WBX196603 WLS196602:WLT196603 WVO196602:WVP196603 JC262138:JD262139 SY262138:SZ262139 ACU262138:ACV262139 AMQ262138:AMR262139 AWM262138:AWN262139 BGI262138:BGJ262139 BQE262138:BQF262139 CAA262138:CAB262139 CJW262138:CJX262139 CTS262138:CTT262139 DDO262138:DDP262139 DNK262138:DNL262139 DXG262138:DXH262139 EHC262138:EHD262139 EQY262138:EQZ262139 FAU262138:FAV262139 FKQ262138:FKR262139 FUM262138:FUN262139 GEI262138:GEJ262139 GOE262138:GOF262139 GYA262138:GYB262139 HHW262138:HHX262139 HRS262138:HRT262139 IBO262138:IBP262139 ILK262138:ILL262139 IVG262138:IVH262139 JFC262138:JFD262139 JOY262138:JOZ262139 JYU262138:JYV262139 KIQ262138:KIR262139 KSM262138:KSN262139 LCI262138:LCJ262139 LME262138:LMF262139 LWA262138:LWB262139 MFW262138:MFX262139 MPS262138:MPT262139 MZO262138:MZP262139 NJK262138:NJL262139 NTG262138:NTH262139 ODC262138:ODD262139 OMY262138:OMZ262139 OWU262138:OWV262139 PGQ262138:PGR262139 PQM262138:PQN262139 QAI262138:QAJ262139 QKE262138:QKF262139 QUA262138:QUB262139 RDW262138:RDX262139 RNS262138:RNT262139 RXO262138:RXP262139 SHK262138:SHL262139 SRG262138:SRH262139 TBC262138:TBD262139 TKY262138:TKZ262139 TUU262138:TUV262139 UEQ262138:UER262139 UOM262138:UON262139 UYI262138:UYJ262139 VIE262138:VIF262139 VSA262138:VSB262139 WBW262138:WBX262139 WLS262138:WLT262139 WVO262138:WVP262139 JC327674:JD327675 SY327674:SZ327675 ACU327674:ACV327675 AMQ327674:AMR327675 AWM327674:AWN327675 BGI327674:BGJ327675 BQE327674:BQF327675 CAA327674:CAB327675 CJW327674:CJX327675 CTS327674:CTT327675 DDO327674:DDP327675 DNK327674:DNL327675 DXG327674:DXH327675 EHC327674:EHD327675 EQY327674:EQZ327675 FAU327674:FAV327675 FKQ327674:FKR327675 FUM327674:FUN327675 GEI327674:GEJ327675 GOE327674:GOF327675 GYA327674:GYB327675 HHW327674:HHX327675 HRS327674:HRT327675 IBO327674:IBP327675 ILK327674:ILL327675 IVG327674:IVH327675 JFC327674:JFD327675 JOY327674:JOZ327675 JYU327674:JYV327675 KIQ327674:KIR327675 KSM327674:KSN327675 LCI327674:LCJ327675 LME327674:LMF327675 LWA327674:LWB327675 MFW327674:MFX327675 MPS327674:MPT327675 MZO327674:MZP327675 NJK327674:NJL327675 NTG327674:NTH327675 ODC327674:ODD327675 OMY327674:OMZ327675 OWU327674:OWV327675 PGQ327674:PGR327675 PQM327674:PQN327675 QAI327674:QAJ327675 QKE327674:QKF327675 QUA327674:QUB327675 RDW327674:RDX327675 RNS327674:RNT327675 RXO327674:RXP327675 SHK327674:SHL327675 SRG327674:SRH327675 TBC327674:TBD327675 TKY327674:TKZ327675 TUU327674:TUV327675 UEQ327674:UER327675 UOM327674:UON327675 UYI327674:UYJ327675 VIE327674:VIF327675 VSA327674:VSB327675 WBW327674:WBX327675 WLS327674:WLT327675 WVO327674:WVP327675 JC393210:JD393211 SY393210:SZ393211 ACU393210:ACV393211 AMQ393210:AMR393211 AWM393210:AWN393211 BGI393210:BGJ393211 BQE393210:BQF393211 CAA393210:CAB393211 CJW393210:CJX393211 CTS393210:CTT393211 DDO393210:DDP393211 DNK393210:DNL393211 DXG393210:DXH393211 EHC393210:EHD393211 EQY393210:EQZ393211 FAU393210:FAV393211 FKQ393210:FKR393211 FUM393210:FUN393211 GEI393210:GEJ393211 GOE393210:GOF393211 GYA393210:GYB393211 HHW393210:HHX393211 HRS393210:HRT393211 IBO393210:IBP393211 ILK393210:ILL393211 IVG393210:IVH393211 JFC393210:JFD393211 JOY393210:JOZ393211 JYU393210:JYV393211 KIQ393210:KIR393211 KSM393210:KSN393211 LCI393210:LCJ393211 LME393210:LMF393211 LWA393210:LWB393211 MFW393210:MFX393211 MPS393210:MPT393211 MZO393210:MZP393211 NJK393210:NJL393211 NTG393210:NTH393211 ODC393210:ODD393211 OMY393210:OMZ393211 OWU393210:OWV393211 PGQ393210:PGR393211 PQM393210:PQN393211 QAI393210:QAJ393211 QKE393210:QKF393211 QUA393210:QUB393211 RDW393210:RDX393211 RNS393210:RNT393211 RXO393210:RXP393211 SHK393210:SHL393211 SRG393210:SRH393211 TBC393210:TBD393211 TKY393210:TKZ393211 TUU393210:TUV393211 UEQ393210:UER393211 UOM393210:UON393211 UYI393210:UYJ393211 VIE393210:VIF393211 VSA393210:VSB393211 WBW393210:WBX393211 WLS393210:WLT393211 WVO393210:WVP393211 JC458746:JD458747 SY458746:SZ458747 ACU458746:ACV458747 AMQ458746:AMR458747 AWM458746:AWN458747 BGI458746:BGJ458747 BQE458746:BQF458747 CAA458746:CAB458747 CJW458746:CJX458747 CTS458746:CTT458747 DDO458746:DDP458747 DNK458746:DNL458747 DXG458746:DXH458747 EHC458746:EHD458747 EQY458746:EQZ458747 FAU458746:FAV458747 FKQ458746:FKR458747 FUM458746:FUN458747 GEI458746:GEJ458747 GOE458746:GOF458747 GYA458746:GYB458747 HHW458746:HHX458747 HRS458746:HRT458747 IBO458746:IBP458747 ILK458746:ILL458747 IVG458746:IVH458747 JFC458746:JFD458747 JOY458746:JOZ458747 JYU458746:JYV458747 KIQ458746:KIR458747 KSM458746:KSN458747 LCI458746:LCJ458747 LME458746:LMF458747 LWA458746:LWB458747 MFW458746:MFX458747 MPS458746:MPT458747 MZO458746:MZP458747 NJK458746:NJL458747 NTG458746:NTH458747 ODC458746:ODD458747 OMY458746:OMZ458747 OWU458746:OWV458747 PGQ458746:PGR458747 PQM458746:PQN458747 QAI458746:QAJ458747 QKE458746:QKF458747 QUA458746:QUB458747 RDW458746:RDX458747 RNS458746:RNT458747 RXO458746:RXP458747 SHK458746:SHL458747 SRG458746:SRH458747 TBC458746:TBD458747 TKY458746:TKZ458747 TUU458746:TUV458747 UEQ458746:UER458747 UOM458746:UON458747 UYI458746:UYJ458747 VIE458746:VIF458747 VSA458746:VSB458747 WBW458746:WBX458747 WLS458746:WLT458747 WVO458746:WVP458747 JC524282:JD524283 SY524282:SZ524283 ACU524282:ACV524283 AMQ524282:AMR524283 AWM524282:AWN524283 BGI524282:BGJ524283 BQE524282:BQF524283 CAA524282:CAB524283 CJW524282:CJX524283 CTS524282:CTT524283 DDO524282:DDP524283 DNK524282:DNL524283 DXG524282:DXH524283 EHC524282:EHD524283 EQY524282:EQZ524283 FAU524282:FAV524283 FKQ524282:FKR524283 FUM524282:FUN524283 GEI524282:GEJ524283 GOE524282:GOF524283 GYA524282:GYB524283 HHW524282:HHX524283 HRS524282:HRT524283 IBO524282:IBP524283 ILK524282:ILL524283 IVG524282:IVH524283 JFC524282:JFD524283 JOY524282:JOZ524283 JYU524282:JYV524283 KIQ524282:KIR524283 KSM524282:KSN524283 LCI524282:LCJ524283 LME524282:LMF524283 LWA524282:LWB524283 MFW524282:MFX524283 MPS524282:MPT524283 MZO524282:MZP524283 NJK524282:NJL524283 NTG524282:NTH524283 ODC524282:ODD524283 OMY524282:OMZ524283 OWU524282:OWV524283 PGQ524282:PGR524283 PQM524282:PQN524283 QAI524282:QAJ524283 QKE524282:QKF524283 QUA524282:QUB524283 RDW524282:RDX524283 RNS524282:RNT524283 RXO524282:RXP524283 SHK524282:SHL524283 SRG524282:SRH524283 TBC524282:TBD524283 TKY524282:TKZ524283 TUU524282:TUV524283 UEQ524282:UER524283 UOM524282:UON524283 UYI524282:UYJ524283 VIE524282:VIF524283 VSA524282:VSB524283 WBW524282:WBX524283 WLS524282:WLT524283 WVO524282:WVP524283 JC589818:JD589819 SY589818:SZ589819 ACU589818:ACV589819 AMQ589818:AMR589819 AWM589818:AWN589819 BGI589818:BGJ589819 BQE589818:BQF589819 CAA589818:CAB589819 CJW589818:CJX589819 CTS589818:CTT589819 DDO589818:DDP589819 DNK589818:DNL589819 DXG589818:DXH589819 EHC589818:EHD589819 EQY589818:EQZ589819 FAU589818:FAV589819 FKQ589818:FKR589819 FUM589818:FUN589819 GEI589818:GEJ589819 GOE589818:GOF589819 GYA589818:GYB589819 HHW589818:HHX589819 HRS589818:HRT589819 IBO589818:IBP589819 ILK589818:ILL589819 IVG589818:IVH589819 JFC589818:JFD589819 JOY589818:JOZ589819 JYU589818:JYV589819 KIQ589818:KIR589819 KSM589818:KSN589819 LCI589818:LCJ589819 LME589818:LMF589819 LWA589818:LWB589819 MFW589818:MFX589819 MPS589818:MPT589819 MZO589818:MZP589819 NJK589818:NJL589819 NTG589818:NTH589819 ODC589818:ODD589819 OMY589818:OMZ589819 OWU589818:OWV589819 PGQ589818:PGR589819 PQM589818:PQN589819 QAI589818:QAJ589819 QKE589818:QKF589819 QUA589818:QUB589819 RDW589818:RDX589819 RNS589818:RNT589819 RXO589818:RXP589819 SHK589818:SHL589819 SRG589818:SRH589819 TBC589818:TBD589819 TKY589818:TKZ589819 TUU589818:TUV589819 UEQ589818:UER589819 UOM589818:UON589819 UYI589818:UYJ589819 VIE589818:VIF589819 VSA589818:VSB589819 WBW589818:WBX589819 WLS589818:WLT589819 WVO589818:WVP589819 JC655354:JD655355 SY655354:SZ655355 ACU655354:ACV655355 AMQ655354:AMR655355 AWM655354:AWN655355 BGI655354:BGJ655355 BQE655354:BQF655355 CAA655354:CAB655355 CJW655354:CJX655355 CTS655354:CTT655355 DDO655354:DDP655355 DNK655354:DNL655355 DXG655354:DXH655355 EHC655354:EHD655355 EQY655354:EQZ655355 FAU655354:FAV655355 FKQ655354:FKR655355 FUM655354:FUN655355 GEI655354:GEJ655355 GOE655354:GOF655355 GYA655354:GYB655355 HHW655354:HHX655355 HRS655354:HRT655355 IBO655354:IBP655355 ILK655354:ILL655355 IVG655354:IVH655355 JFC655354:JFD655355 JOY655354:JOZ655355 JYU655354:JYV655355 KIQ655354:KIR655355 KSM655354:KSN655355 LCI655354:LCJ655355 LME655354:LMF655355 LWA655354:LWB655355 MFW655354:MFX655355 MPS655354:MPT655355 MZO655354:MZP655355 NJK655354:NJL655355 NTG655354:NTH655355 ODC655354:ODD655355 OMY655354:OMZ655355 OWU655354:OWV655355 PGQ655354:PGR655355 PQM655354:PQN655355 QAI655354:QAJ655355 QKE655354:QKF655355 QUA655354:QUB655355 RDW655354:RDX655355 RNS655354:RNT655355 RXO655354:RXP655355 SHK655354:SHL655355 SRG655354:SRH655355 TBC655354:TBD655355 TKY655354:TKZ655355 TUU655354:TUV655355 UEQ655354:UER655355 UOM655354:UON655355 UYI655354:UYJ655355 VIE655354:VIF655355 VSA655354:VSB655355 WBW655354:WBX655355 WLS655354:WLT655355 WVO655354:WVP655355 JC720890:JD720891 SY720890:SZ720891 ACU720890:ACV720891 AMQ720890:AMR720891 AWM720890:AWN720891 BGI720890:BGJ720891 BQE720890:BQF720891 CAA720890:CAB720891 CJW720890:CJX720891 CTS720890:CTT720891 DDO720890:DDP720891 DNK720890:DNL720891 DXG720890:DXH720891 EHC720890:EHD720891 EQY720890:EQZ720891 FAU720890:FAV720891 FKQ720890:FKR720891 FUM720890:FUN720891 GEI720890:GEJ720891 GOE720890:GOF720891 GYA720890:GYB720891 HHW720890:HHX720891 HRS720890:HRT720891 IBO720890:IBP720891 ILK720890:ILL720891 IVG720890:IVH720891 JFC720890:JFD720891 JOY720890:JOZ720891 JYU720890:JYV720891 KIQ720890:KIR720891 KSM720890:KSN720891 LCI720890:LCJ720891 LME720890:LMF720891 LWA720890:LWB720891 MFW720890:MFX720891 MPS720890:MPT720891 MZO720890:MZP720891 NJK720890:NJL720891 NTG720890:NTH720891 ODC720890:ODD720891 OMY720890:OMZ720891 OWU720890:OWV720891 PGQ720890:PGR720891 PQM720890:PQN720891 QAI720890:QAJ720891 QKE720890:QKF720891 QUA720890:QUB720891 RDW720890:RDX720891 RNS720890:RNT720891 RXO720890:RXP720891 SHK720890:SHL720891 SRG720890:SRH720891 TBC720890:TBD720891 TKY720890:TKZ720891 TUU720890:TUV720891 UEQ720890:UER720891 UOM720890:UON720891 UYI720890:UYJ720891 VIE720890:VIF720891 VSA720890:VSB720891 WBW720890:WBX720891 WLS720890:WLT720891 WVO720890:WVP720891 JC786426:JD786427 SY786426:SZ786427 ACU786426:ACV786427 AMQ786426:AMR786427 AWM786426:AWN786427 BGI786426:BGJ786427 BQE786426:BQF786427 CAA786426:CAB786427 CJW786426:CJX786427 CTS786426:CTT786427 DDO786426:DDP786427 DNK786426:DNL786427 DXG786426:DXH786427 EHC786426:EHD786427 EQY786426:EQZ786427 FAU786426:FAV786427 FKQ786426:FKR786427 FUM786426:FUN786427 GEI786426:GEJ786427 GOE786426:GOF786427 GYA786426:GYB786427 HHW786426:HHX786427 HRS786426:HRT786427 IBO786426:IBP786427 ILK786426:ILL786427 IVG786426:IVH786427 JFC786426:JFD786427 JOY786426:JOZ786427 JYU786426:JYV786427 KIQ786426:KIR786427 KSM786426:KSN786427 LCI786426:LCJ786427 LME786426:LMF786427 LWA786426:LWB786427 MFW786426:MFX786427 MPS786426:MPT786427 MZO786426:MZP786427 NJK786426:NJL786427 NTG786426:NTH786427 ODC786426:ODD786427 OMY786426:OMZ786427 OWU786426:OWV786427 PGQ786426:PGR786427 PQM786426:PQN786427 QAI786426:QAJ786427 QKE786426:QKF786427 QUA786426:QUB786427 RDW786426:RDX786427 RNS786426:RNT786427 RXO786426:RXP786427 SHK786426:SHL786427 SRG786426:SRH786427 TBC786426:TBD786427 TKY786426:TKZ786427 TUU786426:TUV786427 UEQ786426:UER786427 UOM786426:UON786427 UYI786426:UYJ786427 VIE786426:VIF786427 VSA786426:VSB786427 WBW786426:WBX786427 WLS786426:WLT786427 WVO786426:WVP786427 JC851962:JD851963 SY851962:SZ851963 ACU851962:ACV851963 AMQ851962:AMR851963 AWM851962:AWN851963 BGI851962:BGJ851963 BQE851962:BQF851963 CAA851962:CAB851963 CJW851962:CJX851963 CTS851962:CTT851963 DDO851962:DDP851963 DNK851962:DNL851963 DXG851962:DXH851963 EHC851962:EHD851963 EQY851962:EQZ851963 FAU851962:FAV851963 FKQ851962:FKR851963 FUM851962:FUN851963 GEI851962:GEJ851963 GOE851962:GOF851963 GYA851962:GYB851963 HHW851962:HHX851963 HRS851962:HRT851963 IBO851962:IBP851963 ILK851962:ILL851963 IVG851962:IVH851963 JFC851962:JFD851963 JOY851962:JOZ851963 JYU851962:JYV851963 KIQ851962:KIR851963 KSM851962:KSN851963 LCI851962:LCJ851963 LME851962:LMF851963 LWA851962:LWB851963 MFW851962:MFX851963 MPS851962:MPT851963 MZO851962:MZP851963 NJK851962:NJL851963 NTG851962:NTH851963 ODC851962:ODD851963 OMY851962:OMZ851963 OWU851962:OWV851963 PGQ851962:PGR851963 PQM851962:PQN851963 QAI851962:QAJ851963 QKE851962:QKF851963 QUA851962:QUB851963 RDW851962:RDX851963 RNS851962:RNT851963 RXO851962:RXP851963 SHK851962:SHL851963 SRG851962:SRH851963 TBC851962:TBD851963 TKY851962:TKZ851963 TUU851962:TUV851963 UEQ851962:UER851963 UOM851962:UON851963 UYI851962:UYJ851963 VIE851962:VIF851963 VSA851962:VSB851963 WBW851962:WBX851963 WLS851962:WLT851963 WVO851962:WVP851963 JC917498:JD917499 SY917498:SZ917499 ACU917498:ACV917499 AMQ917498:AMR917499 AWM917498:AWN917499 BGI917498:BGJ917499 BQE917498:BQF917499 CAA917498:CAB917499 CJW917498:CJX917499 CTS917498:CTT917499 DDO917498:DDP917499 DNK917498:DNL917499 DXG917498:DXH917499 EHC917498:EHD917499 EQY917498:EQZ917499 FAU917498:FAV917499 FKQ917498:FKR917499 FUM917498:FUN917499 GEI917498:GEJ917499 GOE917498:GOF917499 GYA917498:GYB917499 HHW917498:HHX917499 HRS917498:HRT917499 IBO917498:IBP917499 ILK917498:ILL917499 IVG917498:IVH917499 JFC917498:JFD917499 JOY917498:JOZ917499 JYU917498:JYV917499 KIQ917498:KIR917499 KSM917498:KSN917499 LCI917498:LCJ917499 LME917498:LMF917499 LWA917498:LWB917499 MFW917498:MFX917499 MPS917498:MPT917499 MZO917498:MZP917499 NJK917498:NJL917499 NTG917498:NTH917499 ODC917498:ODD917499 OMY917498:OMZ917499 OWU917498:OWV917499 PGQ917498:PGR917499 PQM917498:PQN917499 QAI917498:QAJ917499 QKE917498:QKF917499 QUA917498:QUB917499 RDW917498:RDX917499 RNS917498:RNT917499 RXO917498:RXP917499 SHK917498:SHL917499 SRG917498:SRH917499 TBC917498:TBD917499 TKY917498:TKZ917499 TUU917498:TUV917499 UEQ917498:UER917499 UOM917498:UON917499 UYI917498:UYJ917499 VIE917498:VIF917499 VSA917498:VSB917499 WBW917498:WBX917499 WLS917498:WLT917499 WVO917498:WVP917499 JC983034:JD983035 SY983034:SZ983035 ACU983034:ACV983035 AMQ983034:AMR983035 AWM983034:AWN983035 BGI983034:BGJ983035 BQE983034:BQF983035 CAA983034:CAB983035 CJW983034:CJX983035 CTS983034:CTT983035 DDO983034:DDP983035 DNK983034:DNL983035 DXG983034:DXH983035 EHC983034:EHD983035 EQY983034:EQZ983035 FAU983034:FAV983035 FKQ983034:FKR983035 FUM983034:FUN983035 GEI983034:GEJ983035 GOE983034:GOF983035 GYA983034:GYB983035 HHW983034:HHX983035 HRS983034:HRT983035 IBO983034:IBP983035 ILK983034:ILL983035 IVG983034:IVH983035 JFC983034:JFD983035 JOY983034:JOZ983035 JYU983034:JYV983035 KIQ983034:KIR983035 KSM983034:KSN983035 LCI983034:LCJ983035 LME983034:LMF983035 LWA983034:LWB983035 MFW983034:MFX983035 MPS983034:MPT983035 MZO983034:MZP983035 NJK983034:NJL983035 NTG983034:NTH983035 ODC983034:ODD983035 OMY983034:OMZ983035 OWU983034:OWV983035 PGQ983034:PGR983035 PQM983034:PQN983035 QAI983034:QAJ983035 QKE983034:QKF983035 QUA983034:QUB983035 RDW983034:RDX983035 RNS983034:RNT983035 RXO983034:RXP983035 SHK983034:SHL983035 SRG983034:SRH983035 TBC983034:TBD983035 TKY983034:TKZ983035 TUU983034:TUV983035 UEQ983034:UER983035 UOM983034:UON983035 UYI983034:UYJ983035 VIE983034:VIF983035 VSA983034:VSB983035 WBW983034:WBX983035 WLS983034:WLT983035 WVO983034:WVP983035 JF65530:JG65531 TB65530:TC65531 ACX65530:ACY65531 AMT65530:AMU65531 AWP65530:AWQ65531 BGL65530:BGM65531 BQH65530:BQI65531 CAD65530:CAE65531 CJZ65530:CKA65531 CTV65530:CTW65531 DDR65530:DDS65531 DNN65530:DNO65531 DXJ65530:DXK65531 EHF65530:EHG65531 ERB65530:ERC65531 FAX65530:FAY65531 FKT65530:FKU65531 FUP65530:FUQ65531 GEL65530:GEM65531 GOH65530:GOI65531 GYD65530:GYE65531 HHZ65530:HIA65531 HRV65530:HRW65531 IBR65530:IBS65531 ILN65530:ILO65531 IVJ65530:IVK65531 JFF65530:JFG65531 JPB65530:JPC65531 JYX65530:JYY65531 KIT65530:KIU65531 KSP65530:KSQ65531 LCL65530:LCM65531 LMH65530:LMI65531 LWD65530:LWE65531 MFZ65530:MGA65531 MPV65530:MPW65531 MZR65530:MZS65531 NJN65530:NJO65531 NTJ65530:NTK65531 ODF65530:ODG65531 ONB65530:ONC65531 OWX65530:OWY65531 PGT65530:PGU65531 PQP65530:PQQ65531 QAL65530:QAM65531 QKH65530:QKI65531 QUD65530:QUE65531 RDZ65530:REA65531 RNV65530:RNW65531 RXR65530:RXS65531 SHN65530:SHO65531 SRJ65530:SRK65531 TBF65530:TBG65531 TLB65530:TLC65531 TUX65530:TUY65531 UET65530:UEU65531 UOP65530:UOQ65531 UYL65530:UYM65531 VIH65530:VII65531 VSD65530:VSE65531 WBZ65530:WCA65531 WLV65530:WLW65531 WVR65530:WVS65531 JF131066:JG131067 TB131066:TC131067 ACX131066:ACY131067 AMT131066:AMU131067 AWP131066:AWQ131067 BGL131066:BGM131067 BQH131066:BQI131067 CAD131066:CAE131067 CJZ131066:CKA131067 CTV131066:CTW131067 DDR131066:DDS131067 DNN131066:DNO131067 DXJ131066:DXK131067 EHF131066:EHG131067 ERB131066:ERC131067 FAX131066:FAY131067 FKT131066:FKU131067 FUP131066:FUQ131067 GEL131066:GEM131067 GOH131066:GOI131067 GYD131066:GYE131067 HHZ131066:HIA131067 HRV131066:HRW131067 IBR131066:IBS131067 ILN131066:ILO131067 IVJ131066:IVK131067 JFF131066:JFG131067 JPB131066:JPC131067 JYX131066:JYY131067 KIT131066:KIU131067 KSP131066:KSQ131067 LCL131066:LCM131067 LMH131066:LMI131067 LWD131066:LWE131067 MFZ131066:MGA131067 MPV131066:MPW131067 MZR131066:MZS131067 NJN131066:NJO131067 NTJ131066:NTK131067 ODF131066:ODG131067 ONB131066:ONC131067 OWX131066:OWY131067 PGT131066:PGU131067 PQP131066:PQQ131067 QAL131066:QAM131067 QKH131066:QKI131067 QUD131066:QUE131067 RDZ131066:REA131067 RNV131066:RNW131067 RXR131066:RXS131067 SHN131066:SHO131067 SRJ131066:SRK131067 TBF131066:TBG131067 TLB131066:TLC131067 TUX131066:TUY131067 UET131066:UEU131067 UOP131066:UOQ131067 UYL131066:UYM131067 VIH131066:VII131067 VSD131066:VSE131067 WBZ131066:WCA131067 WLV131066:WLW131067 WVR131066:WVS131067 JF196602:JG196603 TB196602:TC196603 ACX196602:ACY196603 AMT196602:AMU196603 AWP196602:AWQ196603 BGL196602:BGM196603 BQH196602:BQI196603 CAD196602:CAE196603 CJZ196602:CKA196603 CTV196602:CTW196603 DDR196602:DDS196603 DNN196602:DNO196603 DXJ196602:DXK196603 EHF196602:EHG196603 ERB196602:ERC196603 FAX196602:FAY196603 FKT196602:FKU196603 FUP196602:FUQ196603 GEL196602:GEM196603 GOH196602:GOI196603 GYD196602:GYE196603 HHZ196602:HIA196603 HRV196602:HRW196603 IBR196602:IBS196603 ILN196602:ILO196603 IVJ196602:IVK196603 JFF196602:JFG196603 JPB196602:JPC196603 JYX196602:JYY196603 KIT196602:KIU196603 KSP196602:KSQ196603 LCL196602:LCM196603 LMH196602:LMI196603 LWD196602:LWE196603 MFZ196602:MGA196603 MPV196602:MPW196603 MZR196602:MZS196603 NJN196602:NJO196603 NTJ196602:NTK196603 ODF196602:ODG196603 ONB196602:ONC196603 OWX196602:OWY196603 PGT196602:PGU196603 PQP196602:PQQ196603 QAL196602:QAM196603 QKH196602:QKI196603 QUD196602:QUE196603 RDZ196602:REA196603 RNV196602:RNW196603 RXR196602:RXS196603 SHN196602:SHO196603 SRJ196602:SRK196603 TBF196602:TBG196603 TLB196602:TLC196603 TUX196602:TUY196603 UET196602:UEU196603 UOP196602:UOQ196603 UYL196602:UYM196603 VIH196602:VII196603 VSD196602:VSE196603 WBZ196602:WCA196603 WLV196602:WLW196603 WVR196602:WVS196603 JF262138:JG262139 TB262138:TC262139 ACX262138:ACY262139 AMT262138:AMU262139 AWP262138:AWQ262139 BGL262138:BGM262139 BQH262138:BQI262139 CAD262138:CAE262139 CJZ262138:CKA262139 CTV262138:CTW262139 DDR262138:DDS262139 DNN262138:DNO262139 DXJ262138:DXK262139 EHF262138:EHG262139 ERB262138:ERC262139 FAX262138:FAY262139 FKT262138:FKU262139 FUP262138:FUQ262139 GEL262138:GEM262139 GOH262138:GOI262139 GYD262138:GYE262139 HHZ262138:HIA262139 HRV262138:HRW262139 IBR262138:IBS262139 ILN262138:ILO262139 IVJ262138:IVK262139 JFF262138:JFG262139 JPB262138:JPC262139 JYX262138:JYY262139 KIT262138:KIU262139 KSP262138:KSQ262139 LCL262138:LCM262139 LMH262138:LMI262139 LWD262138:LWE262139 MFZ262138:MGA262139 MPV262138:MPW262139 MZR262138:MZS262139 NJN262138:NJO262139 NTJ262138:NTK262139 ODF262138:ODG262139 ONB262138:ONC262139 OWX262138:OWY262139 PGT262138:PGU262139 PQP262138:PQQ262139 QAL262138:QAM262139 QKH262138:QKI262139 QUD262138:QUE262139 RDZ262138:REA262139 RNV262138:RNW262139 RXR262138:RXS262139 SHN262138:SHO262139 SRJ262138:SRK262139 TBF262138:TBG262139 TLB262138:TLC262139 TUX262138:TUY262139 UET262138:UEU262139 UOP262138:UOQ262139 UYL262138:UYM262139 VIH262138:VII262139 VSD262138:VSE262139 WBZ262138:WCA262139 WLV262138:WLW262139 WVR262138:WVS262139 JF327674:JG327675 TB327674:TC327675 ACX327674:ACY327675 AMT327674:AMU327675 AWP327674:AWQ327675 BGL327674:BGM327675 BQH327674:BQI327675 CAD327674:CAE327675 CJZ327674:CKA327675 CTV327674:CTW327675 DDR327674:DDS327675 DNN327674:DNO327675 DXJ327674:DXK327675 EHF327674:EHG327675 ERB327674:ERC327675 FAX327674:FAY327675 FKT327674:FKU327675 FUP327674:FUQ327675 GEL327674:GEM327675 GOH327674:GOI327675 GYD327674:GYE327675 HHZ327674:HIA327675 HRV327674:HRW327675 IBR327674:IBS327675 ILN327674:ILO327675 IVJ327674:IVK327675 JFF327674:JFG327675 JPB327674:JPC327675 JYX327674:JYY327675 KIT327674:KIU327675 KSP327674:KSQ327675 LCL327674:LCM327675 LMH327674:LMI327675 LWD327674:LWE327675 MFZ327674:MGA327675 MPV327674:MPW327675 MZR327674:MZS327675 NJN327674:NJO327675 NTJ327674:NTK327675 ODF327674:ODG327675 ONB327674:ONC327675 OWX327674:OWY327675 PGT327674:PGU327675 PQP327674:PQQ327675 QAL327674:QAM327675 QKH327674:QKI327675 QUD327674:QUE327675 RDZ327674:REA327675 RNV327674:RNW327675 RXR327674:RXS327675 SHN327674:SHO327675 SRJ327674:SRK327675 TBF327674:TBG327675 TLB327674:TLC327675 TUX327674:TUY327675 UET327674:UEU327675 UOP327674:UOQ327675 UYL327674:UYM327675 VIH327674:VII327675 VSD327674:VSE327675 WBZ327674:WCA327675 WLV327674:WLW327675 WVR327674:WVS327675 JF393210:JG393211 TB393210:TC393211 ACX393210:ACY393211 AMT393210:AMU393211 AWP393210:AWQ393211 BGL393210:BGM393211 BQH393210:BQI393211 CAD393210:CAE393211 CJZ393210:CKA393211 CTV393210:CTW393211 DDR393210:DDS393211 DNN393210:DNO393211 DXJ393210:DXK393211 EHF393210:EHG393211 ERB393210:ERC393211 FAX393210:FAY393211 FKT393210:FKU393211 FUP393210:FUQ393211 GEL393210:GEM393211 GOH393210:GOI393211 GYD393210:GYE393211 HHZ393210:HIA393211 HRV393210:HRW393211 IBR393210:IBS393211 ILN393210:ILO393211 IVJ393210:IVK393211 JFF393210:JFG393211 JPB393210:JPC393211 JYX393210:JYY393211 KIT393210:KIU393211 KSP393210:KSQ393211 LCL393210:LCM393211 LMH393210:LMI393211 LWD393210:LWE393211 MFZ393210:MGA393211 MPV393210:MPW393211 MZR393210:MZS393211 NJN393210:NJO393211 NTJ393210:NTK393211 ODF393210:ODG393211 ONB393210:ONC393211 OWX393210:OWY393211 PGT393210:PGU393211 PQP393210:PQQ393211 QAL393210:QAM393211 QKH393210:QKI393211 QUD393210:QUE393211 RDZ393210:REA393211 RNV393210:RNW393211 RXR393210:RXS393211 SHN393210:SHO393211 SRJ393210:SRK393211 TBF393210:TBG393211 TLB393210:TLC393211 TUX393210:TUY393211 UET393210:UEU393211 UOP393210:UOQ393211 UYL393210:UYM393211 VIH393210:VII393211 VSD393210:VSE393211 WBZ393210:WCA393211 WLV393210:WLW393211 WVR393210:WVS393211 JF458746:JG458747 TB458746:TC458747 ACX458746:ACY458747 AMT458746:AMU458747 AWP458746:AWQ458747 BGL458746:BGM458747 BQH458746:BQI458747 CAD458746:CAE458747 CJZ458746:CKA458747 CTV458746:CTW458747 DDR458746:DDS458747 DNN458746:DNO458747 DXJ458746:DXK458747 EHF458746:EHG458747 ERB458746:ERC458747 FAX458746:FAY458747 FKT458746:FKU458747 FUP458746:FUQ458747 GEL458746:GEM458747 GOH458746:GOI458747 GYD458746:GYE458747 HHZ458746:HIA458747 HRV458746:HRW458747 IBR458746:IBS458747 ILN458746:ILO458747 IVJ458746:IVK458747 JFF458746:JFG458747 JPB458746:JPC458747 JYX458746:JYY458747 KIT458746:KIU458747 KSP458746:KSQ458747 LCL458746:LCM458747 LMH458746:LMI458747 LWD458746:LWE458747 MFZ458746:MGA458747 MPV458746:MPW458747 MZR458746:MZS458747 NJN458746:NJO458747 NTJ458746:NTK458747 ODF458746:ODG458747 ONB458746:ONC458747 OWX458746:OWY458747 PGT458746:PGU458747 PQP458746:PQQ458747 QAL458746:QAM458747 QKH458746:QKI458747 QUD458746:QUE458747 RDZ458746:REA458747 RNV458746:RNW458747 RXR458746:RXS458747 SHN458746:SHO458747 SRJ458746:SRK458747 TBF458746:TBG458747 TLB458746:TLC458747 TUX458746:TUY458747 UET458746:UEU458747 UOP458746:UOQ458747 UYL458746:UYM458747 VIH458746:VII458747 VSD458746:VSE458747 WBZ458746:WCA458747 WLV458746:WLW458747 WVR458746:WVS458747 JF524282:JG524283 TB524282:TC524283 ACX524282:ACY524283 AMT524282:AMU524283 AWP524282:AWQ524283 BGL524282:BGM524283 BQH524282:BQI524283 CAD524282:CAE524283 CJZ524282:CKA524283 CTV524282:CTW524283 DDR524282:DDS524283 DNN524282:DNO524283 DXJ524282:DXK524283 EHF524282:EHG524283 ERB524282:ERC524283 FAX524282:FAY524283 FKT524282:FKU524283 FUP524282:FUQ524283 GEL524282:GEM524283 GOH524282:GOI524283 GYD524282:GYE524283 HHZ524282:HIA524283 HRV524282:HRW524283 IBR524282:IBS524283 ILN524282:ILO524283 IVJ524282:IVK524283 JFF524282:JFG524283 JPB524282:JPC524283 JYX524282:JYY524283 KIT524282:KIU524283 KSP524282:KSQ524283 LCL524282:LCM524283 LMH524282:LMI524283 LWD524282:LWE524283 MFZ524282:MGA524283 MPV524282:MPW524283 MZR524282:MZS524283 NJN524282:NJO524283 NTJ524282:NTK524283 ODF524282:ODG524283 ONB524282:ONC524283 OWX524282:OWY524283 PGT524282:PGU524283 PQP524282:PQQ524283 QAL524282:QAM524283 QKH524282:QKI524283 QUD524282:QUE524283 RDZ524282:REA524283 RNV524282:RNW524283 RXR524282:RXS524283 SHN524282:SHO524283 SRJ524282:SRK524283 TBF524282:TBG524283 TLB524282:TLC524283 TUX524282:TUY524283 UET524282:UEU524283 UOP524282:UOQ524283 UYL524282:UYM524283 VIH524282:VII524283 VSD524282:VSE524283 WBZ524282:WCA524283 WLV524282:WLW524283 WVR524282:WVS524283 JF589818:JG589819 TB589818:TC589819 ACX589818:ACY589819 AMT589818:AMU589819 AWP589818:AWQ589819 BGL589818:BGM589819 BQH589818:BQI589819 CAD589818:CAE589819 CJZ589818:CKA589819 CTV589818:CTW589819 DDR589818:DDS589819 DNN589818:DNO589819 DXJ589818:DXK589819 EHF589818:EHG589819 ERB589818:ERC589819 FAX589818:FAY589819 FKT589818:FKU589819 FUP589818:FUQ589819 GEL589818:GEM589819 GOH589818:GOI589819 GYD589818:GYE589819 HHZ589818:HIA589819 HRV589818:HRW589819 IBR589818:IBS589819 ILN589818:ILO589819 IVJ589818:IVK589819 JFF589818:JFG589819 JPB589818:JPC589819 JYX589818:JYY589819 KIT589818:KIU589819 KSP589818:KSQ589819 LCL589818:LCM589819 LMH589818:LMI589819 LWD589818:LWE589819 MFZ589818:MGA589819 MPV589818:MPW589819 MZR589818:MZS589819 NJN589818:NJO589819 NTJ589818:NTK589819 ODF589818:ODG589819 ONB589818:ONC589819 OWX589818:OWY589819 PGT589818:PGU589819 PQP589818:PQQ589819 QAL589818:QAM589819 QKH589818:QKI589819 QUD589818:QUE589819 RDZ589818:REA589819 RNV589818:RNW589819 RXR589818:RXS589819 SHN589818:SHO589819 SRJ589818:SRK589819 TBF589818:TBG589819 TLB589818:TLC589819 TUX589818:TUY589819 UET589818:UEU589819 UOP589818:UOQ589819 UYL589818:UYM589819 VIH589818:VII589819 VSD589818:VSE589819 WBZ589818:WCA589819 WLV589818:WLW589819 WVR589818:WVS589819 JF655354:JG655355 TB655354:TC655355 ACX655354:ACY655355 AMT655354:AMU655355 AWP655354:AWQ655355 BGL655354:BGM655355 BQH655354:BQI655355 CAD655354:CAE655355 CJZ655354:CKA655355 CTV655354:CTW655355 DDR655354:DDS655355 DNN655354:DNO655355 DXJ655354:DXK655355 EHF655354:EHG655355 ERB655354:ERC655355 FAX655354:FAY655355 FKT655354:FKU655355 FUP655354:FUQ655355 GEL655354:GEM655355 GOH655354:GOI655355 GYD655354:GYE655355 HHZ655354:HIA655355 HRV655354:HRW655355 IBR655354:IBS655355 ILN655354:ILO655355 IVJ655354:IVK655355 JFF655354:JFG655355 JPB655354:JPC655355 JYX655354:JYY655355 KIT655354:KIU655355 KSP655354:KSQ655355 LCL655354:LCM655355 LMH655354:LMI655355 LWD655354:LWE655355 MFZ655354:MGA655355 MPV655354:MPW655355 MZR655354:MZS655355 NJN655354:NJO655355 NTJ655354:NTK655355 ODF655354:ODG655355 ONB655354:ONC655355 OWX655354:OWY655355 PGT655354:PGU655355 PQP655354:PQQ655355 QAL655354:QAM655355 QKH655354:QKI655355 QUD655354:QUE655355 RDZ655354:REA655355 RNV655354:RNW655355 RXR655354:RXS655355 SHN655354:SHO655355 SRJ655354:SRK655355 TBF655354:TBG655355 TLB655354:TLC655355 TUX655354:TUY655355 UET655354:UEU655355 UOP655354:UOQ655355 UYL655354:UYM655355 VIH655354:VII655355 VSD655354:VSE655355 WBZ655354:WCA655355 WLV655354:WLW655355 WVR655354:WVS655355 JF720890:JG720891 TB720890:TC720891 ACX720890:ACY720891 AMT720890:AMU720891 AWP720890:AWQ720891 BGL720890:BGM720891 BQH720890:BQI720891 CAD720890:CAE720891 CJZ720890:CKA720891 CTV720890:CTW720891 DDR720890:DDS720891 DNN720890:DNO720891 DXJ720890:DXK720891 EHF720890:EHG720891 ERB720890:ERC720891 FAX720890:FAY720891 FKT720890:FKU720891 FUP720890:FUQ720891 GEL720890:GEM720891 GOH720890:GOI720891 GYD720890:GYE720891 HHZ720890:HIA720891 HRV720890:HRW720891 IBR720890:IBS720891 ILN720890:ILO720891 IVJ720890:IVK720891 JFF720890:JFG720891 JPB720890:JPC720891 JYX720890:JYY720891 KIT720890:KIU720891 KSP720890:KSQ720891 LCL720890:LCM720891 LMH720890:LMI720891 LWD720890:LWE720891 MFZ720890:MGA720891 MPV720890:MPW720891 MZR720890:MZS720891 NJN720890:NJO720891 NTJ720890:NTK720891 ODF720890:ODG720891 ONB720890:ONC720891 OWX720890:OWY720891 PGT720890:PGU720891 PQP720890:PQQ720891 QAL720890:QAM720891 QKH720890:QKI720891 QUD720890:QUE720891 RDZ720890:REA720891 RNV720890:RNW720891 RXR720890:RXS720891 SHN720890:SHO720891 SRJ720890:SRK720891 TBF720890:TBG720891 TLB720890:TLC720891 TUX720890:TUY720891 UET720890:UEU720891 UOP720890:UOQ720891 UYL720890:UYM720891 VIH720890:VII720891 VSD720890:VSE720891 WBZ720890:WCA720891 WLV720890:WLW720891 WVR720890:WVS720891 JF786426:JG786427 TB786426:TC786427 ACX786426:ACY786427 AMT786426:AMU786427 AWP786426:AWQ786427 BGL786426:BGM786427 BQH786426:BQI786427 CAD786426:CAE786427 CJZ786426:CKA786427 CTV786426:CTW786427 DDR786426:DDS786427 DNN786426:DNO786427 DXJ786426:DXK786427 EHF786426:EHG786427 ERB786426:ERC786427 FAX786426:FAY786427 FKT786426:FKU786427 FUP786426:FUQ786427 GEL786426:GEM786427 GOH786426:GOI786427 GYD786426:GYE786427 HHZ786426:HIA786427 HRV786426:HRW786427 IBR786426:IBS786427 ILN786426:ILO786427 IVJ786426:IVK786427 JFF786426:JFG786427 JPB786426:JPC786427 JYX786426:JYY786427 KIT786426:KIU786427 KSP786426:KSQ786427 LCL786426:LCM786427 LMH786426:LMI786427 LWD786426:LWE786427 MFZ786426:MGA786427 MPV786426:MPW786427 MZR786426:MZS786427 NJN786426:NJO786427 NTJ786426:NTK786427 ODF786426:ODG786427 ONB786426:ONC786427 OWX786426:OWY786427 PGT786426:PGU786427 PQP786426:PQQ786427 QAL786426:QAM786427 QKH786426:QKI786427 QUD786426:QUE786427 RDZ786426:REA786427 RNV786426:RNW786427 RXR786426:RXS786427 SHN786426:SHO786427 SRJ786426:SRK786427 TBF786426:TBG786427 TLB786426:TLC786427 TUX786426:TUY786427 UET786426:UEU786427 UOP786426:UOQ786427 UYL786426:UYM786427 VIH786426:VII786427 VSD786426:VSE786427 WBZ786426:WCA786427 WLV786426:WLW786427 WVR786426:WVS786427 JF851962:JG851963 TB851962:TC851963 ACX851962:ACY851963 AMT851962:AMU851963 AWP851962:AWQ851963 BGL851962:BGM851963 BQH851962:BQI851963 CAD851962:CAE851963 CJZ851962:CKA851963 CTV851962:CTW851963 DDR851962:DDS851963 DNN851962:DNO851963 DXJ851962:DXK851963 EHF851962:EHG851963 ERB851962:ERC851963 FAX851962:FAY851963 FKT851962:FKU851963 FUP851962:FUQ851963 GEL851962:GEM851963 GOH851962:GOI851963 GYD851962:GYE851963 HHZ851962:HIA851963 HRV851962:HRW851963 IBR851962:IBS851963 ILN851962:ILO851963 IVJ851962:IVK851963 JFF851962:JFG851963 JPB851962:JPC851963 JYX851962:JYY851963 KIT851962:KIU851963 KSP851962:KSQ851963 LCL851962:LCM851963 LMH851962:LMI851963 LWD851962:LWE851963 MFZ851962:MGA851963 MPV851962:MPW851963 MZR851962:MZS851963 NJN851962:NJO851963 NTJ851962:NTK851963 ODF851962:ODG851963 ONB851962:ONC851963 OWX851962:OWY851963 PGT851962:PGU851963 PQP851962:PQQ851963 QAL851962:QAM851963 QKH851962:QKI851963 QUD851962:QUE851963 RDZ851962:REA851963 RNV851962:RNW851963 RXR851962:RXS851963 SHN851962:SHO851963 SRJ851962:SRK851963 TBF851962:TBG851963 TLB851962:TLC851963 TUX851962:TUY851963 UET851962:UEU851963 UOP851962:UOQ851963 UYL851962:UYM851963 VIH851962:VII851963 VSD851962:VSE851963 WBZ851962:WCA851963 WLV851962:WLW851963 WVR851962:WVS851963 JF917498:JG917499 TB917498:TC917499 ACX917498:ACY917499 AMT917498:AMU917499 AWP917498:AWQ917499 BGL917498:BGM917499 BQH917498:BQI917499 CAD917498:CAE917499 CJZ917498:CKA917499 CTV917498:CTW917499 DDR917498:DDS917499 DNN917498:DNO917499 DXJ917498:DXK917499 EHF917498:EHG917499 ERB917498:ERC917499 FAX917498:FAY917499 FKT917498:FKU917499 FUP917498:FUQ917499 GEL917498:GEM917499 GOH917498:GOI917499 GYD917498:GYE917499 HHZ917498:HIA917499 HRV917498:HRW917499 IBR917498:IBS917499 ILN917498:ILO917499 IVJ917498:IVK917499 JFF917498:JFG917499 JPB917498:JPC917499 JYX917498:JYY917499 KIT917498:KIU917499 KSP917498:KSQ917499 LCL917498:LCM917499 LMH917498:LMI917499 LWD917498:LWE917499 MFZ917498:MGA917499 MPV917498:MPW917499 MZR917498:MZS917499 NJN917498:NJO917499 NTJ917498:NTK917499 ODF917498:ODG917499 ONB917498:ONC917499 OWX917498:OWY917499 PGT917498:PGU917499 PQP917498:PQQ917499 QAL917498:QAM917499 QKH917498:QKI917499 QUD917498:QUE917499 RDZ917498:REA917499 RNV917498:RNW917499 RXR917498:RXS917499 SHN917498:SHO917499 SRJ917498:SRK917499 TBF917498:TBG917499 TLB917498:TLC917499 TUX917498:TUY917499 UET917498:UEU917499 UOP917498:UOQ917499 UYL917498:UYM917499 VIH917498:VII917499 VSD917498:VSE917499 WBZ917498:WCA917499 WLV917498:WLW917499 WVR917498:WVS917499 JF983034:JG983035 TB983034:TC983035 ACX983034:ACY983035 AMT983034:AMU983035 AWP983034:AWQ983035 BGL983034:BGM983035 BQH983034:BQI983035 CAD983034:CAE983035 CJZ983034:CKA983035 CTV983034:CTW983035 DDR983034:DDS983035 DNN983034:DNO983035 DXJ983034:DXK983035 EHF983034:EHG983035 ERB983034:ERC983035 FAX983034:FAY983035 FKT983034:FKU983035 FUP983034:FUQ983035 GEL983034:GEM983035 GOH983034:GOI983035 GYD983034:GYE983035 HHZ983034:HIA983035 HRV983034:HRW983035 IBR983034:IBS983035 ILN983034:ILO983035 IVJ983034:IVK983035 JFF983034:JFG983035 JPB983034:JPC983035 JYX983034:JYY983035 KIT983034:KIU983035 KSP983034:KSQ983035 LCL983034:LCM983035 LMH983034:LMI983035 LWD983034:LWE983035 MFZ983034:MGA983035 MPV983034:MPW983035 MZR983034:MZS983035 NJN983034:NJO983035 NTJ983034:NTK983035 ODF983034:ODG983035 ONB983034:ONC983035 OWX983034:OWY983035 PGT983034:PGU983035 PQP983034:PQQ983035 QAL983034:QAM983035 QKH983034:QKI983035 QUD983034:QUE983035 RDZ983034:REA983035 RNV983034:RNW983035 RXR983034:RXS983035 SHN983034:SHO983035 SRJ983034:SRK983035 TBF983034:TBG983035 TLB983034:TLC983035 TUX983034:TUY983035 UET983034:UEU983035 UOP983034:UOQ983035 UYL983034:UYM983035 VIH983034:VII983035 VSD983034:VSE983035 WBZ983034:WCA983035 WLV983034:WLW983035 WVR983034:WVS983035 WLS983040:WLT983041 IZ65536:JA65537 SV65536:SW65537 ACR65536:ACS65537 AMN65536:AMO65537 AWJ65536:AWK65537 BGF65536:BGG65537 BQB65536:BQC65537 BZX65536:BZY65537 CJT65536:CJU65537 CTP65536:CTQ65537 DDL65536:DDM65537 DNH65536:DNI65537 DXD65536:DXE65537 EGZ65536:EHA65537 EQV65536:EQW65537 FAR65536:FAS65537 FKN65536:FKO65537 FUJ65536:FUK65537 GEF65536:GEG65537 GOB65536:GOC65537 GXX65536:GXY65537 HHT65536:HHU65537 HRP65536:HRQ65537 IBL65536:IBM65537 ILH65536:ILI65537 IVD65536:IVE65537 JEZ65536:JFA65537 JOV65536:JOW65537 JYR65536:JYS65537 KIN65536:KIO65537 KSJ65536:KSK65537 LCF65536:LCG65537 LMB65536:LMC65537 LVX65536:LVY65537 MFT65536:MFU65537 MPP65536:MPQ65537 MZL65536:MZM65537 NJH65536:NJI65537 NTD65536:NTE65537 OCZ65536:ODA65537 OMV65536:OMW65537 OWR65536:OWS65537 PGN65536:PGO65537 PQJ65536:PQK65537 QAF65536:QAG65537 QKB65536:QKC65537 QTX65536:QTY65537 RDT65536:RDU65537 RNP65536:RNQ65537 RXL65536:RXM65537 SHH65536:SHI65537 SRD65536:SRE65537 TAZ65536:TBA65537 TKV65536:TKW65537 TUR65536:TUS65537 UEN65536:UEO65537 UOJ65536:UOK65537 UYF65536:UYG65537 VIB65536:VIC65537 VRX65536:VRY65537 WBT65536:WBU65537 WLP65536:WLQ65537 WVL65536:WVM65537 IZ131072:JA131073 SV131072:SW131073 ACR131072:ACS131073 AMN131072:AMO131073 AWJ131072:AWK131073 BGF131072:BGG131073 BQB131072:BQC131073 BZX131072:BZY131073 CJT131072:CJU131073 CTP131072:CTQ131073 DDL131072:DDM131073 DNH131072:DNI131073 DXD131072:DXE131073 EGZ131072:EHA131073 EQV131072:EQW131073 FAR131072:FAS131073 FKN131072:FKO131073 FUJ131072:FUK131073 GEF131072:GEG131073 GOB131072:GOC131073 GXX131072:GXY131073 HHT131072:HHU131073 HRP131072:HRQ131073 IBL131072:IBM131073 ILH131072:ILI131073 IVD131072:IVE131073 JEZ131072:JFA131073 JOV131072:JOW131073 JYR131072:JYS131073 KIN131072:KIO131073 KSJ131072:KSK131073 LCF131072:LCG131073 LMB131072:LMC131073 LVX131072:LVY131073 MFT131072:MFU131073 MPP131072:MPQ131073 MZL131072:MZM131073 NJH131072:NJI131073 NTD131072:NTE131073 OCZ131072:ODA131073 OMV131072:OMW131073 OWR131072:OWS131073 PGN131072:PGO131073 PQJ131072:PQK131073 QAF131072:QAG131073 QKB131072:QKC131073 QTX131072:QTY131073 RDT131072:RDU131073 RNP131072:RNQ131073 RXL131072:RXM131073 SHH131072:SHI131073 SRD131072:SRE131073 TAZ131072:TBA131073 TKV131072:TKW131073 TUR131072:TUS131073 UEN131072:UEO131073 UOJ131072:UOK131073 UYF131072:UYG131073 VIB131072:VIC131073 VRX131072:VRY131073 WBT131072:WBU131073 WLP131072:WLQ131073 WVL131072:WVM131073 IZ196608:JA196609 SV196608:SW196609 ACR196608:ACS196609 AMN196608:AMO196609 AWJ196608:AWK196609 BGF196608:BGG196609 BQB196608:BQC196609 BZX196608:BZY196609 CJT196608:CJU196609 CTP196608:CTQ196609 DDL196608:DDM196609 DNH196608:DNI196609 DXD196608:DXE196609 EGZ196608:EHA196609 EQV196608:EQW196609 FAR196608:FAS196609 FKN196608:FKO196609 FUJ196608:FUK196609 GEF196608:GEG196609 GOB196608:GOC196609 GXX196608:GXY196609 HHT196608:HHU196609 HRP196608:HRQ196609 IBL196608:IBM196609 ILH196608:ILI196609 IVD196608:IVE196609 JEZ196608:JFA196609 JOV196608:JOW196609 JYR196608:JYS196609 KIN196608:KIO196609 KSJ196608:KSK196609 LCF196608:LCG196609 LMB196608:LMC196609 LVX196608:LVY196609 MFT196608:MFU196609 MPP196608:MPQ196609 MZL196608:MZM196609 NJH196608:NJI196609 NTD196608:NTE196609 OCZ196608:ODA196609 OMV196608:OMW196609 OWR196608:OWS196609 PGN196608:PGO196609 PQJ196608:PQK196609 QAF196608:QAG196609 QKB196608:QKC196609 QTX196608:QTY196609 RDT196608:RDU196609 RNP196608:RNQ196609 RXL196608:RXM196609 SHH196608:SHI196609 SRD196608:SRE196609 TAZ196608:TBA196609 TKV196608:TKW196609 TUR196608:TUS196609 UEN196608:UEO196609 UOJ196608:UOK196609 UYF196608:UYG196609 VIB196608:VIC196609 VRX196608:VRY196609 WBT196608:WBU196609 WLP196608:WLQ196609 WVL196608:WVM196609 IZ262144:JA262145 SV262144:SW262145 ACR262144:ACS262145 AMN262144:AMO262145 AWJ262144:AWK262145 BGF262144:BGG262145 BQB262144:BQC262145 BZX262144:BZY262145 CJT262144:CJU262145 CTP262144:CTQ262145 DDL262144:DDM262145 DNH262144:DNI262145 DXD262144:DXE262145 EGZ262144:EHA262145 EQV262144:EQW262145 FAR262144:FAS262145 FKN262144:FKO262145 FUJ262144:FUK262145 GEF262144:GEG262145 GOB262144:GOC262145 GXX262144:GXY262145 HHT262144:HHU262145 HRP262144:HRQ262145 IBL262144:IBM262145 ILH262144:ILI262145 IVD262144:IVE262145 JEZ262144:JFA262145 JOV262144:JOW262145 JYR262144:JYS262145 KIN262144:KIO262145 KSJ262144:KSK262145 LCF262144:LCG262145 LMB262144:LMC262145 LVX262144:LVY262145 MFT262144:MFU262145 MPP262144:MPQ262145 MZL262144:MZM262145 NJH262144:NJI262145 NTD262144:NTE262145 OCZ262144:ODA262145 OMV262144:OMW262145 OWR262144:OWS262145 PGN262144:PGO262145 PQJ262144:PQK262145 QAF262144:QAG262145 QKB262144:QKC262145 QTX262144:QTY262145 RDT262144:RDU262145 RNP262144:RNQ262145 RXL262144:RXM262145 SHH262144:SHI262145 SRD262144:SRE262145 TAZ262144:TBA262145 TKV262144:TKW262145 TUR262144:TUS262145 UEN262144:UEO262145 UOJ262144:UOK262145 UYF262144:UYG262145 VIB262144:VIC262145 VRX262144:VRY262145 WBT262144:WBU262145 WLP262144:WLQ262145 WVL262144:WVM262145 IZ327680:JA327681 SV327680:SW327681 ACR327680:ACS327681 AMN327680:AMO327681 AWJ327680:AWK327681 BGF327680:BGG327681 BQB327680:BQC327681 BZX327680:BZY327681 CJT327680:CJU327681 CTP327680:CTQ327681 DDL327680:DDM327681 DNH327680:DNI327681 DXD327680:DXE327681 EGZ327680:EHA327681 EQV327680:EQW327681 FAR327680:FAS327681 FKN327680:FKO327681 FUJ327680:FUK327681 GEF327680:GEG327681 GOB327680:GOC327681 GXX327680:GXY327681 HHT327680:HHU327681 HRP327680:HRQ327681 IBL327680:IBM327681 ILH327680:ILI327681 IVD327680:IVE327681 JEZ327680:JFA327681 JOV327680:JOW327681 JYR327680:JYS327681 KIN327680:KIO327681 KSJ327680:KSK327681 LCF327680:LCG327681 LMB327680:LMC327681 LVX327680:LVY327681 MFT327680:MFU327681 MPP327680:MPQ327681 MZL327680:MZM327681 NJH327680:NJI327681 NTD327680:NTE327681 OCZ327680:ODA327681 OMV327680:OMW327681 OWR327680:OWS327681 PGN327680:PGO327681 PQJ327680:PQK327681 QAF327680:QAG327681 QKB327680:QKC327681 QTX327680:QTY327681 RDT327680:RDU327681 RNP327680:RNQ327681 RXL327680:RXM327681 SHH327680:SHI327681 SRD327680:SRE327681 TAZ327680:TBA327681 TKV327680:TKW327681 TUR327680:TUS327681 UEN327680:UEO327681 UOJ327680:UOK327681 UYF327680:UYG327681 VIB327680:VIC327681 VRX327680:VRY327681 WBT327680:WBU327681 WLP327680:WLQ327681 WVL327680:WVM327681 IZ393216:JA393217 SV393216:SW393217 ACR393216:ACS393217 AMN393216:AMO393217 AWJ393216:AWK393217 BGF393216:BGG393217 BQB393216:BQC393217 BZX393216:BZY393217 CJT393216:CJU393217 CTP393216:CTQ393217 DDL393216:DDM393217 DNH393216:DNI393217 DXD393216:DXE393217 EGZ393216:EHA393217 EQV393216:EQW393217 FAR393216:FAS393217 FKN393216:FKO393217 FUJ393216:FUK393217 GEF393216:GEG393217 GOB393216:GOC393217 GXX393216:GXY393217 HHT393216:HHU393217 HRP393216:HRQ393217 IBL393216:IBM393217 ILH393216:ILI393217 IVD393216:IVE393217 JEZ393216:JFA393217 JOV393216:JOW393217 JYR393216:JYS393217 KIN393216:KIO393217 KSJ393216:KSK393217 LCF393216:LCG393217 LMB393216:LMC393217 LVX393216:LVY393217 MFT393216:MFU393217 MPP393216:MPQ393217 MZL393216:MZM393217 NJH393216:NJI393217 NTD393216:NTE393217 OCZ393216:ODA393217 OMV393216:OMW393217 OWR393216:OWS393217 PGN393216:PGO393217 PQJ393216:PQK393217 QAF393216:QAG393217 QKB393216:QKC393217 QTX393216:QTY393217 RDT393216:RDU393217 RNP393216:RNQ393217 RXL393216:RXM393217 SHH393216:SHI393217 SRD393216:SRE393217 TAZ393216:TBA393217 TKV393216:TKW393217 TUR393216:TUS393217 UEN393216:UEO393217 UOJ393216:UOK393217 UYF393216:UYG393217 VIB393216:VIC393217 VRX393216:VRY393217 WBT393216:WBU393217 WLP393216:WLQ393217 WVL393216:WVM393217 IZ458752:JA458753 SV458752:SW458753 ACR458752:ACS458753 AMN458752:AMO458753 AWJ458752:AWK458753 BGF458752:BGG458753 BQB458752:BQC458753 BZX458752:BZY458753 CJT458752:CJU458753 CTP458752:CTQ458753 DDL458752:DDM458753 DNH458752:DNI458753 DXD458752:DXE458753 EGZ458752:EHA458753 EQV458752:EQW458753 FAR458752:FAS458753 FKN458752:FKO458753 FUJ458752:FUK458753 GEF458752:GEG458753 GOB458752:GOC458753 GXX458752:GXY458753 HHT458752:HHU458753 HRP458752:HRQ458753 IBL458752:IBM458753 ILH458752:ILI458753 IVD458752:IVE458753 JEZ458752:JFA458753 JOV458752:JOW458753 JYR458752:JYS458753 KIN458752:KIO458753 KSJ458752:KSK458753 LCF458752:LCG458753 LMB458752:LMC458753 LVX458752:LVY458753 MFT458752:MFU458753 MPP458752:MPQ458753 MZL458752:MZM458753 NJH458752:NJI458753 NTD458752:NTE458753 OCZ458752:ODA458753 OMV458752:OMW458753 OWR458752:OWS458753 PGN458752:PGO458753 PQJ458752:PQK458753 QAF458752:QAG458753 QKB458752:QKC458753 QTX458752:QTY458753 RDT458752:RDU458753 RNP458752:RNQ458753 RXL458752:RXM458753 SHH458752:SHI458753 SRD458752:SRE458753 TAZ458752:TBA458753 TKV458752:TKW458753 TUR458752:TUS458753 UEN458752:UEO458753 UOJ458752:UOK458753 UYF458752:UYG458753 VIB458752:VIC458753 VRX458752:VRY458753 WBT458752:WBU458753 WLP458752:WLQ458753 WVL458752:WVM458753 IZ524288:JA524289 SV524288:SW524289 ACR524288:ACS524289 AMN524288:AMO524289 AWJ524288:AWK524289 BGF524288:BGG524289 BQB524288:BQC524289 BZX524288:BZY524289 CJT524288:CJU524289 CTP524288:CTQ524289 DDL524288:DDM524289 DNH524288:DNI524289 DXD524288:DXE524289 EGZ524288:EHA524289 EQV524288:EQW524289 FAR524288:FAS524289 FKN524288:FKO524289 FUJ524288:FUK524289 GEF524288:GEG524289 GOB524288:GOC524289 GXX524288:GXY524289 HHT524288:HHU524289 HRP524288:HRQ524289 IBL524288:IBM524289 ILH524288:ILI524289 IVD524288:IVE524289 JEZ524288:JFA524289 JOV524288:JOW524289 JYR524288:JYS524289 KIN524288:KIO524289 KSJ524288:KSK524289 LCF524288:LCG524289 LMB524288:LMC524289 LVX524288:LVY524289 MFT524288:MFU524289 MPP524288:MPQ524289 MZL524288:MZM524289 NJH524288:NJI524289 NTD524288:NTE524289 OCZ524288:ODA524289 OMV524288:OMW524289 OWR524288:OWS524289 PGN524288:PGO524289 PQJ524288:PQK524289 QAF524288:QAG524289 QKB524288:QKC524289 QTX524288:QTY524289 RDT524288:RDU524289 RNP524288:RNQ524289 RXL524288:RXM524289 SHH524288:SHI524289 SRD524288:SRE524289 TAZ524288:TBA524289 TKV524288:TKW524289 TUR524288:TUS524289 UEN524288:UEO524289 UOJ524288:UOK524289 UYF524288:UYG524289 VIB524288:VIC524289 VRX524288:VRY524289 WBT524288:WBU524289 WLP524288:WLQ524289 WVL524288:WVM524289 IZ589824:JA589825 SV589824:SW589825 ACR589824:ACS589825 AMN589824:AMO589825 AWJ589824:AWK589825 BGF589824:BGG589825 BQB589824:BQC589825 BZX589824:BZY589825 CJT589824:CJU589825 CTP589824:CTQ589825 DDL589824:DDM589825 DNH589824:DNI589825 DXD589824:DXE589825 EGZ589824:EHA589825 EQV589824:EQW589825 FAR589824:FAS589825 FKN589824:FKO589825 FUJ589824:FUK589825 GEF589824:GEG589825 GOB589824:GOC589825 GXX589824:GXY589825 HHT589824:HHU589825 HRP589824:HRQ589825 IBL589824:IBM589825 ILH589824:ILI589825 IVD589824:IVE589825 JEZ589824:JFA589825 JOV589824:JOW589825 JYR589824:JYS589825 KIN589824:KIO589825 KSJ589824:KSK589825 LCF589824:LCG589825 LMB589824:LMC589825 LVX589824:LVY589825 MFT589824:MFU589825 MPP589824:MPQ589825 MZL589824:MZM589825 NJH589824:NJI589825 NTD589824:NTE589825 OCZ589824:ODA589825 OMV589824:OMW589825 OWR589824:OWS589825 PGN589824:PGO589825 PQJ589824:PQK589825 QAF589824:QAG589825 QKB589824:QKC589825 QTX589824:QTY589825 RDT589824:RDU589825 RNP589824:RNQ589825 RXL589824:RXM589825 SHH589824:SHI589825 SRD589824:SRE589825 TAZ589824:TBA589825 TKV589824:TKW589825 TUR589824:TUS589825 UEN589824:UEO589825 UOJ589824:UOK589825 UYF589824:UYG589825 VIB589824:VIC589825 VRX589824:VRY589825 WBT589824:WBU589825 WLP589824:WLQ589825 WVL589824:WVM589825 IZ655360:JA655361 SV655360:SW655361 ACR655360:ACS655361 AMN655360:AMO655361 AWJ655360:AWK655361 BGF655360:BGG655361 BQB655360:BQC655361 BZX655360:BZY655361 CJT655360:CJU655361 CTP655360:CTQ655361 DDL655360:DDM655361 DNH655360:DNI655361 DXD655360:DXE655361 EGZ655360:EHA655361 EQV655360:EQW655361 FAR655360:FAS655361 FKN655360:FKO655361 FUJ655360:FUK655361 GEF655360:GEG655361 GOB655360:GOC655361 GXX655360:GXY655361 HHT655360:HHU655361 HRP655360:HRQ655361 IBL655360:IBM655361 ILH655360:ILI655361 IVD655360:IVE655361 JEZ655360:JFA655361 JOV655360:JOW655361 JYR655360:JYS655361 KIN655360:KIO655361 KSJ655360:KSK655361 LCF655360:LCG655361 LMB655360:LMC655361 LVX655360:LVY655361 MFT655360:MFU655361 MPP655360:MPQ655361 MZL655360:MZM655361 NJH655360:NJI655361 NTD655360:NTE655361 OCZ655360:ODA655361 OMV655360:OMW655361 OWR655360:OWS655361 PGN655360:PGO655361 PQJ655360:PQK655361 QAF655360:QAG655361 QKB655360:QKC655361 QTX655360:QTY655361 RDT655360:RDU655361 RNP655360:RNQ655361 RXL655360:RXM655361 SHH655360:SHI655361 SRD655360:SRE655361 TAZ655360:TBA655361 TKV655360:TKW655361 TUR655360:TUS655361 UEN655360:UEO655361 UOJ655360:UOK655361 UYF655360:UYG655361 VIB655360:VIC655361 VRX655360:VRY655361 WBT655360:WBU655361 WLP655360:WLQ655361 WVL655360:WVM655361 IZ720896:JA720897 SV720896:SW720897 ACR720896:ACS720897 AMN720896:AMO720897 AWJ720896:AWK720897 BGF720896:BGG720897 BQB720896:BQC720897 BZX720896:BZY720897 CJT720896:CJU720897 CTP720896:CTQ720897 DDL720896:DDM720897 DNH720896:DNI720897 DXD720896:DXE720897 EGZ720896:EHA720897 EQV720896:EQW720897 FAR720896:FAS720897 FKN720896:FKO720897 FUJ720896:FUK720897 GEF720896:GEG720897 GOB720896:GOC720897 GXX720896:GXY720897 HHT720896:HHU720897 HRP720896:HRQ720897 IBL720896:IBM720897 ILH720896:ILI720897 IVD720896:IVE720897 JEZ720896:JFA720897 JOV720896:JOW720897 JYR720896:JYS720897 KIN720896:KIO720897 KSJ720896:KSK720897 LCF720896:LCG720897 LMB720896:LMC720897 LVX720896:LVY720897 MFT720896:MFU720897 MPP720896:MPQ720897 MZL720896:MZM720897 NJH720896:NJI720897 NTD720896:NTE720897 OCZ720896:ODA720897 OMV720896:OMW720897 OWR720896:OWS720897 PGN720896:PGO720897 PQJ720896:PQK720897 QAF720896:QAG720897 QKB720896:QKC720897 QTX720896:QTY720897 RDT720896:RDU720897 RNP720896:RNQ720897 RXL720896:RXM720897 SHH720896:SHI720897 SRD720896:SRE720897 TAZ720896:TBA720897 TKV720896:TKW720897 TUR720896:TUS720897 UEN720896:UEO720897 UOJ720896:UOK720897 UYF720896:UYG720897 VIB720896:VIC720897 VRX720896:VRY720897 WBT720896:WBU720897 WLP720896:WLQ720897 WVL720896:WVM720897 IZ786432:JA786433 SV786432:SW786433 ACR786432:ACS786433 AMN786432:AMO786433 AWJ786432:AWK786433 BGF786432:BGG786433 BQB786432:BQC786433 BZX786432:BZY786433 CJT786432:CJU786433 CTP786432:CTQ786433 DDL786432:DDM786433 DNH786432:DNI786433 DXD786432:DXE786433 EGZ786432:EHA786433 EQV786432:EQW786433 FAR786432:FAS786433 FKN786432:FKO786433 FUJ786432:FUK786433 GEF786432:GEG786433 GOB786432:GOC786433 GXX786432:GXY786433 HHT786432:HHU786433 HRP786432:HRQ786433 IBL786432:IBM786433 ILH786432:ILI786433 IVD786432:IVE786433 JEZ786432:JFA786433 JOV786432:JOW786433 JYR786432:JYS786433 KIN786432:KIO786433 KSJ786432:KSK786433 LCF786432:LCG786433 LMB786432:LMC786433 LVX786432:LVY786433 MFT786432:MFU786433 MPP786432:MPQ786433 MZL786432:MZM786433 NJH786432:NJI786433 NTD786432:NTE786433 OCZ786432:ODA786433 OMV786432:OMW786433 OWR786432:OWS786433 PGN786432:PGO786433 PQJ786432:PQK786433 QAF786432:QAG786433 QKB786432:QKC786433 QTX786432:QTY786433 RDT786432:RDU786433 RNP786432:RNQ786433 RXL786432:RXM786433 SHH786432:SHI786433 SRD786432:SRE786433 TAZ786432:TBA786433 TKV786432:TKW786433 TUR786432:TUS786433 UEN786432:UEO786433 UOJ786432:UOK786433 UYF786432:UYG786433 VIB786432:VIC786433 VRX786432:VRY786433 WBT786432:WBU786433 WLP786432:WLQ786433 WVL786432:WVM786433 IZ851968:JA851969 SV851968:SW851969 ACR851968:ACS851969 AMN851968:AMO851969 AWJ851968:AWK851969 BGF851968:BGG851969 BQB851968:BQC851969 BZX851968:BZY851969 CJT851968:CJU851969 CTP851968:CTQ851969 DDL851968:DDM851969 DNH851968:DNI851969 DXD851968:DXE851969 EGZ851968:EHA851969 EQV851968:EQW851969 FAR851968:FAS851969 FKN851968:FKO851969 FUJ851968:FUK851969 GEF851968:GEG851969 GOB851968:GOC851969 GXX851968:GXY851969 HHT851968:HHU851969 HRP851968:HRQ851969 IBL851968:IBM851969 ILH851968:ILI851969 IVD851968:IVE851969 JEZ851968:JFA851969 JOV851968:JOW851969 JYR851968:JYS851969 KIN851968:KIO851969 KSJ851968:KSK851969 LCF851968:LCG851969 LMB851968:LMC851969 LVX851968:LVY851969 MFT851968:MFU851969 MPP851968:MPQ851969 MZL851968:MZM851969 NJH851968:NJI851969 NTD851968:NTE851969 OCZ851968:ODA851969 OMV851968:OMW851969 OWR851968:OWS851969 PGN851968:PGO851969 PQJ851968:PQK851969 QAF851968:QAG851969 QKB851968:QKC851969 QTX851968:QTY851969 RDT851968:RDU851969 RNP851968:RNQ851969 RXL851968:RXM851969 SHH851968:SHI851969 SRD851968:SRE851969 TAZ851968:TBA851969 TKV851968:TKW851969 TUR851968:TUS851969 UEN851968:UEO851969 UOJ851968:UOK851969 UYF851968:UYG851969 VIB851968:VIC851969 VRX851968:VRY851969 WBT851968:WBU851969 WLP851968:WLQ851969 WVL851968:WVM851969 IZ917504:JA917505 SV917504:SW917505 ACR917504:ACS917505 AMN917504:AMO917505 AWJ917504:AWK917505 BGF917504:BGG917505 BQB917504:BQC917505 BZX917504:BZY917505 CJT917504:CJU917505 CTP917504:CTQ917505 DDL917504:DDM917505 DNH917504:DNI917505 DXD917504:DXE917505 EGZ917504:EHA917505 EQV917504:EQW917505 FAR917504:FAS917505 FKN917504:FKO917505 FUJ917504:FUK917505 GEF917504:GEG917505 GOB917504:GOC917505 GXX917504:GXY917505 HHT917504:HHU917505 HRP917504:HRQ917505 IBL917504:IBM917505 ILH917504:ILI917505 IVD917504:IVE917505 JEZ917504:JFA917505 JOV917504:JOW917505 JYR917504:JYS917505 KIN917504:KIO917505 KSJ917504:KSK917505 LCF917504:LCG917505 LMB917504:LMC917505 LVX917504:LVY917505 MFT917504:MFU917505 MPP917504:MPQ917505 MZL917504:MZM917505 NJH917504:NJI917505 NTD917504:NTE917505 OCZ917504:ODA917505 OMV917504:OMW917505 OWR917504:OWS917505 PGN917504:PGO917505 PQJ917504:PQK917505 QAF917504:QAG917505 QKB917504:QKC917505 QTX917504:QTY917505 RDT917504:RDU917505 RNP917504:RNQ917505 RXL917504:RXM917505 SHH917504:SHI917505 SRD917504:SRE917505 TAZ917504:TBA917505 TKV917504:TKW917505 TUR917504:TUS917505 UEN917504:UEO917505 UOJ917504:UOK917505 UYF917504:UYG917505 VIB917504:VIC917505 VRX917504:VRY917505 WBT917504:WBU917505 WLP917504:WLQ917505 WVL917504:WVM917505 IZ983040:JA983041 SV983040:SW983041 ACR983040:ACS983041 AMN983040:AMO983041 AWJ983040:AWK983041 BGF983040:BGG983041 BQB983040:BQC983041 BZX983040:BZY983041 CJT983040:CJU983041 CTP983040:CTQ983041 DDL983040:DDM983041 DNH983040:DNI983041 DXD983040:DXE983041 EGZ983040:EHA983041 EQV983040:EQW983041 FAR983040:FAS983041 FKN983040:FKO983041 FUJ983040:FUK983041 GEF983040:GEG983041 GOB983040:GOC983041 GXX983040:GXY983041 HHT983040:HHU983041 HRP983040:HRQ983041 IBL983040:IBM983041 ILH983040:ILI983041 IVD983040:IVE983041 JEZ983040:JFA983041 JOV983040:JOW983041 JYR983040:JYS983041 KIN983040:KIO983041 KSJ983040:KSK983041 LCF983040:LCG983041 LMB983040:LMC983041 LVX983040:LVY983041 MFT983040:MFU983041 MPP983040:MPQ983041 MZL983040:MZM983041 NJH983040:NJI983041 NTD983040:NTE983041 OCZ983040:ODA983041 OMV983040:OMW983041 OWR983040:OWS983041 PGN983040:PGO983041 PQJ983040:PQK983041 QAF983040:QAG983041 QKB983040:QKC983041 QTX983040:QTY983041 RDT983040:RDU983041 RNP983040:RNQ983041 RXL983040:RXM983041 SHH983040:SHI983041 SRD983040:SRE983041 TAZ983040:TBA983041 TKV983040:TKW983041 TUR983040:TUS983041 UEN983040:UEO983041 UOJ983040:UOK983041 UYF983040:UYG983041 VIB983040:VIC983041 VRX983040:VRY983041 WBT983040:WBU983041 WLP983040:WLQ983041 WVL983040:WVM983041 JC65536:JD65537 SY65536:SZ65537 ACU65536:ACV65537 AMQ65536:AMR65537 AWM65536:AWN65537 BGI65536:BGJ65537 BQE65536:BQF65537 CAA65536:CAB65537 CJW65536:CJX65537 CTS65536:CTT65537 DDO65536:DDP65537 DNK65536:DNL65537 DXG65536:DXH65537 EHC65536:EHD65537 EQY65536:EQZ65537 FAU65536:FAV65537 FKQ65536:FKR65537 FUM65536:FUN65537 GEI65536:GEJ65537 GOE65536:GOF65537 GYA65536:GYB65537 HHW65536:HHX65537 HRS65536:HRT65537 IBO65536:IBP65537 ILK65536:ILL65537 IVG65536:IVH65537 JFC65536:JFD65537 JOY65536:JOZ65537 JYU65536:JYV65537 KIQ65536:KIR65537 KSM65536:KSN65537 LCI65536:LCJ65537 LME65536:LMF65537 LWA65536:LWB65537 MFW65536:MFX65537 MPS65536:MPT65537 MZO65536:MZP65537 NJK65536:NJL65537 NTG65536:NTH65537 ODC65536:ODD65537 OMY65536:OMZ65537 OWU65536:OWV65537 PGQ65536:PGR65537 PQM65536:PQN65537 QAI65536:QAJ65537 QKE65536:QKF65537 QUA65536:QUB65537 RDW65536:RDX65537 RNS65536:RNT65537 RXO65536:RXP65537 SHK65536:SHL65537 SRG65536:SRH65537 TBC65536:TBD65537 TKY65536:TKZ65537 TUU65536:TUV65537 UEQ65536:UER65537 UOM65536:UON65537 UYI65536:UYJ65537 VIE65536:VIF65537 VSA65536:VSB65537 WBW65536:WBX65537 WLS65536:WLT65537 WVO65536:WVP65537 JC131072:JD131073 SY131072:SZ131073 ACU131072:ACV131073 AMQ131072:AMR131073 AWM131072:AWN131073 BGI131072:BGJ131073 BQE131072:BQF131073 CAA131072:CAB131073 CJW131072:CJX131073 CTS131072:CTT131073 DDO131072:DDP131073 DNK131072:DNL131073 DXG131072:DXH131073 EHC131072:EHD131073 EQY131072:EQZ131073 FAU131072:FAV131073 FKQ131072:FKR131073 FUM131072:FUN131073 GEI131072:GEJ131073 GOE131072:GOF131073 GYA131072:GYB131073 HHW131072:HHX131073 HRS131072:HRT131073 IBO131072:IBP131073 ILK131072:ILL131073 IVG131072:IVH131073 JFC131072:JFD131073 JOY131072:JOZ131073 JYU131072:JYV131073 KIQ131072:KIR131073 KSM131072:KSN131073 LCI131072:LCJ131073 LME131072:LMF131073 LWA131072:LWB131073 MFW131072:MFX131073 MPS131072:MPT131073 MZO131072:MZP131073 NJK131072:NJL131073 NTG131072:NTH131073 ODC131072:ODD131073 OMY131072:OMZ131073 OWU131072:OWV131073 PGQ131072:PGR131073 PQM131072:PQN131073 QAI131072:QAJ131073 QKE131072:QKF131073 QUA131072:QUB131073 RDW131072:RDX131073 RNS131072:RNT131073 RXO131072:RXP131073 SHK131072:SHL131073 SRG131072:SRH131073 TBC131072:TBD131073 TKY131072:TKZ131073 TUU131072:TUV131073 UEQ131072:UER131073 UOM131072:UON131073 UYI131072:UYJ131073 VIE131072:VIF131073 VSA131072:VSB131073 WBW131072:WBX131073 WLS131072:WLT131073 WVO131072:WVP131073 JC196608:JD196609 SY196608:SZ196609 ACU196608:ACV196609 AMQ196608:AMR196609 AWM196608:AWN196609 BGI196608:BGJ196609 BQE196608:BQF196609 CAA196608:CAB196609 CJW196608:CJX196609 CTS196608:CTT196609 DDO196608:DDP196609 DNK196608:DNL196609 DXG196608:DXH196609 EHC196608:EHD196609 EQY196608:EQZ196609 FAU196608:FAV196609 FKQ196608:FKR196609 FUM196608:FUN196609 GEI196608:GEJ196609 GOE196608:GOF196609 GYA196608:GYB196609 HHW196608:HHX196609 HRS196608:HRT196609 IBO196608:IBP196609 ILK196608:ILL196609 IVG196608:IVH196609 JFC196608:JFD196609 JOY196608:JOZ196609 JYU196608:JYV196609 KIQ196608:KIR196609 KSM196608:KSN196609 LCI196608:LCJ196609 LME196608:LMF196609 LWA196608:LWB196609 MFW196608:MFX196609 MPS196608:MPT196609 MZO196608:MZP196609 NJK196608:NJL196609 NTG196608:NTH196609 ODC196608:ODD196609 OMY196608:OMZ196609 OWU196608:OWV196609 PGQ196608:PGR196609 PQM196608:PQN196609 QAI196608:QAJ196609 QKE196608:QKF196609 QUA196608:QUB196609 RDW196608:RDX196609 RNS196608:RNT196609 RXO196608:RXP196609 SHK196608:SHL196609 SRG196608:SRH196609 TBC196608:TBD196609 TKY196608:TKZ196609 TUU196608:TUV196609 UEQ196608:UER196609 UOM196608:UON196609 UYI196608:UYJ196609 VIE196608:VIF196609 VSA196608:VSB196609 WBW196608:WBX196609 WLS196608:WLT196609 WVO196608:WVP196609 JC262144:JD262145 SY262144:SZ262145 ACU262144:ACV262145 AMQ262144:AMR262145 AWM262144:AWN262145 BGI262144:BGJ262145 BQE262144:BQF262145 CAA262144:CAB262145 CJW262144:CJX262145 CTS262144:CTT262145 DDO262144:DDP262145 DNK262144:DNL262145 DXG262144:DXH262145 EHC262144:EHD262145 EQY262144:EQZ262145 FAU262144:FAV262145 FKQ262144:FKR262145 FUM262144:FUN262145 GEI262144:GEJ262145 GOE262144:GOF262145 GYA262144:GYB262145 HHW262144:HHX262145 HRS262144:HRT262145 IBO262144:IBP262145 ILK262144:ILL262145 IVG262144:IVH262145 JFC262144:JFD262145 JOY262144:JOZ262145 JYU262144:JYV262145 KIQ262144:KIR262145 KSM262144:KSN262145 LCI262144:LCJ262145 LME262144:LMF262145 LWA262144:LWB262145 MFW262144:MFX262145 MPS262144:MPT262145 MZO262144:MZP262145 NJK262144:NJL262145 NTG262144:NTH262145 ODC262144:ODD262145 OMY262144:OMZ262145 OWU262144:OWV262145 PGQ262144:PGR262145 PQM262144:PQN262145 QAI262144:QAJ262145 QKE262144:QKF262145 QUA262144:QUB262145 RDW262144:RDX262145 RNS262144:RNT262145 RXO262144:RXP262145 SHK262144:SHL262145 SRG262144:SRH262145 TBC262144:TBD262145 TKY262144:TKZ262145 TUU262144:TUV262145 UEQ262144:UER262145 UOM262144:UON262145 UYI262144:UYJ262145 VIE262144:VIF262145 VSA262144:VSB262145 WBW262144:WBX262145 WLS262144:WLT262145 WVO262144:WVP262145 JC327680:JD327681 SY327680:SZ327681 ACU327680:ACV327681 AMQ327680:AMR327681 AWM327680:AWN327681 BGI327680:BGJ327681 BQE327680:BQF327681 CAA327680:CAB327681 CJW327680:CJX327681 CTS327680:CTT327681 DDO327680:DDP327681 DNK327680:DNL327681 DXG327680:DXH327681 EHC327680:EHD327681 EQY327680:EQZ327681 FAU327680:FAV327681 FKQ327680:FKR327681 FUM327680:FUN327681 GEI327680:GEJ327681 GOE327680:GOF327681 GYA327680:GYB327681 HHW327680:HHX327681 HRS327680:HRT327681 IBO327680:IBP327681 ILK327680:ILL327681 IVG327680:IVH327681 JFC327680:JFD327681 JOY327680:JOZ327681 JYU327680:JYV327681 KIQ327680:KIR327681 KSM327680:KSN327681 LCI327680:LCJ327681 LME327680:LMF327681 LWA327680:LWB327681 MFW327680:MFX327681 MPS327680:MPT327681 MZO327680:MZP327681 NJK327680:NJL327681 NTG327680:NTH327681 ODC327680:ODD327681 OMY327680:OMZ327681 OWU327680:OWV327681 PGQ327680:PGR327681 PQM327680:PQN327681 QAI327680:QAJ327681 QKE327680:QKF327681 QUA327680:QUB327681 RDW327680:RDX327681 RNS327680:RNT327681 RXO327680:RXP327681 SHK327680:SHL327681 SRG327680:SRH327681 TBC327680:TBD327681 TKY327680:TKZ327681 TUU327680:TUV327681 UEQ327680:UER327681 UOM327680:UON327681 UYI327680:UYJ327681 VIE327680:VIF327681 VSA327680:VSB327681 WBW327680:WBX327681 WLS327680:WLT327681 WVO327680:WVP327681 JC393216:JD393217 SY393216:SZ393217 ACU393216:ACV393217 AMQ393216:AMR393217 AWM393216:AWN393217 BGI393216:BGJ393217 BQE393216:BQF393217 CAA393216:CAB393217 CJW393216:CJX393217 CTS393216:CTT393217 DDO393216:DDP393217 DNK393216:DNL393217 DXG393216:DXH393217 EHC393216:EHD393217 EQY393216:EQZ393217 FAU393216:FAV393217 FKQ393216:FKR393217 FUM393216:FUN393217 GEI393216:GEJ393217 GOE393216:GOF393217 GYA393216:GYB393217 HHW393216:HHX393217 HRS393216:HRT393217 IBO393216:IBP393217 ILK393216:ILL393217 IVG393216:IVH393217 JFC393216:JFD393217 JOY393216:JOZ393217 JYU393216:JYV393217 KIQ393216:KIR393217 KSM393216:KSN393217 LCI393216:LCJ393217 LME393216:LMF393217 LWA393216:LWB393217 MFW393216:MFX393217 MPS393216:MPT393217 MZO393216:MZP393217 NJK393216:NJL393217 NTG393216:NTH393217 ODC393216:ODD393217 OMY393216:OMZ393217 OWU393216:OWV393217 PGQ393216:PGR393217 PQM393216:PQN393217 QAI393216:QAJ393217 QKE393216:QKF393217 QUA393216:QUB393217 RDW393216:RDX393217 RNS393216:RNT393217 RXO393216:RXP393217 SHK393216:SHL393217 SRG393216:SRH393217 TBC393216:TBD393217 TKY393216:TKZ393217 TUU393216:TUV393217 UEQ393216:UER393217 UOM393216:UON393217 UYI393216:UYJ393217 VIE393216:VIF393217 VSA393216:VSB393217 WBW393216:WBX393217 WLS393216:WLT393217 WVO393216:WVP393217 JC458752:JD458753 SY458752:SZ458753 ACU458752:ACV458753 AMQ458752:AMR458753 AWM458752:AWN458753 BGI458752:BGJ458753 BQE458752:BQF458753 CAA458752:CAB458753 CJW458752:CJX458753 CTS458752:CTT458753 DDO458752:DDP458753 DNK458752:DNL458753 DXG458752:DXH458753 EHC458752:EHD458753 EQY458752:EQZ458753 FAU458752:FAV458753 FKQ458752:FKR458753 FUM458752:FUN458753 GEI458752:GEJ458753 GOE458752:GOF458753 GYA458752:GYB458753 HHW458752:HHX458753 HRS458752:HRT458753 IBO458752:IBP458753 ILK458752:ILL458753 IVG458752:IVH458753 JFC458752:JFD458753 JOY458752:JOZ458753 JYU458752:JYV458753 KIQ458752:KIR458753 KSM458752:KSN458753 LCI458752:LCJ458753 LME458752:LMF458753 LWA458752:LWB458753 MFW458752:MFX458753 MPS458752:MPT458753 MZO458752:MZP458753 NJK458752:NJL458753 NTG458752:NTH458753 ODC458752:ODD458753 OMY458752:OMZ458753 OWU458752:OWV458753 PGQ458752:PGR458753 PQM458752:PQN458753 QAI458752:QAJ458753 QKE458752:QKF458753 QUA458752:QUB458753 RDW458752:RDX458753 RNS458752:RNT458753 RXO458752:RXP458753 SHK458752:SHL458753 SRG458752:SRH458753 TBC458752:TBD458753 TKY458752:TKZ458753 TUU458752:TUV458753 UEQ458752:UER458753 UOM458752:UON458753 UYI458752:UYJ458753 VIE458752:VIF458753 VSA458752:VSB458753 WBW458752:WBX458753 WLS458752:WLT458753 WVO458752:WVP458753 JC524288:JD524289 SY524288:SZ524289 ACU524288:ACV524289 AMQ524288:AMR524289 AWM524288:AWN524289 BGI524288:BGJ524289 BQE524288:BQF524289 CAA524288:CAB524289 CJW524288:CJX524289 CTS524288:CTT524289 DDO524288:DDP524289 DNK524288:DNL524289 DXG524288:DXH524289 EHC524288:EHD524289 EQY524288:EQZ524289 FAU524288:FAV524289 FKQ524288:FKR524289 FUM524288:FUN524289 GEI524288:GEJ524289 GOE524288:GOF524289 GYA524288:GYB524289 HHW524288:HHX524289 HRS524288:HRT524289 IBO524288:IBP524289 ILK524288:ILL524289 IVG524288:IVH524289 JFC524288:JFD524289 JOY524288:JOZ524289 JYU524288:JYV524289 KIQ524288:KIR524289 KSM524288:KSN524289 LCI524288:LCJ524289 LME524288:LMF524289 LWA524288:LWB524289 MFW524288:MFX524289 MPS524288:MPT524289 MZO524288:MZP524289 NJK524288:NJL524289 NTG524288:NTH524289 ODC524288:ODD524289 OMY524288:OMZ524289 OWU524288:OWV524289 PGQ524288:PGR524289 PQM524288:PQN524289 QAI524288:QAJ524289 QKE524288:QKF524289 QUA524288:QUB524289 RDW524288:RDX524289 RNS524288:RNT524289 RXO524288:RXP524289 SHK524288:SHL524289 SRG524288:SRH524289 TBC524288:TBD524289 TKY524288:TKZ524289 TUU524288:TUV524289 UEQ524288:UER524289 UOM524288:UON524289 UYI524288:UYJ524289 VIE524288:VIF524289 VSA524288:VSB524289 WBW524288:WBX524289 WLS524288:WLT524289 WVO524288:WVP524289 JC589824:JD589825 SY589824:SZ589825 ACU589824:ACV589825 AMQ589824:AMR589825 AWM589824:AWN589825 BGI589824:BGJ589825 BQE589824:BQF589825 CAA589824:CAB589825 CJW589824:CJX589825 CTS589824:CTT589825 DDO589824:DDP589825 DNK589824:DNL589825 DXG589824:DXH589825 EHC589824:EHD589825 EQY589824:EQZ589825 FAU589824:FAV589825 FKQ589824:FKR589825 FUM589824:FUN589825 GEI589824:GEJ589825 GOE589824:GOF589825 GYA589824:GYB589825 HHW589824:HHX589825 HRS589824:HRT589825 IBO589824:IBP589825 ILK589824:ILL589825 IVG589824:IVH589825 JFC589824:JFD589825 JOY589824:JOZ589825 JYU589824:JYV589825 KIQ589824:KIR589825 KSM589824:KSN589825 LCI589824:LCJ589825 LME589824:LMF589825 LWA589824:LWB589825 MFW589824:MFX589825 MPS589824:MPT589825 MZO589824:MZP589825 NJK589824:NJL589825 NTG589824:NTH589825 ODC589824:ODD589825 OMY589824:OMZ589825 OWU589824:OWV589825 PGQ589824:PGR589825 PQM589824:PQN589825 QAI589824:QAJ589825 QKE589824:QKF589825 QUA589824:QUB589825 RDW589824:RDX589825 RNS589824:RNT589825 RXO589824:RXP589825 SHK589824:SHL589825 SRG589824:SRH589825 TBC589824:TBD589825 TKY589824:TKZ589825 TUU589824:TUV589825 UEQ589824:UER589825 UOM589824:UON589825 UYI589824:UYJ589825 VIE589824:VIF589825 VSA589824:VSB589825 WBW589824:WBX589825 WLS589824:WLT589825 WVO589824:WVP589825 JC655360:JD655361 SY655360:SZ655361 ACU655360:ACV655361 AMQ655360:AMR655361 AWM655360:AWN655361 BGI655360:BGJ655361 BQE655360:BQF655361 CAA655360:CAB655361 CJW655360:CJX655361 CTS655360:CTT655361 DDO655360:DDP655361 DNK655360:DNL655361 DXG655360:DXH655361 EHC655360:EHD655361 EQY655360:EQZ655361 FAU655360:FAV655361 FKQ655360:FKR655361 FUM655360:FUN655361 GEI655360:GEJ655361 GOE655360:GOF655361 GYA655360:GYB655361 HHW655360:HHX655361 HRS655360:HRT655361 IBO655360:IBP655361 ILK655360:ILL655361 IVG655360:IVH655361 JFC655360:JFD655361 JOY655360:JOZ655361 JYU655360:JYV655361 KIQ655360:KIR655361 KSM655360:KSN655361 LCI655360:LCJ655361 LME655360:LMF655361 LWA655360:LWB655361 MFW655360:MFX655361 MPS655360:MPT655361 MZO655360:MZP655361 NJK655360:NJL655361 NTG655360:NTH655361 ODC655360:ODD655361 OMY655360:OMZ655361 OWU655360:OWV655361 PGQ655360:PGR655361 PQM655360:PQN655361 QAI655360:QAJ655361 QKE655360:QKF655361 QUA655360:QUB655361 RDW655360:RDX655361 RNS655360:RNT655361 RXO655360:RXP655361 SHK655360:SHL655361 SRG655360:SRH655361 TBC655360:TBD655361 TKY655360:TKZ655361 TUU655360:TUV655361 UEQ655360:UER655361 UOM655360:UON655361 UYI655360:UYJ655361 VIE655360:VIF655361 VSA655360:VSB655361 WBW655360:WBX655361 WLS655360:WLT655361 WVO655360:WVP655361 JC720896:JD720897 SY720896:SZ720897 ACU720896:ACV720897 AMQ720896:AMR720897 AWM720896:AWN720897 BGI720896:BGJ720897 BQE720896:BQF720897 CAA720896:CAB720897 CJW720896:CJX720897 CTS720896:CTT720897 DDO720896:DDP720897 DNK720896:DNL720897 DXG720896:DXH720897 EHC720896:EHD720897 EQY720896:EQZ720897 FAU720896:FAV720897 FKQ720896:FKR720897 FUM720896:FUN720897 GEI720896:GEJ720897 GOE720896:GOF720897 GYA720896:GYB720897 HHW720896:HHX720897 HRS720896:HRT720897 IBO720896:IBP720897 ILK720896:ILL720897 IVG720896:IVH720897 JFC720896:JFD720897 JOY720896:JOZ720897 JYU720896:JYV720897 KIQ720896:KIR720897 KSM720896:KSN720897 LCI720896:LCJ720897 LME720896:LMF720897 LWA720896:LWB720897 MFW720896:MFX720897 MPS720896:MPT720897 MZO720896:MZP720897 NJK720896:NJL720897 NTG720896:NTH720897 ODC720896:ODD720897 OMY720896:OMZ720897 OWU720896:OWV720897 PGQ720896:PGR720897 PQM720896:PQN720897 QAI720896:QAJ720897 QKE720896:QKF720897 QUA720896:QUB720897 RDW720896:RDX720897 RNS720896:RNT720897 RXO720896:RXP720897 SHK720896:SHL720897 SRG720896:SRH720897 TBC720896:TBD720897 TKY720896:TKZ720897 TUU720896:TUV720897 UEQ720896:UER720897 UOM720896:UON720897 UYI720896:UYJ720897 VIE720896:VIF720897 VSA720896:VSB720897 WBW720896:WBX720897 WLS720896:WLT720897 WVO720896:WVP720897 JC786432:JD786433 SY786432:SZ786433 ACU786432:ACV786433 AMQ786432:AMR786433 AWM786432:AWN786433 BGI786432:BGJ786433 BQE786432:BQF786433 CAA786432:CAB786433 CJW786432:CJX786433 CTS786432:CTT786433 DDO786432:DDP786433 DNK786432:DNL786433 DXG786432:DXH786433 EHC786432:EHD786433 EQY786432:EQZ786433 FAU786432:FAV786433 FKQ786432:FKR786433 FUM786432:FUN786433 GEI786432:GEJ786433 GOE786432:GOF786433 GYA786432:GYB786433 HHW786432:HHX786433 HRS786432:HRT786433 IBO786432:IBP786433 ILK786432:ILL786433 IVG786432:IVH786433 JFC786432:JFD786433 JOY786432:JOZ786433 JYU786432:JYV786433 KIQ786432:KIR786433 KSM786432:KSN786433 LCI786432:LCJ786433 LME786432:LMF786433 LWA786432:LWB786433 MFW786432:MFX786433 MPS786432:MPT786433 MZO786432:MZP786433 NJK786432:NJL786433 NTG786432:NTH786433 ODC786432:ODD786433 OMY786432:OMZ786433 OWU786432:OWV786433 PGQ786432:PGR786433 PQM786432:PQN786433 QAI786432:QAJ786433 QKE786432:QKF786433 QUA786432:QUB786433 RDW786432:RDX786433 RNS786432:RNT786433 RXO786432:RXP786433 SHK786432:SHL786433 SRG786432:SRH786433 TBC786432:TBD786433 TKY786432:TKZ786433 TUU786432:TUV786433 UEQ786432:UER786433 UOM786432:UON786433 UYI786432:UYJ786433 VIE786432:VIF786433 VSA786432:VSB786433 WBW786432:WBX786433 WLS786432:WLT786433 WVO786432:WVP786433 JC851968:JD851969 SY851968:SZ851969 ACU851968:ACV851969 AMQ851968:AMR851969 AWM851968:AWN851969 BGI851968:BGJ851969 BQE851968:BQF851969 CAA851968:CAB851969 CJW851968:CJX851969 CTS851968:CTT851969 DDO851968:DDP851969 DNK851968:DNL851969 DXG851968:DXH851969 EHC851968:EHD851969 EQY851968:EQZ851969 FAU851968:FAV851969 FKQ851968:FKR851969 FUM851968:FUN851969 GEI851968:GEJ851969 GOE851968:GOF851969 GYA851968:GYB851969 HHW851968:HHX851969 HRS851968:HRT851969 IBO851968:IBP851969 ILK851968:ILL851969 IVG851968:IVH851969 JFC851968:JFD851969 JOY851968:JOZ851969 JYU851968:JYV851969 KIQ851968:KIR851969 KSM851968:KSN851969 LCI851968:LCJ851969 LME851968:LMF851969 LWA851968:LWB851969 MFW851968:MFX851969 MPS851968:MPT851969 MZO851968:MZP851969 NJK851968:NJL851969 NTG851968:NTH851969 ODC851968:ODD851969 OMY851968:OMZ851969 OWU851968:OWV851969 PGQ851968:PGR851969 PQM851968:PQN851969 QAI851968:QAJ851969 QKE851968:QKF851969 QUA851968:QUB851969 RDW851968:RDX851969 RNS851968:RNT851969 RXO851968:RXP851969 SHK851968:SHL851969 SRG851968:SRH851969 TBC851968:TBD851969 TKY851968:TKZ851969 TUU851968:TUV851969 UEQ851968:UER851969 UOM851968:UON851969 UYI851968:UYJ851969 VIE851968:VIF851969 VSA851968:VSB851969 WBW851968:WBX851969 WLS851968:WLT851969 WVO851968:WVP851969 JC917504:JD917505 SY917504:SZ917505 ACU917504:ACV917505 AMQ917504:AMR917505 AWM917504:AWN917505 BGI917504:BGJ917505 BQE917504:BQF917505 CAA917504:CAB917505 CJW917504:CJX917505 CTS917504:CTT917505 DDO917504:DDP917505 DNK917504:DNL917505 DXG917504:DXH917505 EHC917504:EHD917505 EQY917504:EQZ917505 FAU917504:FAV917505 FKQ917504:FKR917505 FUM917504:FUN917505 GEI917504:GEJ917505 GOE917504:GOF917505 GYA917504:GYB917505 HHW917504:HHX917505 HRS917504:HRT917505 IBO917504:IBP917505 ILK917504:ILL917505 IVG917504:IVH917505 JFC917504:JFD917505 JOY917504:JOZ917505 JYU917504:JYV917505 KIQ917504:KIR917505 KSM917504:KSN917505 LCI917504:LCJ917505 LME917504:LMF917505 LWA917504:LWB917505 MFW917504:MFX917505 MPS917504:MPT917505 MZO917504:MZP917505 NJK917504:NJL917505 NTG917504:NTH917505 ODC917504:ODD917505 OMY917504:OMZ917505 OWU917504:OWV917505 PGQ917504:PGR917505 PQM917504:PQN917505 QAI917504:QAJ917505 QKE917504:QKF917505 QUA917504:QUB917505 RDW917504:RDX917505 RNS917504:RNT917505 RXO917504:RXP917505 SHK917504:SHL917505 SRG917504:SRH917505 TBC917504:TBD917505 TKY917504:TKZ917505 TUU917504:TUV917505 UEQ917504:UER917505 UOM917504:UON917505 UYI917504:UYJ917505 VIE917504:VIF917505 VSA917504:VSB917505 WBW917504:WBX917505 WLS917504:WLT917505 WVO917504:WVP917505 JC983040:JD983041 SY983040:SZ983041 ACU983040:ACV983041 AMQ983040:AMR983041 AWM983040:AWN983041 BGI983040:BGJ983041 BQE983040:BQF983041 CAA983040:CAB983041 CJW983040:CJX983041 CTS983040:CTT983041 DDO983040:DDP983041 DNK983040:DNL983041 DXG983040:DXH983041 EHC983040:EHD983041 EQY983040:EQZ983041 FAU983040:FAV983041 FKQ983040:FKR983041 FUM983040:FUN983041 GEI983040:GEJ983041 GOE983040:GOF983041 GYA983040:GYB983041 HHW983040:HHX983041 HRS983040:HRT983041 IBO983040:IBP983041 ILK983040:ILL983041 IVG983040:IVH983041 JFC983040:JFD983041 JOY983040:JOZ983041 JYU983040:JYV983041 KIQ983040:KIR983041 KSM983040:KSN983041 LCI983040:LCJ983041 LME983040:LMF983041 LWA983040:LWB983041 MFW983040:MFX983041 MPS983040:MPT983041 MZO983040:MZP983041 NJK983040:NJL983041 NTG983040:NTH983041 ODC983040:ODD983041 OMY983040:OMZ983041 OWU983040:OWV983041 PGQ983040:PGR983041 PQM983040:PQN983041 QAI983040:QAJ983041 QKE983040:QKF983041 QUA983040:QUB983041 RDW983040:RDX983041 RNS983040:RNT983041 RXO983040:RXP983041 SHK983040:SHL983041 SRG983040:SRH983041 TBC983040:TBD983041 TKY983040:TKZ983041 TUU983040:TUV983041 UEQ983040:UER983041 UOM983040:UON983041 UYI983040:UYJ983041 VIE983040:VIF983041 VSA983040:VSB983041 F65503:G65504 F131039:G131040 F196575:G196576 F262111:G262112 F327647:G327648 F393183:G393184 F458719:G458720 F524255:G524256 F589791:G589792 F655327:G655328 F720863:G720864 F786399:G786400 F851935:G851936 F917471:G917472 F983007:G983008 I65503:J65504 I131039:J131040 I196575:J196576 I262111:J262112 I327647:J327648 I393183:J393184 I458719:J458720 I524255:J524256 I589791:J589792 I655327:J655328 I720863:J720864 I786399:J786400 I851935:J851936 I917471:J917472 I983007:J983008 F65509:G65510 F131045:G131046 F196581:G196582 F262117:G262118 F327653:G327654 F393189:G393190 F458725:G458726 F524261:G524262 F589797:G589798 F655333:G655334 F720869:G720870 F786405:G786406 F851941:G851942 F917477:G917478 F983013:G983014 I65509:J65510 I131045:J131046 I196581:J196582 I262117:J262118 I327653:J327654 I393189:J393190 I458725:J458726 I524261:J524262 I589797:J589798 I655333:J655334 I720869:J720870 I786405:J786406 I851941:J851942 I917477:J917478 I983013:J983014 L131045:M131046 L196581:M196582 L262117:M262118 L327653:M327654 L393189:M393190 L458725:M458726 L524261:M524262 L589797:M589798 L655333:M655334 L720869:M720870 L786405:M786406 L851941:M851942 L917477:M917478 L983013:M983014 L65503:M65504 L131039:M131040 L196575:M196576 L262111:M262112 L327647:M327648 L393183:M393184 L458719:M458720 L524255:M524256 L589791:M589792 L655327:M655328 L720863:M720864 L786399:M786400 L851935:M851936 L917471:M917472 L983007:M983008 L65509:M65510 ACX7:ACY8 TB7:TC8 JF7:JG8 WVO7:WVP8 WLS7:WLT8 WBW7:WBX8 VSA7:VSB8 VIE7:VIF8 UYI7:UYJ8 UOM7:UON8 UEQ7:UER8 TUU7:TUV8 TKY7:TKZ8 TBC7:TBD8 SRG7:SRH8 SHK7:SHL8 RXO7:RXP8 RNS7:RNT8 RDW7:RDX8 QUA7:QUB8 QKE7:QKF8 QAI7:QAJ8 PQM7:PQN8 PGQ7:PGR8 OWU7:OWV8 OMY7:OMZ8 ODC7:ODD8 NTG7:NTH8 NJK7:NJL8 MZO7:MZP8 MPS7:MPT8 MFW7:MFX8 LWA7:LWB8 LME7:LMF8 LCI7:LCJ8 KSM7:KSN8 KIQ7:KIR8 JYU7:JYV8 JOY7:JOZ8 JFC7:JFD8 IVG7:IVH8 ILK7:ILL8 IBO7:IBP8 HRS7:HRT8 HHW7:HHX8 GYA7:GYB8 GOE7:GOF8 GEI7:GEJ8 FUM7:FUN8 FKQ7:FKR8 FAU7:FAV8 EQY7:EQZ8 EHC7:EHD8 DXG7:DXH8 DNK7:DNL8 DDO7:DDP8 CTS7:CTT8 CJW7:CJX8 CAA7:CAB8 BQE7:BQF8 BGI7:BGJ8 AWM7:AWN8 AMQ7:AMR8 ACU7:ACV8 SY7:SZ8 JC7:JD8 WVL7:WVM8 WLP7:WLQ8 WBT7:WBU8 VRX7:VRY8 VIB7:VIC8 UYF7:UYG8 UOJ7:UOK8 UEN7:UEO8 TUR7:TUS8 TKV7:TKW8 TAZ7:TBA8 SRD7:SRE8 SHH7:SHI8 RXL7:RXM8 RNP7:RNQ8 RDT7:RDU8 QTX7:QTY8 QKB7:QKC8 QAF7:QAG8 PQJ7:PQK8 PGN7:PGO8 OWR7:OWS8 OMV7:OMW8 OCZ7:ODA8 NTD7:NTE8 NJH7:NJI8 MZL7:MZM8 MPP7:MPQ8 MFT7:MFU8 LVX7:LVY8 LMB7:LMC8 LCF7:LCG8 KSJ7:KSK8 KIN7:KIO8 JYR7:JYS8 JOV7:JOW8 JEZ7:JFA8 IVD7:IVE8 ILH7:ILI8 IBL7:IBM8 HRP7:HRQ8 HHT7:HHU8 GXX7:GXY8 GOB7:GOC8 GEF7:GEG8 FUJ7:FUK8 FKN7:FKO8 FAR7:FAS8 EQV7:EQW8 EGZ7:EHA8 DXD7:DXE8 DNH7:DNI8 DDL7:DDM8 CTP7:CTQ8 CJT7:CJU8 BZX7:BZY8 BQB7:BQC8 BGF7:BGG8 AWJ7:AWK8 AMN7:AMO8 ACR7:ACS8 SV7:SW8 IZ7:JA8 WVR7:WVS8 WLV7:WLW8 WBZ7:WCA8 VSD7:VSE8 VIH7:VII8 UYL7:UYM8 UOP7:UOQ8 UET7:UEU8 TUX7:TUY8 TLB7:TLC8 TBF7:TBG8 SRJ7:SRK8 SHN7:SHO8 RXR7:RXS8 RNV7:RNW8 RDZ7:REA8 QUD7:QUE8 QKH7:QKI8 QAL7:QAM8 PQP7:PQQ8 PGT7:PGU8 OWX7:OWY8 ONB7:ONC8 ODF7:ODG8 NTJ7:NTK8 NJN7:NJO8 MZR7:MZS8 MPV7:MPW8 MFZ7:MGA8 LWD7:LWE8 LMH7:LMI8 LCL7:LCM8 KSP7:KSQ8 KIT7:KIU8 JYX7:JYY8 JPB7:JPC8 JFF7:JFG8 IVJ7:IVK8 ILN7:ILO8 IBR7:IBS8 HRV7:HRW8 HHZ7:HIA8 GYD7:GYE8 GOH7:GOI8 GEL7:GEM8 FUP7:FUQ8 FKT7:FKU8 FAX7:FAY8 ERB7:ERC8 EHF7:EHG8 DXJ7:DXK8 DNN7:DNO8 DDR7:DDS8 CTV7:CTW8 CJZ7:CKA8 CAD7:CAE8 BQH7:BQI8 BGL7:BGM8 AWP7:AWQ8 AMT7:AMU8"/>
    <dataValidation allowBlank="1" showErrorMessage="1" prompt="Sólo para Instituciones PRIVADAS." sqref="B6:M9"/>
  </dataValidations>
  <printOptions horizontalCentered="1" verticalCentered="1"/>
  <pageMargins left="0.15748031496062992" right="0.15748031496062992" top="0.6692913385826772" bottom="0.51181102362204722" header="0.15748031496062992" footer="0.23622047244094491"/>
  <pageSetup orientation="landscape" r:id="rId1"/>
  <headerFooter>
    <oddFooter>&amp;R&amp;"Malgun Gothic,Negrita Cursiva"&amp;9Aula Edad&amp;"Malgun Gothic,Cursiva", página 3 de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M18"/>
  <sheetViews>
    <sheetView showGridLines="0" zoomScale="90" zoomScaleNormal="90" workbookViewId="0"/>
  </sheetViews>
  <sheetFormatPr baseColWidth="10" defaultRowHeight="14.25" x14ac:dyDescent="0.25"/>
  <cols>
    <col min="1" max="1" width="33.140625" style="78" customWidth="1"/>
    <col min="2" max="13" width="8.140625" style="78" customWidth="1"/>
    <col min="14" max="256" width="11.42578125" style="78"/>
    <col min="257" max="257" width="32.28515625" style="78" customWidth="1"/>
    <col min="258" max="269" width="8.5703125" style="78" customWidth="1"/>
    <col min="270" max="512" width="11.42578125" style="78"/>
    <col min="513" max="513" width="32.28515625" style="78" customWidth="1"/>
    <col min="514" max="525" width="8.5703125" style="78" customWidth="1"/>
    <col min="526" max="768" width="11.42578125" style="78"/>
    <col min="769" max="769" width="32.28515625" style="78" customWidth="1"/>
    <col min="770" max="781" width="8.5703125" style="78" customWidth="1"/>
    <col min="782" max="1024" width="11.42578125" style="78"/>
    <col min="1025" max="1025" width="32.28515625" style="78" customWidth="1"/>
    <col min="1026" max="1037" width="8.5703125" style="78" customWidth="1"/>
    <col min="1038" max="1280" width="11.42578125" style="78"/>
    <col min="1281" max="1281" width="32.28515625" style="78" customWidth="1"/>
    <col min="1282" max="1293" width="8.5703125" style="78" customWidth="1"/>
    <col min="1294" max="1536" width="11.42578125" style="78"/>
    <col min="1537" max="1537" width="32.28515625" style="78" customWidth="1"/>
    <col min="1538" max="1549" width="8.5703125" style="78" customWidth="1"/>
    <col min="1550" max="1792" width="11.42578125" style="78"/>
    <col min="1793" max="1793" width="32.28515625" style="78" customWidth="1"/>
    <col min="1794" max="1805" width="8.5703125" style="78" customWidth="1"/>
    <col min="1806" max="2048" width="11.42578125" style="78"/>
    <col min="2049" max="2049" width="32.28515625" style="78" customWidth="1"/>
    <col min="2050" max="2061" width="8.5703125" style="78" customWidth="1"/>
    <col min="2062" max="2304" width="11.42578125" style="78"/>
    <col min="2305" max="2305" width="32.28515625" style="78" customWidth="1"/>
    <col min="2306" max="2317" width="8.5703125" style="78" customWidth="1"/>
    <col min="2318" max="2560" width="11.42578125" style="78"/>
    <col min="2561" max="2561" width="32.28515625" style="78" customWidth="1"/>
    <col min="2562" max="2573" width="8.5703125" style="78" customWidth="1"/>
    <col min="2574" max="2816" width="11.42578125" style="78"/>
    <col min="2817" max="2817" width="32.28515625" style="78" customWidth="1"/>
    <col min="2818" max="2829" width="8.5703125" style="78" customWidth="1"/>
    <col min="2830" max="3072" width="11.42578125" style="78"/>
    <col min="3073" max="3073" width="32.28515625" style="78" customWidth="1"/>
    <col min="3074" max="3085" width="8.5703125" style="78" customWidth="1"/>
    <col min="3086" max="3328" width="11.42578125" style="78"/>
    <col min="3329" max="3329" width="32.28515625" style="78" customWidth="1"/>
    <col min="3330" max="3341" width="8.5703125" style="78" customWidth="1"/>
    <col min="3342" max="3584" width="11.42578125" style="78"/>
    <col min="3585" max="3585" width="32.28515625" style="78" customWidth="1"/>
    <col min="3586" max="3597" width="8.5703125" style="78" customWidth="1"/>
    <col min="3598" max="3840" width="11.42578125" style="78"/>
    <col min="3841" max="3841" width="32.28515625" style="78" customWidth="1"/>
    <col min="3842" max="3853" width="8.5703125" style="78" customWidth="1"/>
    <col min="3854" max="4096" width="11.42578125" style="78"/>
    <col min="4097" max="4097" width="32.28515625" style="78" customWidth="1"/>
    <col min="4098" max="4109" width="8.5703125" style="78" customWidth="1"/>
    <col min="4110" max="4352" width="11.42578125" style="78"/>
    <col min="4353" max="4353" width="32.28515625" style="78" customWidth="1"/>
    <col min="4354" max="4365" width="8.5703125" style="78" customWidth="1"/>
    <col min="4366" max="4608" width="11.42578125" style="78"/>
    <col min="4609" max="4609" width="32.28515625" style="78" customWidth="1"/>
    <col min="4610" max="4621" width="8.5703125" style="78" customWidth="1"/>
    <col min="4622" max="4864" width="11.42578125" style="78"/>
    <col min="4865" max="4865" width="32.28515625" style="78" customWidth="1"/>
    <col min="4866" max="4877" width="8.5703125" style="78" customWidth="1"/>
    <col min="4878" max="5120" width="11.42578125" style="78"/>
    <col min="5121" max="5121" width="32.28515625" style="78" customWidth="1"/>
    <col min="5122" max="5133" width="8.5703125" style="78" customWidth="1"/>
    <col min="5134" max="5376" width="11.42578125" style="78"/>
    <col min="5377" max="5377" width="32.28515625" style="78" customWidth="1"/>
    <col min="5378" max="5389" width="8.5703125" style="78" customWidth="1"/>
    <col min="5390" max="5632" width="11.42578125" style="78"/>
    <col min="5633" max="5633" width="32.28515625" style="78" customWidth="1"/>
    <col min="5634" max="5645" width="8.5703125" style="78" customWidth="1"/>
    <col min="5646" max="5888" width="11.42578125" style="78"/>
    <col min="5889" max="5889" width="32.28515625" style="78" customWidth="1"/>
    <col min="5890" max="5901" width="8.5703125" style="78" customWidth="1"/>
    <col min="5902" max="6144" width="11.42578125" style="78"/>
    <col min="6145" max="6145" width="32.28515625" style="78" customWidth="1"/>
    <col min="6146" max="6157" width="8.5703125" style="78" customWidth="1"/>
    <col min="6158" max="6400" width="11.42578125" style="78"/>
    <col min="6401" max="6401" width="32.28515625" style="78" customWidth="1"/>
    <col min="6402" max="6413" width="8.5703125" style="78" customWidth="1"/>
    <col min="6414" max="6656" width="11.42578125" style="78"/>
    <col min="6657" max="6657" width="32.28515625" style="78" customWidth="1"/>
    <col min="6658" max="6669" width="8.5703125" style="78" customWidth="1"/>
    <col min="6670" max="6912" width="11.42578125" style="78"/>
    <col min="6913" max="6913" width="32.28515625" style="78" customWidth="1"/>
    <col min="6914" max="6925" width="8.5703125" style="78" customWidth="1"/>
    <col min="6926" max="7168" width="11.42578125" style="78"/>
    <col min="7169" max="7169" width="32.28515625" style="78" customWidth="1"/>
    <col min="7170" max="7181" width="8.5703125" style="78" customWidth="1"/>
    <col min="7182" max="7424" width="11.42578125" style="78"/>
    <col min="7425" max="7425" width="32.28515625" style="78" customWidth="1"/>
    <col min="7426" max="7437" width="8.5703125" style="78" customWidth="1"/>
    <col min="7438" max="7680" width="11.42578125" style="78"/>
    <col min="7681" max="7681" width="32.28515625" style="78" customWidth="1"/>
    <col min="7682" max="7693" width="8.5703125" style="78" customWidth="1"/>
    <col min="7694" max="7936" width="11.42578125" style="78"/>
    <col min="7937" max="7937" width="32.28515625" style="78" customWidth="1"/>
    <col min="7938" max="7949" width="8.5703125" style="78" customWidth="1"/>
    <col min="7950" max="8192" width="11.42578125" style="78"/>
    <col min="8193" max="8193" width="32.28515625" style="78" customWidth="1"/>
    <col min="8194" max="8205" width="8.5703125" style="78" customWidth="1"/>
    <col min="8206" max="8448" width="11.42578125" style="78"/>
    <col min="8449" max="8449" width="32.28515625" style="78" customWidth="1"/>
    <col min="8450" max="8461" width="8.5703125" style="78" customWidth="1"/>
    <col min="8462" max="8704" width="11.42578125" style="78"/>
    <col min="8705" max="8705" width="32.28515625" style="78" customWidth="1"/>
    <col min="8706" max="8717" width="8.5703125" style="78" customWidth="1"/>
    <col min="8718" max="8960" width="11.42578125" style="78"/>
    <col min="8961" max="8961" width="32.28515625" style="78" customWidth="1"/>
    <col min="8962" max="8973" width="8.5703125" style="78" customWidth="1"/>
    <col min="8974" max="9216" width="11.42578125" style="78"/>
    <col min="9217" max="9217" width="32.28515625" style="78" customWidth="1"/>
    <col min="9218" max="9229" width="8.5703125" style="78" customWidth="1"/>
    <col min="9230" max="9472" width="11.42578125" style="78"/>
    <col min="9473" max="9473" width="32.28515625" style="78" customWidth="1"/>
    <col min="9474" max="9485" width="8.5703125" style="78" customWidth="1"/>
    <col min="9486" max="9728" width="11.42578125" style="78"/>
    <col min="9729" max="9729" width="32.28515625" style="78" customWidth="1"/>
    <col min="9730" max="9741" width="8.5703125" style="78" customWidth="1"/>
    <col min="9742" max="9984" width="11.42578125" style="78"/>
    <col min="9985" max="9985" width="32.28515625" style="78" customWidth="1"/>
    <col min="9986" max="9997" width="8.5703125" style="78" customWidth="1"/>
    <col min="9998" max="10240" width="11.42578125" style="78"/>
    <col min="10241" max="10241" width="32.28515625" style="78" customWidth="1"/>
    <col min="10242" max="10253" width="8.5703125" style="78" customWidth="1"/>
    <col min="10254" max="10496" width="11.42578125" style="78"/>
    <col min="10497" max="10497" width="32.28515625" style="78" customWidth="1"/>
    <col min="10498" max="10509" width="8.5703125" style="78" customWidth="1"/>
    <col min="10510" max="10752" width="11.42578125" style="78"/>
    <col min="10753" max="10753" width="32.28515625" style="78" customWidth="1"/>
    <col min="10754" max="10765" width="8.5703125" style="78" customWidth="1"/>
    <col min="10766" max="11008" width="11.42578125" style="78"/>
    <col min="11009" max="11009" width="32.28515625" style="78" customWidth="1"/>
    <col min="11010" max="11021" width="8.5703125" style="78" customWidth="1"/>
    <col min="11022" max="11264" width="11.42578125" style="78"/>
    <col min="11265" max="11265" width="32.28515625" style="78" customWidth="1"/>
    <col min="11266" max="11277" width="8.5703125" style="78" customWidth="1"/>
    <col min="11278" max="11520" width="11.42578125" style="78"/>
    <col min="11521" max="11521" width="32.28515625" style="78" customWidth="1"/>
    <col min="11522" max="11533" width="8.5703125" style="78" customWidth="1"/>
    <col min="11534" max="11776" width="11.42578125" style="78"/>
    <col min="11777" max="11777" width="32.28515625" style="78" customWidth="1"/>
    <col min="11778" max="11789" width="8.5703125" style="78" customWidth="1"/>
    <col min="11790" max="12032" width="11.42578125" style="78"/>
    <col min="12033" max="12033" width="32.28515625" style="78" customWidth="1"/>
    <col min="12034" max="12045" width="8.5703125" style="78" customWidth="1"/>
    <col min="12046" max="12288" width="11.42578125" style="78"/>
    <col min="12289" max="12289" width="32.28515625" style="78" customWidth="1"/>
    <col min="12290" max="12301" width="8.5703125" style="78" customWidth="1"/>
    <col min="12302" max="12544" width="11.42578125" style="78"/>
    <col min="12545" max="12545" width="32.28515625" style="78" customWidth="1"/>
    <col min="12546" max="12557" width="8.5703125" style="78" customWidth="1"/>
    <col min="12558" max="12800" width="11.42578125" style="78"/>
    <col min="12801" max="12801" width="32.28515625" style="78" customWidth="1"/>
    <col min="12802" max="12813" width="8.5703125" style="78" customWidth="1"/>
    <col min="12814" max="13056" width="11.42578125" style="78"/>
    <col min="13057" max="13057" width="32.28515625" style="78" customWidth="1"/>
    <col min="13058" max="13069" width="8.5703125" style="78" customWidth="1"/>
    <col min="13070" max="13312" width="11.42578125" style="78"/>
    <col min="13313" max="13313" width="32.28515625" style="78" customWidth="1"/>
    <col min="13314" max="13325" width="8.5703125" style="78" customWidth="1"/>
    <col min="13326" max="13568" width="11.42578125" style="78"/>
    <col min="13569" max="13569" width="32.28515625" style="78" customWidth="1"/>
    <col min="13570" max="13581" width="8.5703125" style="78" customWidth="1"/>
    <col min="13582" max="13824" width="11.42578125" style="78"/>
    <col min="13825" max="13825" width="32.28515625" style="78" customWidth="1"/>
    <col min="13826" max="13837" width="8.5703125" style="78" customWidth="1"/>
    <col min="13838" max="14080" width="11.42578125" style="78"/>
    <col min="14081" max="14081" width="32.28515625" style="78" customWidth="1"/>
    <col min="14082" max="14093" width="8.5703125" style="78" customWidth="1"/>
    <col min="14094" max="14336" width="11.42578125" style="78"/>
    <col min="14337" max="14337" width="32.28515625" style="78" customWidth="1"/>
    <col min="14338" max="14349" width="8.5703125" style="78" customWidth="1"/>
    <col min="14350" max="14592" width="11.42578125" style="78"/>
    <col min="14593" max="14593" width="32.28515625" style="78" customWidth="1"/>
    <col min="14594" max="14605" width="8.5703125" style="78" customWidth="1"/>
    <col min="14606" max="14848" width="11.42578125" style="78"/>
    <col min="14849" max="14849" width="32.28515625" style="78" customWidth="1"/>
    <col min="14850" max="14861" width="8.5703125" style="78" customWidth="1"/>
    <col min="14862" max="15104" width="11.42578125" style="78"/>
    <col min="15105" max="15105" width="32.28515625" style="78" customWidth="1"/>
    <col min="15106" max="15117" width="8.5703125" style="78" customWidth="1"/>
    <col min="15118" max="15360" width="11.42578125" style="78"/>
    <col min="15361" max="15361" width="32.28515625" style="78" customWidth="1"/>
    <col min="15362" max="15373" width="8.5703125" style="78" customWidth="1"/>
    <col min="15374" max="15616" width="11.42578125" style="78"/>
    <col min="15617" max="15617" width="32.28515625" style="78" customWidth="1"/>
    <col min="15618" max="15629" width="8.5703125" style="78" customWidth="1"/>
    <col min="15630" max="15872" width="11.42578125" style="78"/>
    <col min="15873" max="15873" width="32.28515625" style="78" customWidth="1"/>
    <col min="15874" max="15885" width="8.5703125" style="78" customWidth="1"/>
    <col min="15886" max="16128" width="11.42578125" style="78"/>
    <col min="16129" max="16129" width="32.28515625" style="78" customWidth="1"/>
    <col min="16130" max="16141" width="8.5703125" style="78" customWidth="1"/>
    <col min="16142" max="16384" width="11.42578125" style="78"/>
  </cols>
  <sheetData>
    <row r="1" spans="1:13" ht="18" x14ac:dyDescent="0.25">
      <c r="A1" s="112" t="s">
        <v>8330</v>
      </c>
      <c r="B1" s="112"/>
      <c r="C1" s="112"/>
      <c r="D1" s="112"/>
      <c r="E1" s="112"/>
      <c r="F1" s="112"/>
      <c r="G1" s="112"/>
      <c r="H1" s="112"/>
      <c r="I1" s="112"/>
      <c r="J1" s="112"/>
      <c r="K1" s="112"/>
      <c r="L1" s="112"/>
      <c r="M1" s="112"/>
    </row>
    <row r="2" spans="1:13" ht="21.75" customHeight="1" x14ac:dyDescent="0.25">
      <c r="A2" s="112" t="s">
        <v>13853</v>
      </c>
      <c r="B2" s="112"/>
      <c r="C2" s="112"/>
      <c r="D2" s="112"/>
      <c r="E2" s="112"/>
      <c r="F2" s="112"/>
      <c r="G2" s="112"/>
      <c r="H2" s="112"/>
      <c r="I2" s="112"/>
      <c r="J2" s="112"/>
      <c r="K2" s="112"/>
      <c r="L2" s="112"/>
      <c r="M2" s="112"/>
    </row>
    <row r="3" spans="1:13" ht="19.5" customHeight="1" thickBot="1" x14ac:dyDescent="0.3">
      <c r="A3" s="79" t="s">
        <v>13865</v>
      </c>
      <c r="B3" s="79"/>
      <c r="C3" s="80"/>
      <c r="D3" s="80"/>
      <c r="E3" s="80"/>
      <c r="F3" s="80"/>
      <c r="G3" s="80"/>
      <c r="H3" s="80"/>
      <c r="I3" s="80"/>
      <c r="J3" s="80"/>
      <c r="K3" s="80"/>
      <c r="L3" s="80"/>
      <c r="M3" s="80"/>
    </row>
    <row r="4" spans="1:13" ht="36" customHeight="1" thickTop="1" x14ac:dyDescent="0.25">
      <c r="A4" s="255" t="s">
        <v>12254</v>
      </c>
      <c r="B4" s="257" t="s">
        <v>0</v>
      </c>
      <c r="C4" s="257"/>
      <c r="D4" s="257"/>
      <c r="E4" s="248" t="s">
        <v>11626</v>
      </c>
      <c r="F4" s="249"/>
      <c r="G4" s="250"/>
      <c r="H4" s="248" t="s">
        <v>11627</v>
      </c>
      <c r="I4" s="249"/>
      <c r="J4" s="250"/>
      <c r="K4" s="254" t="s">
        <v>11628</v>
      </c>
      <c r="L4" s="247"/>
      <c r="M4" s="247"/>
    </row>
    <row r="5" spans="1:13" ht="27.75" customHeight="1" thickBot="1" x14ac:dyDescent="0.25">
      <c r="A5" s="256"/>
      <c r="B5" s="81" t="s">
        <v>0</v>
      </c>
      <c r="C5" s="82" t="s">
        <v>11350</v>
      </c>
      <c r="D5" s="81" t="s">
        <v>8338</v>
      </c>
      <c r="E5" s="83" t="s">
        <v>0</v>
      </c>
      <c r="F5" s="82" t="s">
        <v>11350</v>
      </c>
      <c r="G5" s="84" t="s">
        <v>8338</v>
      </c>
      <c r="H5" s="83" t="s">
        <v>0</v>
      </c>
      <c r="I5" s="82" t="s">
        <v>11350</v>
      </c>
      <c r="J5" s="84" t="s">
        <v>8338</v>
      </c>
      <c r="K5" s="81" t="s">
        <v>0</v>
      </c>
      <c r="L5" s="82" t="s">
        <v>11350</v>
      </c>
      <c r="M5" s="81" t="s">
        <v>8338</v>
      </c>
    </row>
    <row r="6" spans="1:13" ht="25.5" customHeight="1" thickTop="1" thickBot="1" x14ac:dyDescent="0.3">
      <c r="A6" s="85" t="s">
        <v>7478</v>
      </c>
      <c r="B6" s="86">
        <f>+C6+D6</f>
        <v>0</v>
      </c>
      <c r="C6" s="87">
        <f>SUM(C7:C9)</f>
        <v>0</v>
      </c>
      <c r="D6" s="88">
        <f>SUM(D7:D9)</f>
        <v>0</v>
      </c>
      <c r="E6" s="89">
        <f>+F6+G6</f>
        <v>0</v>
      </c>
      <c r="F6" s="87">
        <f>SUM(F7:F9)</f>
        <v>0</v>
      </c>
      <c r="G6" s="90">
        <f>SUM(G7:G9)</f>
        <v>0</v>
      </c>
      <c r="H6" s="89">
        <f>+I6+J6</f>
        <v>0</v>
      </c>
      <c r="I6" s="87">
        <f>SUM(I7:I9)</f>
        <v>0</v>
      </c>
      <c r="J6" s="90">
        <f>SUM(J7:J9)</f>
        <v>0</v>
      </c>
      <c r="K6" s="88">
        <f>+L6+M6</f>
        <v>0</v>
      </c>
      <c r="L6" s="87">
        <f>SUM(L7:L9)</f>
        <v>0</v>
      </c>
      <c r="M6" s="88">
        <f>SUM(M7:M9)</f>
        <v>0</v>
      </c>
    </row>
    <row r="7" spans="1:13" ht="25.5" customHeight="1" x14ac:dyDescent="0.25">
      <c r="A7" s="91" t="s">
        <v>12251</v>
      </c>
      <c r="B7" s="92">
        <f t="shared" ref="B7:B9" si="0">+C7+D7</f>
        <v>0</v>
      </c>
      <c r="C7" s="93">
        <f>+F7+I7+L7</f>
        <v>0</v>
      </c>
      <c r="D7" s="94">
        <f t="shared" ref="D7:D9" si="1">+G7+J7+M7</f>
        <v>0</v>
      </c>
      <c r="E7" s="95">
        <f>+F7+G7</f>
        <v>0</v>
      </c>
      <c r="F7" s="96"/>
      <c r="G7" s="97"/>
      <c r="H7" s="95">
        <f>+I7+J7</f>
        <v>0</v>
      </c>
      <c r="I7" s="96"/>
      <c r="J7" s="97"/>
      <c r="K7" s="95">
        <f>+L7+M7</f>
        <v>0</v>
      </c>
      <c r="L7" s="96"/>
      <c r="M7" s="98"/>
    </row>
    <row r="8" spans="1:13" ht="25.5" customHeight="1" x14ac:dyDescent="0.25">
      <c r="A8" s="91" t="s">
        <v>12252</v>
      </c>
      <c r="B8" s="92">
        <f t="shared" si="0"/>
        <v>0</v>
      </c>
      <c r="C8" s="93">
        <f t="shared" ref="C8:C9" si="2">+F8+I8+L8</f>
        <v>0</v>
      </c>
      <c r="D8" s="94">
        <f t="shared" si="1"/>
        <v>0</v>
      </c>
      <c r="E8" s="95">
        <f t="shared" ref="E8:E9" si="3">+F8+G8</f>
        <v>0</v>
      </c>
      <c r="F8" s="96"/>
      <c r="G8" s="97"/>
      <c r="H8" s="95">
        <f t="shared" ref="H8:H9" si="4">+I8+J8</f>
        <v>0</v>
      </c>
      <c r="I8" s="96"/>
      <c r="J8" s="97"/>
      <c r="K8" s="95">
        <f t="shared" ref="K8:K9" si="5">+L8+M8</f>
        <v>0</v>
      </c>
      <c r="L8" s="96"/>
      <c r="M8" s="98"/>
    </row>
    <row r="9" spans="1:13" ht="25.5" customHeight="1" thickBot="1" x14ac:dyDescent="0.3">
      <c r="A9" s="99" t="s">
        <v>12253</v>
      </c>
      <c r="B9" s="100">
        <f t="shared" si="0"/>
        <v>0</v>
      </c>
      <c r="C9" s="101">
        <f t="shared" si="2"/>
        <v>0</v>
      </c>
      <c r="D9" s="102">
        <f t="shared" si="1"/>
        <v>0</v>
      </c>
      <c r="E9" s="103">
        <f t="shared" si="3"/>
        <v>0</v>
      </c>
      <c r="F9" s="104"/>
      <c r="G9" s="105"/>
      <c r="H9" s="103">
        <f t="shared" si="4"/>
        <v>0</v>
      </c>
      <c r="I9" s="104"/>
      <c r="J9" s="105"/>
      <c r="K9" s="103">
        <f t="shared" si="5"/>
        <v>0</v>
      </c>
      <c r="L9" s="104"/>
      <c r="M9" s="106"/>
    </row>
    <row r="10" spans="1:13" ht="15" thickTop="1" x14ac:dyDescent="0.25">
      <c r="A10" s="107" t="s">
        <v>11352</v>
      </c>
      <c r="B10" s="108"/>
      <c r="C10" s="109"/>
      <c r="D10" s="109"/>
      <c r="F10" s="110" t="str">
        <f>IF(F6&gt;'CUADRO 1'!F17,"**","")</f>
        <v/>
      </c>
      <c r="G10" s="110" t="str">
        <f>IF(G6&gt;'CUADRO 1'!G17,"**","")</f>
        <v/>
      </c>
      <c r="H10" s="111"/>
      <c r="I10" s="110" t="str">
        <f>IF(I6&gt;'CUADRO 1'!I17,"**","")</f>
        <v/>
      </c>
      <c r="J10" s="110" t="str">
        <f>IF(J6&gt;'CUADRO 1'!J17,"**","")</f>
        <v/>
      </c>
      <c r="K10" s="111"/>
      <c r="L10" s="110" t="str">
        <f>IF(L6&gt;'CUADRO 1'!L17,"**","")</f>
        <v/>
      </c>
      <c r="M10" s="110" t="str">
        <f>IF(M6&gt;'CUADRO 1'!M17,"**","")</f>
        <v/>
      </c>
    </row>
    <row r="11" spans="1:13" ht="18.75" customHeight="1" x14ac:dyDescent="0.25">
      <c r="A11" s="258" t="s">
        <v>13866</v>
      </c>
      <c r="B11" s="258"/>
      <c r="C11" s="258"/>
      <c r="D11" s="258"/>
      <c r="E11" s="259" t="str">
        <f>IF(OR(F10="**",G10="**",I10="**",J10="**",L10="**",M10="**"),"** = El total de estudiantes indicado, no puede ser mayor al total de la línea de Matrícula Actual del Cuadro 1.","")</f>
        <v/>
      </c>
      <c r="F11" s="259"/>
      <c r="G11" s="259"/>
      <c r="H11" s="259"/>
      <c r="I11" s="259"/>
      <c r="J11" s="259"/>
      <c r="K11" s="259"/>
      <c r="L11" s="259"/>
      <c r="M11" s="259"/>
    </row>
    <row r="12" spans="1:13" ht="18.75" customHeight="1" x14ac:dyDescent="0.25">
      <c r="A12" s="258"/>
      <c r="B12" s="258"/>
      <c r="C12" s="258"/>
      <c r="D12" s="258"/>
      <c r="E12" s="259"/>
      <c r="F12" s="259"/>
      <c r="G12" s="259"/>
      <c r="H12" s="259"/>
      <c r="I12" s="259"/>
      <c r="J12" s="259"/>
      <c r="K12" s="259"/>
      <c r="L12" s="259"/>
      <c r="M12" s="259"/>
    </row>
    <row r="13" spans="1:13" ht="18.75" customHeight="1" x14ac:dyDescent="0.25">
      <c r="A13" s="258"/>
      <c r="B13" s="258"/>
      <c r="C13" s="258"/>
      <c r="D13" s="258"/>
    </row>
    <row r="14" spans="1:13" s="43" customFormat="1" ht="18" customHeight="1" x14ac:dyDescent="0.25">
      <c r="A14" s="73" t="s">
        <v>11354</v>
      </c>
      <c r="B14" s="74"/>
      <c r="C14" s="75"/>
      <c r="D14" s="75"/>
    </row>
    <row r="15" spans="1:13" s="43" customFormat="1" ht="23.25" customHeight="1" x14ac:dyDescent="0.2">
      <c r="A15" s="233"/>
      <c r="B15" s="234"/>
      <c r="C15" s="234"/>
      <c r="D15" s="234"/>
      <c r="E15" s="234"/>
      <c r="F15" s="234"/>
      <c r="G15" s="234"/>
      <c r="H15" s="234"/>
      <c r="I15" s="234"/>
      <c r="J15" s="234"/>
      <c r="K15" s="234"/>
      <c r="L15" s="234"/>
      <c r="M15" s="235"/>
    </row>
    <row r="16" spans="1:13" s="43" customFormat="1" ht="23.25" customHeight="1" x14ac:dyDescent="0.2">
      <c r="A16" s="236"/>
      <c r="B16" s="237"/>
      <c r="C16" s="237"/>
      <c r="D16" s="237"/>
      <c r="E16" s="237"/>
      <c r="F16" s="237"/>
      <c r="G16" s="237"/>
      <c r="H16" s="237"/>
      <c r="I16" s="237"/>
      <c r="J16" s="237"/>
      <c r="K16" s="237"/>
      <c r="L16" s="237"/>
      <c r="M16" s="238"/>
    </row>
    <row r="17" spans="1:13" s="43" customFormat="1" ht="23.25" customHeight="1" x14ac:dyDescent="0.2">
      <c r="A17" s="236"/>
      <c r="B17" s="237"/>
      <c r="C17" s="237"/>
      <c r="D17" s="237"/>
      <c r="E17" s="237"/>
      <c r="F17" s="237"/>
      <c r="G17" s="237"/>
      <c r="H17" s="237"/>
      <c r="I17" s="237"/>
      <c r="J17" s="237"/>
      <c r="K17" s="237"/>
      <c r="L17" s="237"/>
      <c r="M17" s="238"/>
    </row>
    <row r="18" spans="1:13" ht="23.25" customHeight="1" x14ac:dyDescent="0.25">
      <c r="A18" s="239"/>
      <c r="B18" s="240"/>
      <c r="C18" s="240"/>
      <c r="D18" s="240"/>
      <c r="E18" s="240"/>
      <c r="F18" s="240"/>
      <c r="G18" s="240"/>
      <c r="H18" s="240"/>
      <c r="I18" s="240"/>
      <c r="J18" s="240"/>
      <c r="K18" s="240"/>
      <c r="L18" s="240"/>
      <c r="M18" s="241"/>
    </row>
  </sheetData>
  <sheetProtection password="C70F" sheet="1" objects="1" scenarios="1"/>
  <protectedRanges>
    <protectedRange sqref="I7:J9 L7:M9 F7:G9" name="Rango1_3_1"/>
  </protectedRanges>
  <mergeCells count="8">
    <mergeCell ref="A15:M18"/>
    <mergeCell ref="A4:A5"/>
    <mergeCell ref="B4:D4"/>
    <mergeCell ref="E4:G4"/>
    <mergeCell ref="H4:J4"/>
    <mergeCell ref="K4:M4"/>
    <mergeCell ref="E11:M12"/>
    <mergeCell ref="A11:D13"/>
  </mergeCells>
  <conditionalFormatting sqref="E8">
    <cfRule type="cellIs" dxfId="17" priority="2" operator="equal">
      <formula>0</formula>
    </cfRule>
  </conditionalFormatting>
  <conditionalFormatting sqref="B6:D6 K7 H7 B7:E7">
    <cfRule type="cellIs" dxfId="16" priority="15" operator="equal">
      <formula>0</formula>
    </cfRule>
  </conditionalFormatting>
  <conditionalFormatting sqref="B9:D10">
    <cfRule type="cellIs" dxfId="15" priority="14" operator="equal">
      <formula>0</formula>
    </cfRule>
  </conditionalFormatting>
  <conditionalFormatting sqref="B8:D8">
    <cfRule type="cellIs" dxfId="14" priority="13" operator="equal">
      <formula>0</formula>
    </cfRule>
  </conditionalFormatting>
  <conditionalFormatting sqref="K6:M6">
    <cfRule type="cellIs" dxfId="13" priority="11" operator="equal">
      <formula>0</formula>
    </cfRule>
  </conditionalFormatting>
  <conditionalFormatting sqref="K9">
    <cfRule type="cellIs" dxfId="12" priority="9" operator="equal">
      <formula>0</formula>
    </cfRule>
  </conditionalFormatting>
  <conditionalFormatting sqref="K8">
    <cfRule type="cellIs" dxfId="11" priority="8" operator="equal">
      <formula>0</formula>
    </cfRule>
  </conditionalFormatting>
  <conditionalFormatting sqref="H6:J6">
    <cfRule type="cellIs" dxfId="10" priority="7" operator="equal">
      <formula>0</formula>
    </cfRule>
  </conditionalFormatting>
  <conditionalFormatting sqref="H9">
    <cfRule type="cellIs" dxfId="9" priority="6" operator="equal">
      <formula>0</formula>
    </cfRule>
  </conditionalFormatting>
  <conditionalFormatting sqref="H8">
    <cfRule type="cellIs" dxfId="8" priority="5" operator="equal">
      <formula>0</formula>
    </cfRule>
  </conditionalFormatting>
  <conditionalFormatting sqref="E6:G6">
    <cfRule type="cellIs" dxfId="7" priority="4" operator="equal">
      <formula>0</formula>
    </cfRule>
  </conditionalFormatting>
  <conditionalFormatting sqref="E9">
    <cfRule type="cellIs" dxfId="6" priority="3" operator="equal">
      <formula>0</formula>
    </cfRule>
  </conditionalFormatting>
  <conditionalFormatting sqref="E11:M12">
    <cfRule type="notContainsBlanks" dxfId="5" priority="1">
      <formula>LEN(TRIM(E11))&gt;0</formula>
    </cfRule>
  </conditionalFormatting>
  <dataValidations count="2">
    <dataValidation allowBlank="1" showInputMessage="1" showErrorMessage="1" prompt="Sólo para Instituciones PRIVADAS." sqref="JB7:JC9 SX7:SY9 ACT7:ACU9 AMP7:AMQ9 AWL7:AWM9 BGH7:BGI9 BQD7:BQE9 BZZ7:CAA9 CJV7:CJW9 CTR7:CTS9 DDN7:DDO9 DNJ7:DNK9 DXF7:DXG9 EHB7:EHC9 EQX7:EQY9 FAT7:FAU9 FKP7:FKQ9 FUL7:FUM9 GEH7:GEI9 GOD7:GOE9 GXZ7:GYA9 HHV7:HHW9 HRR7:HRS9 IBN7:IBO9 ILJ7:ILK9 IVF7:IVG9 JFB7:JFC9 JOX7:JOY9 JYT7:JYU9 KIP7:KIQ9 KSL7:KSM9 LCH7:LCI9 LMD7:LME9 LVZ7:LWA9 MFV7:MFW9 MPR7:MPS9 MZN7:MZO9 NJJ7:NJK9 NTF7:NTG9 ODB7:ODC9 OMX7:OMY9 OWT7:OWU9 PGP7:PGQ9 PQL7:PQM9 QAH7:QAI9 QKD7:QKE9 QTZ7:QUA9 RDV7:RDW9 RNR7:RNS9 RXN7:RXO9 SHJ7:SHK9 SRF7:SRG9 TBB7:TBC9 TKX7:TKY9 TUT7:TUU9 UEP7:UEQ9 UOL7:UOM9 UYH7:UYI9 VID7:VIE9 VRZ7:VSA9 WBV7:WBW9 WLR7:WLS9 WVN7:WVO9 JB65530:JC65531 SX65530:SY65531 ACT65530:ACU65531 AMP65530:AMQ65531 AWL65530:AWM65531 BGH65530:BGI65531 BQD65530:BQE65531 BZZ65530:CAA65531 CJV65530:CJW65531 CTR65530:CTS65531 DDN65530:DDO65531 DNJ65530:DNK65531 DXF65530:DXG65531 EHB65530:EHC65531 EQX65530:EQY65531 FAT65530:FAU65531 FKP65530:FKQ65531 FUL65530:FUM65531 GEH65530:GEI65531 GOD65530:GOE65531 GXZ65530:GYA65531 HHV65530:HHW65531 HRR65530:HRS65531 IBN65530:IBO65531 ILJ65530:ILK65531 IVF65530:IVG65531 JFB65530:JFC65531 JOX65530:JOY65531 JYT65530:JYU65531 KIP65530:KIQ65531 KSL65530:KSM65531 LCH65530:LCI65531 LMD65530:LME65531 LVZ65530:LWA65531 MFV65530:MFW65531 MPR65530:MPS65531 MZN65530:MZO65531 NJJ65530:NJK65531 NTF65530:NTG65531 ODB65530:ODC65531 OMX65530:OMY65531 OWT65530:OWU65531 PGP65530:PGQ65531 PQL65530:PQM65531 QAH65530:QAI65531 QKD65530:QKE65531 QTZ65530:QUA65531 RDV65530:RDW65531 RNR65530:RNS65531 RXN65530:RXO65531 SHJ65530:SHK65531 SRF65530:SRG65531 TBB65530:TBC65531 TKX65530:TKY65531 TUT65530:TUU65531 UEP65530:UEQ65531 UOL65530:UOM65531 UYH65530:UYI65531 VID65530:VIE65531 VRZ65530:VSA65531 WBV65530:WBW65531 WLR65530:WLS65531 WVN65530:WVO65531 JB131066:JC131067 SX131066:SY131067 ACT131066:ACU131067 AMP131066:AMQ131067 AWL131066:AWM131067 BGH131066:BGI131067 BQD131066:BQE131067 BZZ131066:CAA131067 CJV131066:CJW131067 CTR131066:CTS131067 DDN131066:DDO131067 DNJ131066:DNK131067 DXF131066:DXG131067 EHB131066:EHC131067 EQX131066:EQY131067 FAT131066:FAU131067 FKP131066:FKQ131067 FUL131066:FUM131067 GEH131066:GEI131067 GOD131066:GOE131067 GXZ131066:GYA131067 HHV131066:HHW131067 HRR131066:HRS131067 IBN131066:IBO131067 ILJ131066:ILK131067 IVF131066:IVG131067 JFB131066:JFC131067 JOX131066:JOY131067 JYT131066:JYU131067 KIP131066:KIQ131067 KSL131066:KSM131067 LCH131066:LCI131067 LMD131066:LME131067 LVZ131066:LWA131067 MFV131066:MFW131067 MPR131066:MPS131067 MZN131066:MZO131067 NJJ131066:NJK131067 NTF131066:NTG131067 ODB131066:ODC131067 OMX131066:OMY131067 OWT131066:OWU131067 PGP131066:PGQ131067 PQL131066:PQM131067 QAH131066:QAI131067 QKD131066:QKE131067 QTZ131066:QUA131067 RDV131066:RDW131067 RNR131066:RNS131067 RXN131066:RXO131067 SHJ131066:SHK131067 SRF131066:SRG131067 TBB131066:TBC131067 TKX131066:TKY131067 TUT131066:TUU131067 UEP131066:UEQ131067 UOL131066:UOM131067 UYH131066:UYI131067 VID131066:VIE131067 VRZ131066:VSA131067 WBV131066:WBW131067 WLR131066:WLS131067 WVN131066:WVO131067 JB196602:JC196603 SX196602:SY196603 ACT196602:ACU196603 AMP196602:AMQ196603 AWL196602:AWM196603 BGH196602:BGI196603 BQD196602:BQE196603 BZZ196602:CAA196603 CJV196602:CJW196603 CTR196602:CTS196603 DDN196602:DDO196603 DNJ196602:DNK196603 DXF196602:DXG196603 EHB196602:EHC196603 EQX196602:EQY196603 FAT196602:FAU196603 FKP196602:FKQ196603 FUL196602:FUM196603 GEH196602:GEI196603 GOD196602:GOE196603 GXZ196602:GYA196603 HHV196602:HHW196603 HRR196602:HRS196603 IBN196602:IBO196603 ILJ196602:ILK196603 IVF196602:IVG196603 JFB196602:JFC196603 JOX196602:JOY196603 JYT196602:JYU196603 KIP196602:KIQ196603 KSL196602:KSM196603 LCH196602:LCI196603 LMD196602:LME196603 LVZ196602:LWA196603 MFV196602:MFW196603 MPR196602:MPS196603 MZN196602:MZO196603 NJJ196602:NJK196603 NTF196602:NTG196603 ODB196602:ODC196603 OMX196602:OMY196603 OWT196602:OWU196603 PGP196602:PGQ196603 PQL196602:PQM196603 QAH196602:QAI196603 QKD196602:QKE196603 QTZ196602:QUA196603 RDV196602:RDW196603 RNR196602:RNS196603 RXN196602:RXO196603 SHJ196602:SHK196603 SRF196602:SRG196603 TBB196602:TBC196603 TKX196602:TKY196603 TUT196602:TUU196603 UEP196602:UEQ196603 UOL196602:UOM196603 UYH196602:UYI196603 VID196602:VIE196603 VRZ196602:VSA196603 WBV196602:WBW196603 WLR196602:WLS196603 WVN196602:WVO196603 JB262138:JC262139 SX262138:SY262139 ACT262138:ACU262139 AMP262138:AMQ262139 AWL262138:AWM262139 BGH262138:BGI262139 BQD262138:BQE262139 BZZ262138:CAA262139 CJV262138:CJW262139 CTR262138:CTS262139 DDN262138:DDO262139 DNJ262138:DNK262139 DXF262138:DXG262139 EHB262138:EHC262139 EQX262138:EQY262139 FAT262138:FAU262139 FKP262138:FKQ262139 FUL262138:FUM262139 GEH262138:GEI262139 GOD262138:GOE262139 GXZ262138:GYA262139 HHV262138:HHW262139 HRR262138:HRS262139 IBN262138:IBO262139 ILJ262138:ILK262139 IVF262138:IVG262139 JFB262138:JFC262139 JOX262138:JOY262139 JYT262138:JYU262139 KIP262138:KIQ262139 KSL262138:KSM262139 LCH262138:LCI262139 LMD262138:LME262139 LVZ262138:LWA262139 MFV262138:MFW262139 MPR262138:MPS262139 MZN262138:MZO262139 NJJ262138:NJK262139 NTF262138:NTG262139 ODB262138:ODC262139 OMX262138:OMY262139 OWT262138:OWU262139 PGP262138:PGQ262139 PQL262138:PQM262139 QAH262138:QAI262139 QKD262138:QKE262139 QTZ262138:QUA262139 RDV262138:RDW262139 RNR262138:RNS262139 RXN262138:RXO262139 SHJ262138:SHK262139 SRF262138:SRG262139 TBB262138:TBC262139 TKX262138:TKY262139 TUT262138:TUU262139 UEP262138:UEQ262139 UOL262138:UOM262139 UYH262138:UYI262139 VID262138:VIE262139 VRZ262138:VSA262139 WBV262138:WBW262139 WLR262138:WLS262139 WVN262138:WVO262139 JB327674:JC327675 SX327674:SY327675 ACT327674:ACU327675 AMP327674:AMQ327675 AWL327674:AWM327675 BGH327674:BGI327675 BQD327674:BQE327675 BZZ327674:CAA327675 CJV327674:CJW327675 CTR327674:CTS327675 DDN327674:DDO327675 DNJ327674:DNK327675 DXF327674:DXG327675 EHB327674:EHC327675 EQX327674:EQY327675 FAT327674:FAU327675 FKP327674:FKQ327675 FUL327674:FUM327675 GEH327674:GEI327675 GOD327674:GOE327675 GXZ327674:GYA327675 HHV327674:HHW327675 HRR327674:HRS327675 IBN327674:IBO327675 ILJ327674:ILK327675 IVF327674:IVG327675 JFB327674:JFC327675 JOX327674:JOY327675 JYT327674:JYU327675 KIP327674:KIQ327675 KSL327674:KSM327675 LCH327674:LCI327675 LMD327674:LME327675 LVZ327674:LWA327675 MFV327674:MFW327675 MPR327674:MPS327675 MZN327674:MZO327675 NJJ327674:NJK327675 NTF327674:NTG327675 ODB327674:ODC327675 OMX327674:OMY327675 OWT327674:OWU327675 PGP327674:PGQ327675 PQL327674:PQM327675 QAH327674:QAI327675 QKD327674:QKE327675 QTZ327674:QUA327675 RDV327674:RDW327675 RNR327674:RNS327675 RXN327674:RXO327675 SHJ327674:SHK327675 SRF327674:SRG327675 TBB327674:TBC327675 TKX327674:TKY327675 TUT327674:TUU327675 UEP327674:UEQ327675 UOL327674:UOM327675 UYH327674:UYI327675 VID327674:VIE327675 VRZ327674:VSA327675 WBV327674:WBW327675 WLR327674:WLS327675 WVN327674:WVO327675 JB393210:JC393211 SX393210:SY393211 ACT393210:ACU393211 AMP393210:AMQ393211 AWL393210:AWM393211 BGH393210:BGI393211 BQD393210:BQE393211 BZZ393210:CAA393211 CJV393210:CJW393211 CTR393210:CTS393211 DDN393210:DDO393211 DNJ393210:DNK393211 DXF393210:DXG393211 EHB393210:EHC393211 EQX393210:EQY393211 FAT393210:FAU393211 FKP393210:FKQ393211 FUL393210:FUM393211 GEH393210:GEI393211 GOD393210:GOE393211 GXZ393210:GYA393211 HHV393210:HHW393211 HRR393210:HRS393211 IBN393210:IBO393211 ILJ393210:ILK393211 IVF393210:IVG393211 JFB393210:JFC393211 JOX393210:JOY393211 JYT393210:JYU393211 KIP393210:KIQ393211 KSL393210:KSM393211 LCH393210:LCI393211 LMD393210:LME393211 LVZ393210:LWA393211 MFV393210:MFW393211 MPR393210:MPS393211 MZN393210:MZO393211 NJJ393210:NJK393211 NTF393210:NTG393211 ODB393210:ODC393211 OMX393210:OMY393211 OWT393210:OWU393211 PGP393210:PGQ393211 PQL393210:PQM393211 QAH393210:QAI393211 QKD393210:QKE393211 QTZ393210:QUA393211 RDV393210:RDW393211 RNR393210:RNS393211 RXN393210:RXO393211 SHJ393210:SHK393211 SRF393210:SRG393211 TBB393210:TBC393211 TKX393210:TKY393211 TUT393210:TUU393211 UEP393210:UEQ393211 UOL393210:UOM393211 UYH393210:UYI393211 VID393210:VIE393211 VRZ393210:VSA393211 WBV393210:WBW393211 WLR393210:WLS393211 WVN393210:WVO393211 JB458746:JC458747 SX458746:SY458747 ACT458746:ACU458747 AMP458746:AMQ458747 AWL458746:AWM458747 BGH458746:BGI458747 BQD458746:BQE458747 BZZ458746:CAA458747 CJV458746:CJW458747 CTR458746:CTS458747 DDN458746:DDO458747 DNJ458746:DNK458747 DXF458746:DXG458747 EHB458746:EHC458747 EQX458746:EQY458747 FAT458746:FAU458747 FKP458746:FKQ458747 FUL458746:FUM458747 GEH458746:GEI458747 GOD458746:GOE458747 GXZ458746:GYA458747 HHV458746:HHW458747 HRR458746:HRS458747 IBN458746:IBO458747 ILJ458746:ILK458747 IVF458746:IVG458747 JFB458746:JFC458747 JOX458746:JOY458747 JYT458746:JYU458747 KIP458746:KIQ458747 KSL458746:KSM458747 LCH458746:LCI458747 LMD458746:LME458747 LVZ458746:LWA458747 MFV458746:MFW458747 MPR458746:MPS458747 MZN458746:MZO458747 NJJ458746:NJK458747 NTF458746:NTG458747 ODB458746:ODC458747 OMX458746:OMY458747 OWT458746:OWU458747 PGP458746:PGQ458747 PQL458746:PQM458747 QAH458746:QAI458747 QKD458746:QKE458747 QTZ458746:QUA458747 RDV458746:RDW458747 RNR458746:RNS458747 RXN458746:RXO458747 SHJ458746:SHK458747 SRF458746:SRG458747 TBB458746:TBC458747 TKX458746:TKY458747 TUT458746:TUU458747 UEP458746:UEQ458747 UOL458746:UOM458747 UYH458746:UYI458747 VID458746:VIE458747 VRZ458746:VSA458747 WBV458746:WBW458747 WLR458746:WLS458747 WVN458746:WVO458747 JB524282:JC524283 SX524282:SY524283 ACT524282:ACU524283 AMP524282:AMQ524283 AWL524282:AWM524283 BGH524282:BGI524283 BQD524282:BQE524283 BZZ524282:CAA524283 CJV524282:CJW524283 CTR524282:CTS524283 DDN524282:DDO524283 DNJ524282:DNK524283 DXF524282:DXG524283 EHB524282:EHC524283 EQX524282:EQY524283 FAT524282:FAU524283 FKP524282:FKQ524283 FUL524282:FUM524283 GEH524282:GEI524283 GOD524282:GOE524283 GXZ524282:GYA524283 HHV524282:HHW524283 HRR524282:HRS524283 IBN524282:IBO524283 ILJ524282:ILK524283 IVF524282:IVG524283 JFB524282:JFC524283 JOX524282:JOY524283 JYT524282:JYU524283 KIP524282:KIQ524283 KSL524282:KSM524283 LCH524282:LCI524283 LMD524282:LME524283 LVZ524282:LWA524283 MFV524282:MFW524283 MPR524282:MPS524283 MZN524282:MZO524283 NJJ524282:NJK524283 NTF524282:NTG524283 ODB524282:ODC524283 OMX524282:OMY524283 OWT524282:OWU524283 PGP524282:PGQ524283 PQL524282:PQM524283 QAH524282:QAI524283 QKD524282:QKE524283 QTZ524282:QUA524283 RDV524282:RDW524283 RNR524282:RNS524283 RXN524282:RXO524283 SHJ524282:SHK524283 SRF524282:SRG524283 TBB524282:TBC524283 TKX524282:TKY524283 TUT524282:TUU524283 UEP524282:UEQ524283 UOL524282:UOM524283 UYH524282:UYI524283 VID524282:VIE524283 VRZ524282:VSA524283 WBV524282:WBW524283 WLR524282:WLS524283 WVN524282:WVO524283 JB589818:JC589819 SX589818:SY589819 ACT589818:ACU589819 AMP589818:AMQ589819 AWL589818:AWM589819 BGH589818:BGI589819 BQD589818:BQE589819 BZZ589818:CAA589819 CJV589818:CJW589819 CTR589818:CTS589819 DDN589818:DDO589819 DNJ589818:DNK589819 DXF589818:DXG589819 EHB589818:EHC589819 EQX589818:EQY589819 FAT589818:FAU589819 FKP589818:FKQ589819 FUL589818:FUM589819 GEH589818:GEI589819 GOD589818:GOE589819 GXZ589818:GYA589819 HHV589818:HHW589819 HRR589818:HRS589819 IBN589818:IBO589819 ILJ589818:ILK589819 IVF589818:IVG589819 JFB589818:JFC589819 JOX589818:JOY589819 JYT589818:JYU589819 KIP589818:KIQ589819 KSL589818:KSM589819 LCH589818:LCI589819 LMD589818:LME589819 LVZ589818:LWA589819 MFV589818:MFW589819 MPR589818:MPS589819 MZN589818:MZO589819 NJJ589818:NJK589819 NTF589818:NTG589819 ODB589818:ODC589819 OMX589818:OMY589819 OWT589818:OWU589819 PGP589818:PGQ589819 PQL589818:PQM589819 QAH589818:QAI589819 QKD589818:QKE589819 QTZ589818:QUA589819 RDV589818:RDW589819 RNR589818:RNS589819 RXN589818:RXO589819 SHJ589818:SHK589819 SRF589818:SRG589819 TBB589818:TBC589819 TKX589818:TKY589819 TUT589818:TUU589819 UEP589818:UEQ589819 UOL589818:UOM589819 UYH589818:UYI589819 VID589818:VIE589819 VRZ589818:VSA589819 WBV589818:WBW589819 WLR589818:WLS589819 WVN589818:WVO589819 JB655354:JC655355 SX655354:SY655355 ACT655354:ACU655355 AMP655354:AMQ655355 AWL655354:AWM655355 BGH655354:BGI655355 BQD655354:BQE655355 BZZ655354:CAA655355 CJV655354:CJW655355 CTR655354:CTS655355 DDN655354:DDO655355 DNJ655354:DNK655355 DXF655354:DXG655355 EHB655354:EHC655355 EQX655354:EQY655355 FAT655354:FAU655355 FKP655354:FKQ655355 FUL655354:FUM655355 GEH655354:GEI655355 GOD655354:GOE655355 GXZ655354:GYA655355 HHV655354:HHW655355 HRR655354:HRS655355 IBN655354:IBO655355 ILJ655354:ILK655355 IVF655354:IVG655355 JFB655354:JFC655355 JOX655354:JOY655355 JYT655354:JYU655355 KIP655354:KIQ655355 KSL655354:KSM655355 LCH655354:LCI655355 LMD655354:LME655355 LVZ655354:LWA655355 MFV655354:MFW655355 MPR655354:MPS655355 MZN655354:MZO655355 NJJ655354:NJK655355 NTF655354:NTG655355 ODB655354:ODC655355 OMX655354:OMY655355 OWT655354:OWU655355 PGP655354:PGQ655355 PQL655354:PQM655355 QAH655354:QAI655355 QKD655354:QKE655355 QTZ655354:QUA655355 RDV655354:RDW655355 RNR655354:RNS655355 RXN655354:RXO655355 SHJ655354:SHK655355 SRF655354:SRG655355 TBB655354:TBC655355 TKX655354:TKY655355 TUT655354:TUU655355 UEP655354:UEQ655355 UOL655354:UOM655355 UYH655354:UYI655355 VID655354:VIE655355 VRZ655354:VSA655355 WBV655354:WBW655355 WLR655354:WLS655355 WVN655354:WVO655355 JB720890:JC720891 SX720890:SY720891 ACT720890:ACU720891 AMP720890:AMQ720891 AWL720890:AWM720891 BGH720890:BGI720891 BQD720890:BQE720891 BZZ720890:CAA720891 CJV720890:CJW720891 CTR720890:CTS720891 DDN720890:DDO720891 DNJ720890:DNK720891 DXF720890:DXG720891 EHB720890:EHC720891 EQX720890:EQY720891 FAT720890:FAU720891 FKP720890:FKQ720891 FUL720890:FUM720891 GEH720890:GEI720891 GOD720890:GOE720891 GXZ720890:GYA720891 HHV720890:HHW720891 HRR720890:HRS720891 IBN720890:IBO720891 ILJ720890:ILK720891 IVF720890:IVG720891 JFB720890:JFC720891 JOX720890:JOY720891 JYT720890:JYU720891 KIP720890:KIQ720891 KSL720890:KSM720891 LCH720890:LCI720891 LMD720890:LME720891 LVZ720890:LWA720891 MFV720890:MFW720891 MPR720890:MPS720891 MZN720890:MZO720891 NJJ720890:NJK720891 NTF720890:NTG720891 ODB720890:ODC720891 OMX720890:OMY720891 OWT720890:OWU720891 PGP720890:PGQ720891 PQL720890:PQM720891 QAH720890:QAI720891 QKD720890:QKE720891 QTZ720890:QUA720891 RDV720890:RDW720891 RNR720890:RNS720891 RXN720890:RXO720891 SHJ720890:SHK720891 SRF720890:SRG720891 TBB720890:TBC720891 TKX720890:TKY720891 TUT720890:TUU720891 UEP720890:UEQ720891 UOL720890:UOM720891 UYH720890:UYI720891 VID720890:VIE720891 VRZ720890:VSA720891 WBV720890:WBW720891 WLR720890:WLS720891 WVN720890:WVO720891 JB786426:JC786427 SX786426:SY786427 ACT786426:ACU786427 AMP786426:AMQ786427 AWL786426:AWM786427 BGH786426:BGI786427 BQD786426:BQE786427 BZZ786426:CAA786427 CJV786426:CJW786427 CTR786426:CTS786427 DDN786426:DDO786427 DNJ786426:DNK786427 DXF786426:DXG786427 EHB786426:EHC786427 EQX786426:EQY786427 FAT786426:FAU786427 FKP786426:FKQ786427 FUL786426:FUM786427 GEH786426:GEI786427 GOD786426:GOE786427 GXZ786426:GYA786427 HHV786426:HHW786427 HRR786426:HRS786427 IBN786426:IBO786427 ILJ786426:ILK786427 IVF786426:IVG786427 JFB786426:JFC786427 JOX786426:JOY786427 JYT786426:JYU786427 KIP786426:KIQ786427 KSL786426:KSM786427 LCH786426:LCI786427 LMD786426:LME786427 LVZ786426:LWA786427 MFV786426:MFW786427 MPR786426:MPS786427 MZN786426:MZO786427 NJJ786426:NJK786427 NTF786426:NTG786427 ODB786426:ODC786427 OMX786426:OMY786427 OWT786426:OWU786427 PGP786426:PGQ786427 PQL786426:PQM786427 QAH786426:QAI786427 QKD786426:QKE786427 QTZ786426:QUA786427 RDV786426:RDW786427 RNR786426:RNS786427 RXN786426:RXO786427 SHJ786426:SHK786427 SRF786426:SRG786427 TBB786426:TBC786427 TKX786426:TKY786427 TUT786426:TUU786427 UEP786426:UEQ786427 UOL786426:UOM786427 UYH786426:UYI786427 VID786426:VIE786427 VRZ786426:VSA786427 WBV786426:WBW786427 WLR786426:WLS786427 WVN786426:WVO786427 JB851962:JC851963 SX851962:SY851963 ACT851962:ACU851963 AMP851962:AMQ851963 AWL851962:AWM851963 BGH851962:BGI851963 BQD851962:BQE851963 BZZ851962:CAA851963 CJV851962:CJW851963 CTR851962:CTS851963 DDN851962:DDO851963 DNJ851962:DNK851963 DXF851962:DXG851963 EHB851962:EHC851963 EQX851962:EQY851963 FAT851962:FAU851963 FKP851962:FKQ851963 FUL851962:FUM851963 GEH851962:GEI851963 GOD851962:GOE851963 GXZ851962:GYA851963 HHV851962:HHW851963 HRR851962:HRS851963 IBN851962:IBO851963 ILJ851962:ILK851963 IVF851962:IVG851963 JFB851962:JFC851963 JOX851962:JOY851963 JYT851962:JYU851963 KIP851962:KIQ851963 KSL851962:KSM851963 LCH851962:LCI851963 LMD851962:LME851963 LVZ851962:LWA851963 MFV851962:MFW851963 MPR851962:MPS851963 MZN851962:MZO851963 NJJ851962:NJK851963 NTF851962:NTG851963 ODB851962:ODC851963 OMX851962:OMY851963 OWT851962:OWU851963 PGP851962:PGQ851963 PQL851962:PQM851963 QAH851962:QAI851963 QKD851962:QKE851963 QTZ851962:QUA851963 RDV851962:RDW851963 RNR851962:RNS851963 RXN851962:RXO851963 SHJ851962:SHK851963 SRF851962:SRG851963 TBB851962:TBC851963 TKX851962:TKY851963 TUT851962:TUU851963 UEP851962:UEQ851963 UOL851962:UOM851963 UYH851962:UYI851963 VID851962:VIE851963 VRZ851962:VSA851963 WBV851962:WBW851963 WLR851962:WLS851963 WVN851962:WVO851963 JB917498:JC917499 SX917498:SY917499 ACT917498:ACU917499 AMP917498:AMQ917499 AWL917498:AWM917499 BGH917498:BGI917499 BQD917498:BQE917499 BZZ917498:CAA917499 CJV917498:CJW917499 CTR917498:CTS917499 DDN917498:DDO917499 DNJ917498:DNK917499 DXF917498:DXG917499 EHB917498:EHC917499 EQX917498:EQY917499 FAT917498:FAU917499 FKP917498:FKQ917499 FUL917498:FUM917499 GEH917498:GEI917499 GOD917498:GOE917499 GXZ917498:GYA917499 HHV917498:HHW917499 HRR917498:HRS917499 IBN917498:IBO917499 ILJ917498:ILK917499 IVF917498:IVG917499 JFB917498:JFC917499 JOX917498:JOY917499 JYT917498:JYU917499 KIP917498:KIQ917499 KSL917498:KSM917499 LCH917498:LCI917499 LMD917498:LME917499 LVZ917498:LWA917499 MFV917498:MFW917499 MPR917498:MPS917499 MZN917498:MZO917499 NJJ917498:NJK917499 NTF917498:NTG917499 ODB917498:ODC917499 OMX917498:OMY917499 OWT917498:OWU917499 PGP917498:PGQ917499 PQL917498:PQM917499 QAH917498:QAI917499 QKD917498:QKE917499 QTZ917498:QUA917499 RDV917498:RDW917499 RNR917498:RNS917499 RXN917498:RXO917499 SHJ917498:SHK917499 SRF917498:SRG917499 TBB917498:TBC917499 TKX917498:TKY917499 TUT917498:TUU917499 UEP917498:UEQ917499 UOL917498:UOM917499 UYH917498:UYI917499 VID917498:VIE917499 VRZ917498:VSA917499 WBV917498:WBW917499 WLR917498:WLS917499 WVN917498:WVO917499 JB983034:JC983035 SX983034:SY983035 ACT983034:ACU983035 AMP983034:AMQ983035 AWL983034:AWM983035 BGH983034:BGI983035 BQD983034:BQE983035 BZZ983034:CAA983035 CJV983034:CJW983035 CTR983034:CTS983035 DDN983034:DDO983035 DNJ983034:DNK983035 DXF983034:DXG983035 EHB983034:EHC983035 EQX983034:EQY983035 FAT983034:FAU983035 FKP983034:FKQ983035 FUL983034:FUM983035 GEH983034:GEI983035 GOD983034:GOE983035 GXZ983034:GYA983035 HHV983034:HHW983035 HRR983034:HRS983035 IBN983034:IBO983035 ILJ983034:ILK983035 IVF983034:IVG983035 JFB983034:JFC983035 JOX983034:JOY983035 JYT983034:JYU983035 KIP983034:KIQ983035 KSL983034:KSM983035 LCH983034:LCI983035 LMD983034:LME983035 LVZ983034:LWA983035 MFV983034:MFW983035 MPR983034:MPS983035 MZN983034:MZO983035 NJJ983034:NJK983035 NTF983034:NTG983035 ODB983034:ODC983035 OMX983034:OMY983035 OWT983034:OWU983035 PGP983034:PGQ983035 PQL983034:PQM983035 QAH983034:QAI983035 QKD983034:QKE983035 QTZ983034:QUA983035 RDV983034:RDW983035 RNR983034:RNS983035 RXN983034:RXO983035 SHJ983034:SHK983035 SRF983034:SRG983035 TBB983034:TBC983035 TKX983034:TKY983035 TUT983034:TUU983035 UEP983034:UEQ983035 UOL983034:UOM983035 UYH983034:UYI983035 VID983034:VIE983035 VRZ983034:VSA983035 WBV983034:WBW983035 WLR983034:WLS983035 WVN983034:WVO983035 WBY983040:WBZ983041 JH65536:JI65537 TD65536:TE65537 ACZ65536:ADA65537 AMV65536:AMW65537 AWR65536:AWS65537 BGN65536:BGO65537 BQJ65536:BQK65537 CAF65536:CAG65537 CKB65536:CKC65537 CTX65536:CTY65537 DDT65536:DDU65537 DNP65536:DNQ65537 DXL65536:DXM65537 EHH65536:EHI65537 ERD65536:ERE65537 FAZ65536:FBA65537 FKV65536:FKW65537 FUR65536:FUS65537 GEN65536:GEO65537 GOJ65536:GOK65537 GYF65536:GYG65537 HIB65536:HIC65537 HRX65536:HRY65537 IBT65536:IBU65537 ILP65536:ILQ65537 IVL65536:IVM65537 JFH65536:JFI65537 JPD65536:JPE65537 JYZ65536:JZA65537 KIV65536:KIW65537 KSR65536:KSS65537 LCN65536:LCO65537 LMJ65536:LMK65537 LWF65536:LWG65537 MGB65536:MGC65537 MPX65536:MPY65537 MZT65536:MZU65537 NJP65536:NJQ65537 NTL65536:NTM65537 ODH65536:ODI65537 OND65536:ONE65537 OWZ65536:OXA65537 PGV65536:PGW65537 PQR65536:PQS65537 QAN65536:QAO65537 QKJ65536:QKK65537 QUF65536:QUG65537 REB65536:REC65537 RNX65536:RNY65537 RXT65536:RXU65537 SHP65536:SHQ65537 SRL65536:SRM65537 TBH65536:TBI65537 TLD65536:TLE65537 TUZ65536:TVA65537 UEV65536:UEW65537 UOR65536:UOS65537 UYN65536:UYO65537 VIJ65536:VIK65537 VSF65536:VSG65537 WCB65536:WCC65537 WLX65536:WLY65537 WVT65536:WVU65537 JH131072:JI131073 TD131072:TE131073 ACZ131072:ADA131073 AMV131072:AMW131073 AWR131072:AWS131073 BGN131072:BGO131073 BQJ131072:BQK131073 CAF131072:CAG131073 CKB131072:CKC131073 CTX131072:CTY131073 DDT131072:DDU131073 DNP131072:DNQ131073 DXL131072:DXM131073 EHH131072:EHI131073 ERD131072:ERE131073 FAZ131072:FBA131073 FKV131072:FKW131073 FUR131072:FUS131073 GEN131072:GEO131073 GOJ131072:GOK131073 GYF131072:GYG131073 HIB131072:HIC131073 HRX131072:HRY131073 IBT131072:IBU131073 ILP131072:ILQ131073 IVL131072:IVM131073 JFH131072:JFI131073 JPD131072:JPE131073 JYZ131072:JZA131073 KIV131072:KIW131073 KSR131072:KSS131073 LCN131072:LCO131073 LMJ131072:LMK131073 LWF131072:LWG131073 MGB131072:MGC131073 MPX131072:MPY131073 MZT131072:MZU131073 NJP131072:NJQ131073 NTL131072:NTM131073 ODH131072:ODI131073 OND131072:ONE131073 OWZ131072:OXA131073 PGV131072:PGW131073 PQR131072:PQS131073 QAN131072:QAO131073 QKJ131072:QKK131073 QUF131072:QUG131073 REB131072:REC131073 RNX131072:RNY131073 RXT131072:RXU131073 SHP131072:SHQ131073 SRL131072:SRM131073 TBH131072:TBI131073 TLD131072:TLE131073 TUZ131072:TVA131073 UEV131072:UEW131073 UOR131072:UOS131073 UYN131072:UYO131073 VIJ131072:VIK131073 VSF131072:VSG131073 WCB131072:WCC131073 WLX131072:WLY131073 WVT131072:WVU131073 JH196608:JI196609 TD196608:TE196609 ACZ196608:ADA196609 AMV196608:AMW196609 AWR196608:AWS196609 BGN196608:BGO196609 BQJ196608:BQK196609 CAF196608:CAG196609 CKB196608:CKC196609 CTX196608:CTY196609 DDT196608:DDU196609 DNP196608:DNQ196609 DXL196608:DXM196609 EHH196608:EHI196609 ERD196608:ERE196609 FAZ196608:FBA196609 FKV196608:FKW196609 FUR196608:FUS196609 GEN196608:GEO196609 GOJ196608:GOK196609 GYF196608:GYG196609 HIB196608:HIC196609 HRX196608:HRY196609 IBT196608:IBU196609 ILP196608:ILQ196609 IVL196608:IVM196609 JFH196608:JFI196609 JPD196608:JPE196609 JYZ196608:JZA196609 KIV196608:KIW196609 KSR196608:KSS196609 LCN196608:LCO196609 LMJ196608:LMK196609 LWF196608:LWG196609 MGB196608:MGC196609 MPX196608:MPY196609 MZT196608:MZU196609 NJP196608:NJQ196609 NTL196608:NTM196609 ODH196608:ODI196609 OND196608:ONE196609 OWZ196608:OXA196609 PGV196608:PGW196609 PQR196608:PQS196609 QAN196608:QAO196609 QKJ196608:QKK196609 QUF196608:QUG196609 REB196608:REC196609 RNX196608:RNY196609 RXT196608:RXU196609 SHP196608:SHQ196609 SRL196608:SRM196609 TBH196608:TBI196609 TLD196608:TLE196609 TUZ196608:TVA196609 UEV196608:UEW196609 UOR196608:UOS196609 UYN196608:UYO196609 VIJ196608:VIK196609 VSF196608:VSG196609 WCB196608:WCC196609 WLX196608:WLY196609 WVT196608:WVU196609 JH262144:JI262145 TD262144:TE262145 ACZ262144:ADA262145 AMV262144:AMW262145 AWR262144:AWS262145 BGN262144:BGO262145 BQJ262144:BQK262145 CAF262144:CAG262145 CKB262144:CKC262145 CTX262144:CTY262145 DDT262144:DDU262145 DNP262144:DNQ262145 DXL262144:DXM262145 EHH262144:EHI262145 ERD262144:ERE262145 FAZ262144:FBA262145 FKV262144:FKW262145 FUR262144:FUS262145 GEN262144:GEO262145 GOJ262144:GOK262145 GYF262144:GYG262145 HIB262144:HIC262145 HRX262144:HRY262145 IBT262144:IBU262145 ILP262144:ILQ262145 IVL262144:IVM262145 JFH262144:JFI262145 JPD262144:JPE262145 JYZ262144:JZA262145 KIV262144:KIW262145 KSR262144:KSS262145 LCN262144:LCO262145 LMJ262144:LMK262145 LWF262144:LWG262145 MGB262144:MGC262145 MPX262144:MPY262145 MZT262144:MZU262145 NJP262144:NJQ262145 NTL262144:NTM262145 ODH262144:ODI262145 OND262144:ONE262145 OWZ262144:OXA262145 PGV262144:PGW262145 PQR262144:PQS262145 QAN262144:QAO262145 QKJ262144:QKK262145 QUF262144:QUG262145 REB262144:REC262145 RNX262144:RNY262145 RXT262144:RXU262145 SHP262144:SHQ262145 SRL262144:SRM262145 TBH262144:TBI262145 TLD262144:TLE262145 TUZ262144:TVA262145 UEV262144:UEW262145 UOR262144:UOS262145 UYN262144:UYO262145 VIJ262144:VIK262145 VSF262144:VSG262145 WCB262144:WCC262145 WLX262144:WLY262145 WVT262144:WVU262145 JH327680:JI327681 TD327680:TE327681 ACZ327680:ADA327681 AMV327680:AMW327681 AWR327680:AWS327681 BGN327680:BGO327681 BQJ327680:BQK327681 CAF327680:CAG327681 CKB327680:CKC327681 CTX327680:CTY327681 DDT327680:DDU327681 DNP327680:DNQ327681 DXL327680:DXM327681 EHH327680:EHI327681 ERD327680:ERE327681 FAZ327680:FBA327681 FKV327680:FKW327681 FUR327680:FUS327681 GEN327680:GEO327681 GOJ327680:GOK327681 GYF327680:GYG327681 HIB327680:HIC327681 HRX327680:HRY327681 IBT327680:IBU327681 ILP327680:ILQ327681 IVL327680:IVM327681 JFH327680:JFI327681 JPD327680:JPE327681 JYZ327680:JZA327681 KIV327680:KIW327681 KSR327680:KSS327681 LCN327680:LCO327681 LMJ327680:LMK327681 LWF327680:LWG327681 MGB327680:MGC327681 MPX327680:MPY327681 MZT327680:MZU327681 NJP327680:NJQ327681 NTL327680:NTM327681 ODH327680:ODI327681 OND327680:ONE327681 OWZ327680:OXA327681 PGV327680:PGW327681 PQR327680:PQS327681 QAN327680:QAO327681 QKJ327680:QKK327681 QUF327680:QUG327681 REB327680:REC327681 RNX327680:RNY327681 RXT327680:RXU327681 SHP327680:SHQ327681 SRL327680:SRM327681 TBH327680:TBI327681 TLD327680:TLE327681 TUZ327680:TVA327681 UEV327680:UEW327681 UOR327680:UOS327681 UYN327680:UYO327681 VIJ327680:VIK327681 VSF327680:VSG327681 WCB327680:WCC327681 WLX327680:WLY327681 WVT327680:WVU327681 JH393216:JI393217 TD393216:TE393217 ACZ393216:ADA393217 AMV393216:AMW393217 AWR393216:AWS393217 BGN393216:BGO393217 BQJ393216:BQK393217 CAF393216:CAG393217 CKB393216:CKC393217 CTX393216:CTY393217 DDT393216:DDU393217 DNP393216:DNQ393217 DXL393216:DXM393217 EHH393216:EHI393217 ERD393216:ERE393217 FAZ393216:FBA393217 FKV393216:FKW393217 FUR393216:FUS393217 GEN393216:GEO393217 GOJ393216:GOK393217 GYF393216:GYG393217 HIB393216:HIC393217 HRX393216:HRY393217 IBT393216:IBU393217 ILP393216:ILQ393217 IVL393216:IVM393217 JFH393216:JFI393217 JPD393216:JPE393217 JYZ393216:JZA393217 KIV393216:KIW393217 KSR393216:KSS393217 LCN393216:LCO393217 LMJ393216:LMK393217 LWF393216:LWG393217 MGB393216:MGC393217 MPX393216:MPY393217 MZT393216:MZU393217 NJP393216:NJQ393217 NTL393216:NTM393217 ODH393216:ODI393217 OND393216:ONE393217 OWZ393216:OXA393217 PGV393216:PGW393217 PQR393216:PQS393217 QAN393216:QAO393217 QKJ393216:QKK393217 QUF393216:QUG393217 REB393216:REC393217 RNX393216:RNY393217 RXT393216:RXU393217 SHP393216:SHQ393217 SRL393216:SRM393217 TBH393216:TBI393217 TLD393216:TLE393217 TUZ393216:TVA393217 UEV393216:UEW393217 UOR393216:UOS393217 UYN393216:UYO393217 VIJ393216:VIK393217 VSF393216:VSG393217 WCB393216:WCC393217 WLX393216:WLY393217 WVT393216:WVU393217 JH458752:JI458753 TD458752:TE458753 ACZ458752:ADA458753 AMV458752:AMW458753 AWR458752:AWS458753 BGN458752:BGO458753 BQJ458752:BQK458753 CAF458752:CAG458753 CKB458752:CKC458753 CTX458752:CTY458753 DDT458752:DDU458753 DNP458752:DNQ458753 DXL458752:DXM458753 EHH458752:EHI458753 ERD458752:ERE458753 FAZ458752:FBA458753 FKV458752:FKW458753 FUR458752:FUS458753 GEN458752:GEO458753 GOJ458752:GOK458753 GYF458752:GYG458753 HIB458752:HIC458753 HRX458752:HRY458753 IBT458752:IBU458753 ILP458752:ILQ458753 IVL458752:IVM458753 JFH458752:JFI458753 JPD458752:JPE458753 JYZ458752:JZA458753 KIV458752:KIW458753 KSR458752:KSS458753 LCN458752:LCO458753 LMJ458752:LMK458753 LWF458752:LWG458753 MGB458752:MGC458753 MPX458752:MPY458753 MZT458752:MZU458753 NJP458752:NJQ458753 NTL458752:NTM458753 ODH458752:ODI458753 OND458752:ONE458753 OWZ458752:OXA458753 PGV458752:PGW458753 PQR458752:PQS458753 QAN458752:QAO458753 QKJ458752:QKK458753 QUF458752:QUG458753 REB458752:REC458753 RNX458752:RNY458753 RXT458752:RXU458753 SHP458752:SHQ458753 SRL458752:SRM458753 TBH458752:TBI458753 TLD458752:TLE458753 TUZ458752:TVA458753 UEV458752:UEW458753 UOR458752:UOS458753 UYN458752:UYO458753 VIJ458752:VIK458753 VSF458752:VSG458753 WCB458752:WCC458753 WLX458752:WLY458753 WVT458752:WVU458753 JH524288:JI524289 TD524288:TE524289 ACZ524288:ADA524289 AMV524288:AMW524289 AWR524288:AWS524289 BGN524288:BGO524289 BQJ524288:BQK524289 CAF524288:CAG524289 CKB524288:CKC524289 CTX524288:CTY524289 DDT524288:DDU524289 DNP524288:DNQ524289 DXL524288:DXM524289 EHH524288:EHI524289 ERD524288:ERE524289 FAZ524288:FBA524289 FKV524288:FKW524289 FUR524288:FUS524289 GEN524288:GEO524289 GOJ524288:GOK524289 GYF524288:GYG524289 HIB524288:HIC524289 HRX524288:HRY524289 IBT524288:IBU524289 ILP524288:ILQ524289 IVL524288:IVM524289 JFH524288:JFI524289 JPD524288:JPE524289 JYZ524288:JZA524289 KIV524288:KIW524289 KSR524288:KSS524289 LCN524288:LCO524289 LMJ524288:LMK524289 LWF524288:LWG524289 MGB524288:MGC524289 MPX524288:MPY524289 MZT524288:MZU524289 NJP524288:NJQ524289 NTL524288:NTM524289 ODH524288:ODI524289 OND524288:ONE524289 OWZ524288:OXA524289 PGV524288:PGW524289 PQR524288:PQS524289 QAN524288:QAO524289 QKJ524288:QKK524289 QUF524288:QUG524289 REB524288:REC524289 RNX524288:RNY524289 RXT524288:RXU524289 SHP524288:SHQ524289 SRL524288:SRM524289 TBH524288:TBI524289 TLD524288:TLE524289 TUZ524288:TVA524289 UEV524288:UEW524289 UOR524288:UOS524289 UYN524288:UYO524289 VIJ524288:VIK524289 VSF524288:VSG524289 WCB524288:WCC524289 WLX524288:WLY524289 WVT524288:WVU524289 JH589824:JI589825 TD589824:TE589825 ACZ589824:ADA589825 AMV589824:AMW589825 AWR589824:AWS589825 BGN589824:BGO589825 BQJ589824:BQK589825 CAF589824:CAG589825 CKB589824:CKC589825 CTX589824:CTY589825 DDT589824:DDU589825 DNP589824:DNQ589825 DXL589824:DXM589825 EHH589824:EHI589825 ERD589824:ERE589825 FAZ589824:FBA589825 FKV589824:FKW589825 FUR589824:FUS589825 GEN589824:GEO589825 GOJ589824:GOK589825 GYF589824:GYG589825 HIB589824:HIC589825 HRX589824:HRY589825 IBT589824:IBU589825 ILP589824:ILQ589825 IVL589824:IVM589825 JFH589824:JFI589825 JPD589824:JPE589825 JYZ589824:JZA589825 KIV589824:KIW589825 KSR589824:KSS589825 LCN589824:LCO589825 LMJ589824:LMK589825 LWF589824:LWG589825 MGB589824:MGC589825 MPX589824:MPY589825 MZT589824:MZU589825 NJP589824:NJQ589825 NTL589824:NTM589825 ODH589824:ODI589825 OND589824:ONE589825 OWZ589824:OXA589825 PGV589824:PGW589825 PQR589824:PQS589825 QAN589824:QAO589825 QKJ589824:QKK589825 QUF589824:QUG589825 REB589824:REC589825 RNX589824:RNY589825 RXT589824:RXU589825 SHP589824:SHQ589825 SRL589824:SRM589825 TBH589824:TBI589825 TLD589824:TLE589825 TUZ589824:TVA589825 UEV589824:UEW589825 UOR589824:UOS589825 UYN589824:UYO589825 VIJ589824:VIK589825 VSF589824:VSG589825 WCB589824:WCC589825 WLX589824:WLY589825 WVT589824:WVU589825 JH655360:JI655361 TD655360:TE655361 ACZ655360:ADA655361 AMV655360:AMW655361 AWR655360:AWS655361 BGN655360:BGO655361 BQJ655360:BQK655361 CAF655360:CAG655361 CKB655360:CKC655361 CTX655360:CTY655361 DDT655360:DDU655361 DNP655360:DNQ655361 DXL655360:DXM655361 EHH655360:EHI655361 ERD655360:ERE655361 FAZ655360:FBA655361 FKV655360:FKW655361 FUR655360:FUS655361 GEN655360:GEO655361 GOJ655360:GOK655361 GYF655360:GYG655361 HIB655360:HIC655361 HRX655360:HRY655361 IBT655360:IBU655361 ILP655360:ILQ655361 IVL655360:IVM655361 JFH655360:JFI655361 JPD655360:JPE655361 JYZ655360:JZA655361 KIV655360:KIW655361 KSR655360:KSS655361 LCN655360:LCO655361 LMJ655360:LMK655361 LWF655360:LWG655361 MGB655360:MGC655361 MPX655360:MPY655361 MZT655360:MZU655361 NJP655360:NJQ655361 NTL655360:NTM655361 ODH655360:ODI655361 OND655360:ONE655361 OWZ655360:OXA655361 PGV655360:PGW655361 PQR655360:PQS655361 QAN655360:QAO655361 QKJ655360:QKK655361 QUF655360:QUG655361 REB655360:REC655361 RNX655360:RNY655361 RXT655360:RXU655361 SHP655360:SHQ655361 SRL655360:SRM655361 TBH655360:TBI655361 TLD655360:TLE655361 TUZ655360:TVA655361 UEV655360:UEW655361 UOR655360:UOS655361 UYN655360:UYO655361 VIJ655360:VIK655361 VSF655360:VSG655361 WCB655360:WCC655361 WLX655360:WLY655361 WVT655360:WVU655361 JH720896:JI720897 TD720896:TE720897 ACZ720896:ADA720897 AMV720896:AMW720897 AWR720896:AWS720897 BGN720896:BGO720897 BQJ720896:BQK720897 CAF720896:CAG720897 CKB720896:CKC720897 CTX720896:CTY720897 DDT720896:DDU720897 DNP720896:DNQ720897 DXL720896:DXM720897 EHH720896:EHI720897 ERD720896:ERE720897 FAZ720896:FBA720897 FKV720896:FKW720897 FUR720896:FUS720897 GEN720896:GEO720897 GOJ720896:GOK720897 GYF720896:GYG720897 HIB720896:HIC720897 HRX720896:HRY720897 IBT720896:IBU720897 ILP720896:ILQ720897 IVL720896:IVM720897 JFH720896:JFI720897 JPD720896:JPE720897 JYZ720896:JZA720897 KIV720896:KIW720897 KSR720896:KSS720897 LCN720896:LCO720897 LMJ720896:LMK720897 LWF720896:LWG720897 MGB720896:MGC720897 MPX720896:MPY720897 MZT720896:MZU720897 NJP720896:NJQ720897 NTL720896:NTM720897 ODH720896:ODI720897 OND720896:ONE720897 OWZ720896:OXA720897 PGV720896:PGW720897 PQR720896:PQS720897 QAN720896:QAO720897 QKJ720896:QKK720897 QUF720896:QUG720897 REB720896:REC720897 RNX720896:RNY720897 RXT720896:RXU720897 SHP720896:SHQ720897 SRL720896:SRM720897 TBH720896:TBI720897 TLD720896:TLE720897 TUZ720896:TVA720897 UEV720896:UEW720897 UOR720896:UOS720897 UYN720896:UYO720897 VIJ720896:VIK720897 VSF720896:VSG720897 WCB720896:WCC720897 WLX720896:WLY720897 WVT720896:WVU720897 JH786432:JI786433 TD786432:TE786433 ACZ786432:ADA786433 AMV786432:AMW786433 AWR786432:AWS786433 BGN786432:BGO786433 BQJ786432:BQK786433 CAF786432:CAG786433 CKB786432:CKC786433 CTX786432:CTY786433 DDT786432:DDU786433 DNP786432:DNQ786433 DXL786432:DXM786433 EHH786432:EHI786433 ERD786432:ERE786433 FAZ786432:FBA786433 FKV786432:FKW786433 FUR786432:FUS786433 GEN786432:GEO786433 GOJ786432:GOK786433 GYF786432:GYG786433 HIB786432:HIC786433 HRX786432:HRY786433 IBT786432:IBU786433 ILP786432:ILQ786433 IVL786432:IVM786433 JFH786432:JFI786433 JPD786432:JPE786433 JYZ786432:JZA786433 KIV786432:KIW786433 KSR786432:KSS786433 LCN786432:LCO786433 LMJ786432:LMK786433 LWF786432:LWG786433 MGB786432:MGC786433 MPX786432:MPY786433 MZT786432:MZU786433 NJP786432:NJQ786433 NTL786432:NTM786433 ODH786432:ODI786433 OND786432:ONE786433 OWZ786432:OXA786433 PGV786432:PGW786433 PQR786432:PQS786433 QAN786432:QAO786433 QKJ786432:QKK786433 QUF786432:QUG786433 REB786432:REC786433 RNX786432:RNY786433 RXT786432:RXU786433 SHP786432:SHQ786433 SRL786432:SRM786433 TBH786432:TBI786433 TLD786432:TLE786433 TUZ786432:TVA786433 UEV786432:UEW786433 UOR786432:UOS786433 UYN786432:UYO786433 VIJ786432:VIK786433 VSF786432:VSG786433 WCB786432:WCC786433 WLX786432:WLY786433 WVT786432:WVU786433 JH851968:JI851969 TD851968:TE851969 ACZ851968:ADA851969 AMV851968:AMW851969 AWR851968:AWS851969 BGN851968:BGO851969 BQJ851968:BQK851969 CAF851968:CAG851969 CKB851968:CKC851969 CTX851968:CTY851969 DDT851968:DDU851969 DNP851968:DNQ851969 DXL851968:DXM851969 EHH851968:EHI851969 ERD851968:ERE851969 FAZ851968:FBA851969 FKV851968:FKW851969 FUR851968:FUS851969 GEN851968:GEO851969 GOJ851968:GOK851969 GYF851968:GYG851969 HIB851968:HIC851969 HRX851968:HRY851969 IBT851968:IBU851969 ILP851968:ILQ851969 IVL851968:IVM851969 JFH851968:JFI851969 JPD851968:JPE851969 JYZ851968:JZA851969 KIV851968:KIW851969 KSR851968:KSS851969 LCN851968:LCO851969 LMJ851968:LMK851969 LWF851968:LWG851969 MGB851968:MGC851969 MPX851968:MPY851969 MZT851968:MZU851969 NJP851968:NJQ851969 NTL851968:NTM851969 ODH851968:ODI851969 OND851968:ONE851969 OWZ851968:OXA851969 PGV851968:PGW851969 PQR851968:PQS851969 QAN851968:QAO851969 QKJ851968:QKK851969 QUF851968:QUG851969 REB851968:REC851969 RNX851968:RNY851969 RXT851968:RXU851969 SHP851968:SHQ851969 SRL851968:SRM851969 TBH851968:TBI851969 TLD851968:TLE851969 TUZ851968:TVA851969 UEV851968:UEW851969 UOR851968:UOS851969 UYN851968:UYO851969 VIJ851968:VIK851969 VSF851968:VSG851969 WCB851968:WCC851969 WLX851968:WLY851969 WVT851968:WVU851969 JH917504:JI917505 TD917504:TE917505 ACZ917504:ADA917505 AMV917504:AMW917505 AWR917504:AWS917505 BGN917504:BGO917505 BQJ917504:BQK917505 CAF917504:CAG917505 CKB917504:CKC917505 CTX917504:CTY917505 DDT917504:DDU917505 DNP917504:DNQ917505 DXL917504:DXM917505 EHH917504:EHI917505 ERD917504:ERE917505 FAZ917504:FBA917505 FKV917504:FKW917505 FUR917504:FUS917505 GEN917504:GEO917505 GOJ917504:GOK917505 GYF917504:GYG917505 HIB917504:HIC917505 HRX917504:HRY917505 IBT917504:IBU917505 ILP917504:ILQ917505 IVL917504:IVM917505 JFH917504:JFI917505 JPD917504:JPE917505 JYZ917504:JZA917505 KIV917504:KIW917505 KSR917504:KSS917505 LCN917504:LCO917505 LMJ917504:LMK917505 LWF917504:LWG917505 MGB917504:MGC917505 MPX917504:MPY917505 MZT917504:MZU917505 NJP917504:NJQ917505 NTL917504:NTM917505 ODH917504:ODI917505 OND917504:ONE917505 OWZ917504:OXA917505 PGV917504:PGW917505 PQR917504:PQS917505 QAN917504:QAO917505 QKJ917504:QKK917505 QUF917504:QUG917505 REB917504:REC917505 RNX917504:RNY917505 RXT917504:RXU917505 SHP917504:SHQ917505 SRL917504:SRM917505 TBH917504:TBI917505 TLD917504:TLE917505 TUZ917504:TVA917505 UEV917504:UEW917505 UOR917504:UOS917505 UYN917504:UYO917505 VIJ917504:VIK917505 VSF917504:VSG917505 WCB917504:WCC917505 WLX917504:WLY917505 WVT917504:WVU917505 JH983040:JI983041 TD983040:TE983041 ACZ983040:ADA983041 AMV983040:AMW983041 AWR983040:AWS983041 BGN983040:BGO983041 BQJ983040:BQK983041 CAF983040:CAG983041 CKB983040:CKC983041 CTX983040:CTY983041 DDT983040:DDU983041 DNP983040:DNQ983041 DXL983040:DXM983041 EHH983040:EHI983041 ERD983040:ERE983041 FAZ983040:FBA983041 FKV983040:FKW983041 FUR983040:FUS983041 GEN983040:GEO983041 GOJ983040:GOK983041 GYF983040:GYG983041 HIB983040:HIC983041 HRX983040:HRY983041 IBT983040:IBU983041 ILP983040:ILQ983041 IVL983040:IVM983041 JFH983040:JFI983041 JPD983040:JPE983041 JYZ983040:JZA983041 KIV983040:KIW983041 KSR983040:KSS983041 LCN983040:LCO983041 LMJ983040:LMK983041 LWF983040:LWG983041 MGB983040:MGC983041 MPX983040:MPY983041 MZT983040:MZU983041 NJP983040:NJQ983041 NTL983040:NTM983041 ODH983040:ODI983041 OND983040:ONE983041 OWZ983040:OXA983041 PGV983040:PGW983041 PQR983040:PQS983041 QAN983040:QAO983041 QKJ983040:QKK983041 QUF983040:QUG983041 REB983040:REC983041 RNX983040:RNY983041 RXT983040:RXU983041 SHP983040:SHQ983041 SRL983040:SRM983041 TBH983040:TBI983041 TLD983040:TLE983041 TUZ983040:TVA983041 UEV983040:UEW983041 UOR983040:UOS983041 UYN983040:UYO983041 VIJ983040:VIK983041 VSF983040:VSG983041 WCB983040:WCC983041 WLX983040:WLY983041 WVT983040:WVU983041 WVQ983040:WVR983041 JE7:JF9 TA7:TB9 ACW7:ACX9 AMS7:AMT9 AWO7:AWP9 BGK7:BGL9 BQG7:BQH9 CAC7:CAD9 CJY7:CJZ9 CTU7:CTV9 DDQ7:DDR9 DNM7:DNN9 DXI7:DXJ9 EHE7:EHF9 ERA7:ERB9 FAW7:FAX9 FKS7:FKT9 FUO7:FUP9 GEK7:GEL9 GOG7:GOH9 GYC7:GYD9 HHY7:HHZ9 HRU7:HRV9 IBQ7:IBR9 ILM7:ILN9 IVI7:IVJ9 JFE7:JFF9 JPA7:JPB9 JYW7:JYX9 KIS7:KIT9 KSO7:KSP9 LCK7:LCL9 LMG7:LMH9 LWC7:LWD9 MFY7:MFZ9 MPU7:MPV9 MZQ7:MZR9 NJM7:NJN9 NTI7:NTJ9 ODE7:ODF9 ONA7:ONB9 OWW7:OWX9 PGS7:PGT9 PQO7:PQP9 QAK7:QAL9 QKG7:QKH9 QUC7:QUD9 RDY7:RDZ9 RNU7:RNV9 RXQ7:RXR9 SHM7:SHN9 SRI7:SRJ9 TBE7:TBF9 TLA7:TLB9 TUW7:TUX9 UES7:UET9 UOO7:UOP9 UYK7:UYL9 VIG7:VIH9 VSC7:VSD9 WBY7:WBZ9 WLU7:WLV9 WVQ7:WVR9 JE65530:JF65531 TA65530:TB65531 ACW65530:ACX65531 AMS65530:AMT65531 AWO65530:AWP65531 BGK65530:BGL65531 BQG65530:BQH65531 CAC65530:CAD65531 CJY65530:CJZ65531 CTU65530:CTV65531 DDQ65530:DDR65531 DNM65530:DNN65531 DXI65530:DXJ65531 EHE65530:EHF65531 ERA65530:ERB65531 FAW65530:FAX65531 FKS65530:FKT65531 FUO65530:FUP65531 GEK65530:GEL65531 GOG65530:GOH65531 GYC65530:GYD65531 HHY65530:HHZ65531 HRU65530:HRV65531 IBQ65530:IBR65531 ILM65530:ILN65531 IVI65530:IVJ65531 JFE65530:JFF65531 JPA65530:JPB65531 JYW65530:JYX65531 KIS65530:KIT65531 KSO65530:KSP65531 LCK65530:LCL65531 LMG65530:LMH65531 LWC65530:LWD65531 MFY65530:MFZ65531 MPU65530:MPV65531 MZQ65530:MZR65531 NJM65530:NJN65531 NTI65530:NTJ65531 ODE65530:ODF65531 ONA65530:ONB65531 OWW65530:OWX65531 PGS65530:PGT65531 PQO65530:PQP65531 QAK65530:QAL65531 QKG65530:QKH65531 QUC65530:QUD65531 RDY65530:RDZ65531 RNU65530:RNV65531 RXQ65530:RXR65531 SHM65530:SHN65531 SRI65530:SRJ65531 TBE65530:TBF65531 TLA65530:TLB65531 TUW65530:TUX65531 UES65530:UET65531 UOO65530:UOP65531 UYK65530:UYL65531 VIG65530:VIH65531 VSC65530:VSD65531 WBY65530:WBZ65531 WLU65530:WLV65531 WVQ65530:WVR65531 JE131066:JF131067 TA131066:TB131067 ACW131066:ACX131067 AMS131066:AMT131067 AWO131066:AWP131067 BGK131066:BGL131067 BQG131066:BQH131067 CAC131066:CAD131067 CJY131066:CJZ131067 CTU131066:CTV131067 DDQ131066:DDR131067 DNM131066:DNN131067 DXI131066:DXJ131067 EHE131066:EHF131067 ERA131066:ERB131067 FAW131066:FAX131067 FKS131066:FKT131067 FUO131066:FUP131067 GEK131066:GEL131067 GOG131066:GOH131067 GYC131066:GYD131067 HHY131066:HHZ131067 HRU131066:HRV131067 IBQ131066:IBR131067 ILM131066:ILN131067 IVI131066:IVJ131067 JFE131066:JFF131067 JPA131066:JPB131067 JYW131066:JYX131067 KIS131066:KIT131067 KSO131066:KSP131067 LCK131066:LCL131067 LMG131066:LMH131067 LWC131066:LWD131067 MFY131066:MFZ131067 MPU131066:MPV131067 MZQ131066:MZR131067 NJM131066:NJN131067 NTI131066:NTJ131067 ODE131066:ODF131067 ONA131066:ONB131067 OWW131066:OWX131067 PGS131066:PGT131067 PQO131066:PQP131067 QAK131066:QAL131067 QKG131066:QKH131067 QUC131066:QUD131067 RDY131066:RDZ131067 RNU131066:RNV131067 RXQ131066:RXR131067 SHM131066:SHN131067 SRI131066:SRJ131067 TBE131066:TBF131067 TLA131066:TLB131067 TUW131066:TUX131067 UES131066:UET131067 UOO131066:UOP131067 UYK131066:UYL131067 VIG131066:VIH131067 VSC131066:VSD131067 WBY131066:WBZ131067 WLU131066:WLV131067 WVQ131066:WVR131067 JE196602:JF196603 TA196602:TB196603 ACW196602:ACX196603 AMS196602:AMT196603 AWO196602:AWP196603 BGK196602:BGL196603 BQG196602:BQH196603 CAC196602:CAD196603 CJY196602:CJZ196603 CTU196602:CTV196603 DDQ196602:DDR196603 DNM196602:DNN196603 DXI196602:DXJ196603 EHE196602:EHF196603 ERA196602:ERB196603 FAW196602:FAX196603 FKS196602:FKT196603 FUO196602:FUP196603 GEK196602:GEL196603 GOG196602:GOH196603 GYC196602:GYD196603 HHY196602:HHZ196603 HRU196602:HRV196603 IBQ196602:IBR196603 ILM196602:ILN196603 IVI196602:IVJ196603 JFE196602:JFF196603 JPA196602:JPB196603 JYW196602:JYX196603 KIS196602:KIT196603 KSO196602:KSP196603 LCK196602:LCL196603 LMG196602:LMH196603 LWC196602:LWD196603 MFY196602:MFZ196603 MPU196602:MPV196603 MZQ196602:MZR196603 NJM196602:NJN196603 NTI196602:NTJ196603 ODE196602:ODF196603 ONA196602:ONB196603 OWW196602:OWX196603 PGS196602:PGT196603 PQO196602:PQP196603 QAK196602:QAL196603 QKG196602:QKH196603 QUC196602:QUD196603 RDY196602:RDZ196603 RNU196602:RNV196603 RXQ196602:RXR196603 SHM196602:SHN196603 SRI196602:SRJ196603 TBE196602:TBF196603 TLA196602:TLB196603 TUW196602:TUX196603 UES196602:UET196603 UOO196602:UOP196603 UYK196602:UYL196603 VIG196602:VIH196603 VSC196602:VSD196603 WBY196602:WBZ196603 WLU196602:WLV196603 WVQ196602:WVR196603 JE262138:JF262139 TA262138:TB262139 ACW262138:ACX262139 AMS262138:AMT262139 AWO262138:AWP262139 BGK262138:BGL262139 BQG262138:BQH262139 CAC262138:CAD262139 CJY262138:CJZ262139 CTU262138:CTV262139 DDQ262138:DDR262139 DNM262138:DNN262139 DXI262138:DXJ262139 EHE262138:EHF262139 ERA262138:ERB262139 FAW262138:FAX262139 FKS262138:FKT262139 FUO262138:FUP262139 GEK262138:GEL262139 GOG262138:GOH262139 GYC262138:GYD262139 HHY262138:HHZ262139 HRU262138:HRV262139 IBQ262138:IBR262139 ILM262138:ILN262139 IVI262138:IVJ262139 JFE262138:JFF262139 JPA262138:JPB262139 JYW262138:JYX262139 KIS262138:KIT262139 KSO262138:KSP262139 LCK262138:LCL262139 LMG262138:LMH262139 LWC262138:LWD262139 MFY262138:MFZ262139 MPU262138:MPV262139 MZQ262138:MZR262139 NJM262138:NJN262139 NTI262138:NTJ262139 ODE262138:ODF262139 ONA262138:ONB262139 OWW262138:OWX262139 PGS262138:PGT262139 PQO262138:PQP262139 QAK262138:QAL262139 QKG262138:QKH262139 QUC262138:QUD262139 RDY262138:RDZ262139 RNU262138:RNV262139 RXQ262138:RXR262139 SHM262138:SHN262139 SRI262138:SRJ262139 TBE262138:TBF262139 TLA262138:TLB262139 TUW262138:TUX262139 UES262138:UET262139 UOO262138:UOP262139 UYK262138:UYL262139 VIG262138:VIH262139 VSC262138:VSD262139 WBY262138:WBZ262139 WLU262138:WLV262139 WVQ262138:WVR262139 JE327674:JF327675 TA327674:TB327675 ACW327674:ACX327675 AMS327674:AMT327675 AWO327674:AWP327675 BGK327674:BGL327675 BQG327674:BQH327675 CAC327674:CAD327675 CJY327674:CJZ327675 CTU327674:CTV327675 DDQ327674:DDR327675 DNM327674:DNN327675 DXI327674:DXJ327675 EHE327674:EHF327675 ERA327674:ERB327675 FAW327674:FAX327675 FKS327674:FKT327675 FUO327674:FUP327675 GEK327674:GEL327675 GOG327674:GOH327675 GYC327674:GYD327675 HHY327674:HHZ327675 HRU327674:HRV327675 IBQ327674:IBR327675 ILM327674:ILN327675 IVI327674:IVJ327675 JFE327674:JFF327675 JPA327674:JPB327675 JYW327674:JYX327675 KIS327674:KIT327675 KSO327674:KSP327675 LCK327674:LCL327675 LMG327674:LMH327675 LWC327674:LWD327675 MFY327674:MFZ327675 MPU327674:MPV327675 MZQ327674:MZR327675 NJM327674:NJN327675 NTI327674:NTJ327675 ODE327674:ODF327675 ONA327674:ONB327675 OWW327674:OWX327675 PGS327674:PGT327675 PQO327674:PQP327675 QAK327674:QAL327675 QKG327674:QKH327675 QUC327674:QUD327675 RDY327674:RDZ327675 RNU327674:RNV327675 RXQ327674:RXR327675 SHM327674:SHN327675 SRI327674:SRJ327675 TBE327674:TBF327675 TLA327674:TLB327675 TUW327674:TUX327675 UES327674:UET327675 UOO327674:UOP327675 UYK327674:UYL327675 VIG327674:VIH327675 VSC327674:VSD327675 WBY327674:WBZ327675 WLU327674:WLV327675 WVQ327674:WVR327675 JE393210:JF393211 TA393210:TB393211 ACW393210:ACX393211 AMS393210:AMT393211 AWO393210:AWP393211 BGK393210:BGL393211 BQG393210:BQH393211 CAC393210:CAD393211 CJY393210:CJZ393211 CTU393210:CTV393211 DDQ393210:DDR393211 DNM393210:DNN393211 DXI393210:DXJ393211 EHE393210:EHF393211 ERA393210:ERB393211 FAW393210:FAX393211 FKS393210:FKT393211 FUO393210:FUP393211 GEK393210:GEL393211 GOG393210:GOH393211 GYC393210:GYD393211 HHY393210:HHZ393211 HRU393210:HRV393211 IBQ393210:IBR393211 ILM393210:ILN393211 IVI393210:IVJ393211 JFE393210:JFF393211 JPA393210:JPB393211 JYW393210:JYX393211 KIS393210:KIT393211 KSO393210:KSP393211 LCK393210:LCL393211 LMG393210:LMH393211 LWC393210:LWD393211 MFY393210:MFZ393211 MPU393210:MPV393211 MZQ393210:MZR393211 NJM393210:NJN393211 NTI393210:NTJ393211 ODE393210:ODF393211 ONA393210:ONB393211 OWW393210:OWX393211 PGS393210:PGT393211 PQO393210:PQP393211 QAK393210:QAL393211 QKG393210:QKH393211 QUC393210:QUD393211 RDY393210:RDZ393211 RNU393210:RNV393211 RXQ393210:RXR393211 SHM393210:SHN393211 SRI393210:SRJ393211 TBE393210:TBF393211 TLA393210:TLB393211 TUW393210:TUX393211 UES393210:UET393211 UOO393210:UOP393211 UYK393210:UYL393211 VIG393210:VIH393211 VSC393210:VSD393211 WBY393210:WBZ393211 WLU393210:WLV393211 WVQ393210:WVR393211 JE458746:JF458747 TA458746:TB458747 ACW458746:ACX458747 AMS458746:AMT458747 AWO458746:AWP458747 BGK458746:BGL458747 BQG458746:BQH458747 CAC458746:CAD458747 CJY458746:CJZ458747 CTU458746:CTV458747 DDQ458746:DDR458747 DNM458746:DNN458747 DXI458746:DXJ458747 EHE458746:EHF458747 ERA458746:ERB458747 FAW458746:FAX458747 FKS458746:FKT458747 FUO458746:FUP458747 GEK458746:GEL458747 GOG458746:GOH458747 GYC458746:GYD458747 HHY458746:HHZ458747 HRU458746:HRV458747 IBQ458746:IBR458747 ILM458746:ILN458747 IVI458746:IVJ458747 JFE458746:JFF458747 JPA458746:JPB458747 JYW458746:JYX458747 KIS458746:KIT458747 KSO458746:KSP458747 LCK458746:LCL458747 LMG458746:LMH458747 LWC458746:LWD458747 MFY458746:MFZ458747 MPU458746:MPV458747 MZQ458746:MZR458747 NJM458746:NJN458747 NTI458746:NTJ458747 ODE458746:ODF458747 ONA458746:ONB458747 OWW458746:OWX458747 PGS458746:PGT458747 PQO458746:PQP458747 QAK458746:QAL458747 QKG458746:QKH458747 QUC458746:QUD458747 RDY458746:RDZ458747 RNU458746:RNV458747 RXQ458746:RXR458747 SHM458746:SHN458747 SRI458746:SRJ458747 TBE458746:TBF458747 TLA458746:TLB458747 TUW458746:TUX458747 UES458746:UET458747 UOO458746:UOP458747 UYK458746:UYL458747 VIG458746:VIH458747 VSC458746:VSD458747 WBY458746:WBZ458747 WLU458746:WLV458747 WVQ458746:WVR458747 JE524282:JF524283 TA524282:TB524283 ACW524282:ACX524283 AMS524282:AMT524283 AWO524282:AWP524283 BGK524282:BGL524283 BQG524282:BQH524283 CAC524282:CAD524283 CJY524282:CJZ524283 CTU524282:CTV524283 DDQ524282:DDR524283 DNM524282:DNN524283 DXI524282:DXJ524283 EHE524282:EHF524283 ERA524282:ERB524283 FAW524282:FAX524283 FKS524282:FKT524283 FUO524282:FUP524283 GEK524282:GEL524283 GOG524282:GOH524283 GYC524282:GYD524283 HHY524282:HHZ524283 HRU524282:HRV524283 IBQ524282:IBR524283 ILM524282:ILN524283 IVI524282:IVJ524283 JFE524282:JFF524283 JPA524282:JPB524283 JYW524282:JYX524283 KIS524282:KIT524283 KSO524282:KSP524283 LCK524282:LCL524283 LMG524282:LMH524283 LWC524282:LWD524283 MFY524282:MFZ524283 MPU524282:MPV524283 MZQ524282:MZR524283 NJM524282:NJN524283 NTI524282:NTJ524283 ODE524282:ODF524283 ONA524282:ONB524283 OWW524282:OWX524283 PGS524282:PGT524283 PQO524282:PQP524283 QAK524282:QAL524283 QKG524282:QKH524283 QUC524282:QUD524283 RDY524282:RDZ524283 RNU524282:RNV524283 RXQ524282:RXR524283 SHM524282:SHN524283 SRI524282:SRJ524283 TBE524282:TBF524283 TLA524282:TLB524283 TUW524282:TUX524283 UES524282:UET524283 UOO524282:UOP524283 UYK524282:UYL524283 VIG524282:VIH524283 VSC524282:VSD524283 WBY524282:WBZ524283 WLU524282:WLV524283 WVQ524282:WVR524283 JE589818:JF589819 TA589818:TB589819 ACW589818:ACX589819 AMS589818:AMT589819 AWO589818:AWP589819 BGK589818:BGL589819 BQG589818:BQH589819 CAC589818:CAD589819 CJY589818:CJZ589819 CTU589818:CTV589819 DDQ589818:DDR589819 DNM589818:DNN589819 DXI589818:DXJ589819 EHE589818:EHF589819 ERA589818:ERB589819 FAW589818:FAX589819 FKS589818:FKT589819 FUO589818:FUP589819 GEK589818:GEL589819 GOG589818:GOH589819 GYC589818:GYD589819 HHY589818:HHZ589819 HRU589818:HRV589819 IBQ589818:IBR589819 ILM589818:ILN589819 IVI589818:IVJ589819 JFE589818:JFF589819 JPA589818:JPB589819 JYW589818:JYX589819 KIS589818:KIT589819 KSO589818:KSP589819 LCK589818:LCL589819 LMG589818:LMH589819 LWC589818:LWD589819 MFY589818:MFZ589819 MPU589818:MPV589819 MZQ589818:MZR589819 NJM589818:NJN589819 NTI589818:NTJ589819 ODE589818:ODF589819 ONA589818:ONB589819 OWW589818:OWX589819 PGS589818:PGT589819 PQO589818:PQP589819 QAK589818:QAL589819 QKG589818:QKH589819 QUC589818:QUD589819 RDY589818:RDZ589819 RNU589818:RNV589819 RXQ589818:RXR589819 SHM589818:SHN589819 SRI589818:SRJ589819 TBE589818:TBF589819 TLA589818:TLB589819 TUW589818:TUX589819 UES589818:UET589819 UOO589818:UOP589819 UYK589818:UYL589819 VIG589818:VIH589819 VSC589818:VSD589819 WBY589818:WBZ589819 WLU589818:WLV589819 WVQ589818:WVR589819 JE655354:JF655355 TA655354:TB655355 ACW655354:ACX655355 AMS655354:AMT655355 AWO655354:AWP655355 BGK655354:BGL655355 BQG655354:BQH655355 CAC655354:CAD655355 CJY655354:CJZ655355 CTU655354:CTV655355 DDQ655354:DDR655355 DNM655354:DNN655355 DXI655354:DXJ655355 EHE655354:EHF655355 ERA655354:ERB655355 FAW655354:FAX655355 FKS655354:FKT655355 FUO655354:FUP655355 GEK655354:GEL655355 GOG655354:GOH655355 GYC655354:GYD655355 HHY655354:HHZ655355 HRU655354:HRV655355 IBQ655354:IBR655355 ILM655354:ILN655355 IVI655354:IVJ655355 JFE655354:JFF655355 JPA655354:JPB655355 JYW655354:JYX655355 KIS655354:KIT655355 KSO655354:KSP655355 LCK655354:LCL655355 LMG655354:LMH655355 LWC655354:LWD655355 MFY655354:MFZ655355 MPU655354:MPV655355 MZQ655354:MZR655355 NJM655354:NJN655355 NTI655354:NTJ655355 ODE655354:ODF655355 ONA655354:ONB655355 OWW655354:OWX655355 PGS655354:PGT655355 PQO655354:PQP655355 QAK655354:QAL655355 QKG655354:QKH655355 QUC655354:QUD655355 RDY655354:RDZ655355 RNU655354:RNV655355 RXQ655354:RXR655355 SHM655354:SHN655355 SRI655354:SRJ655355 TBE655354:TBF655355 TLA655354:TLB655355 TUW655354:TUX655355 UES655354:UET655355 UOO655354:UOP655355 UYK655354:UYL655355 VIG655354:VIH655355 VSC655354:VSD655355 WBY655354:WBZ655355 WLU655354:WLV655355 WVQ655354:WVR655355 JE720890:JF720891 TA720890:TB720891 ACW720890:ACX720891 AMS720890:AMT720891 AWO720890:AWP720891 BGK720890:BGL720891 BQG720890:BQH720891 CAC720890:CAD720891 CJY720890:CJZ720891 CTU720890:CTV720891 DDQ720890:DDR720891 DNM720890:DNN720891 DXI720890:DXJ720891 EHE720890:EHF720891 ERA720890:ERB720891 FAW720890:FAX720891 FKS720890:FKT720891 FUO720890:FUP720891 GEK720890:GEL720891 GOG720890:GOH720891 GYC720890:GYD720891 HHY720890:HHZ720891 HRU720890:HRV720891 IBQ720890:IBR720891 ILM720890:ILN720891 IVI720890:IVJ720891 JFE720890:JFF720891 JPA720890:JPB720891 JYW720890:JYX720891 KIS720890:KIT720891 KSO720890:KSP720891 LCK720890:LCL720891 LMG720890:LMH720891 LWC720890:LWD720891 MFY720890:MFZ720891 MPU720890:MPV720891 MZQ720890:MZR720891 NJM720890:NJN720891 NTI720890:NTJ720891 ODE720890:ODF720891 ONA720890:ONB720891 OWW720890:OWX720891 PGS720890:PGT720891 PQO720890:PQP720891 QAK720890:QAL720891 QKG720890:QKH720891 QUC720890:QUD720891 RDY720890:RDZ720891 RNU720890:RNV720891 RXQ720890:RXR720891 SHM720890:SHN720891 SRI720890:SRJ720891 TBE720890:TBF720891 TLA720890:TLB720891 TUW720890:TUX720891 UES720890:UET720891 UOO720890:UOP720891 UYK720890:UYL720891 VIG720890:VIH720891 VSC720890:VSD720891 WBY720890:WBZ720891 WLU720890:WLV720891 WVQ720890:WVR720891 JE786426:JF786427 TA786426:TB786427 ACW786426:ACX786427 AMS786426:AMT786427 AWO786426:AWP786427 BGK786426:BGL786427 BQG786426:BQH786427 CAC786426:CAD786427 CJY786426:CJZ786427 CTU786426:CTV786427 DDQ786426:DDR786427 DNM786426:DNN786427 DXI786426:DXJ786427 EHE786426:EHF786427 ERA786426:ERB786427 FAW786426:FAX786427 FKS786426:FKT786427 FUO786426:FUP786427 GEK786426:GEL786427 GOG786426:GOH786427 GYC786426:GYD786427 HHY786426:HHZ786427 HRU786426:HRV786427 IBQ786426:IBR786427 ILM786426:ILN786427 IVI786426:IVJ786427 JFE786426:JFF786427 JPA786426:JPB786427 JYW786426:JYX786427 KIS786426:KIT786427 KSO786426:KSP786427 LCK786426:LCL786427 LMG786426:LMH786427 LWC786426:LWD786427 MFY786426:MFZ786427 MPU786426:MPV786427 MZQ786426:MZR786427 NJM786426:NJN786427 NTI786426:NTJ786427 ODE786426:ODF786427 ONA786426:ONB786427 OWW786426:OWX786427 PGS786426:PGT786427 PQO786426:PQP786427 QAK786426:QAL786427 QKG786426:QKH786427 QUC786426:QUD786427 RDY786426:RDZ786427 RNU786426:RNV786427 RXQ786426:RXR786427 SHM786426:SHN786427 SRI786426:SRJ786427 TBE786426:TBF786427 TLA786426:TLB786427 TUW786426:TUX786427 UES786426:UET786427 UOO786426:UOP786427 UYK786426:UYL786427 VIG786426:VIH786427 VSC786426:VSD786427 WBY786426:WBZ786427 WLU786426:WLV786427 WVQ786426:WVR786427 JE851962:JF851963 TA851962:TB851963 ACW851962:ACX851963 AMS851962:AMT851963 AWO851962:AWP851963 BGK851962:BGL851963 BQG851962:BQH851963 CAC851962:CAD851963 CJY851962:CJZ851963 CTU851962:CTV851963 DDQ851962:DDR851963 DNM851962:DNN851963 DXI851962:DXJ851963 EHE851962:EHF851963 ERA851962:ERB851963 FAW851962:FAX851963 FKS851962:FKT851963 FUO851962:FUP851963 GEK851962:GEL851963 GOG851962:GOH851963 GYC851962:GYD851963 HHY851962:HHZ851963 HRU851962:HRV851963 IBQ851962:IBR851963 ILM851962:ILN851963 IVI851962:IVJ851963 JFE851962:JFF851963 JPA851962:JPB851963 JYW851962:JYX851963 KIS851962:KIT851963 KSO851962:KSP851963 LCK851962:LCL851963 LMG851962:LMH851963 LWC851962:LWD851963 MFY851962:MFZ851963 MPU851962:MPV851963 MZQ851962:MZR851963 NJM851962:NJN851963 NTI851962:NTJ851963 ODE851962:ODF851963 ONA851962:ONB851963 OWW851962:OWX851963 PGS851962:PGT851963 PQO851962:PQP851963 QAK851962:QAL851963 QKG851962:QKH851963 QUC851962:QUD851963 RDY851962:RDZ851963 RNU851962:RNV851963 RXQ851962:RXR851963 SHM851962:SHN851963 SRI851962:SRJ851963 TBE851962:TBF851963 TLA851962:TLB851963 TUW851962:TUX851963 UES851962:UET851963 UOO851962:UOP851963 UYK851962:UYL851963 VIG851962:VIH851963 VSC851962:VSD851963 WBY851962:WBZ851963 WLU851962:WLV851963 WVQ851962:WVR851963 JE917498:JF917499 TA917498:TB917499 ACW917498:ACX917499 AMS917498:AMT917499 AWO917498:AWP917499 BGK917498:BGL917499 BQG917498:BQH917499 CAC917498:CAD917499 CJY917498:CJZ917499 CTU917498:CTV917499 DDQ917498:DDR917499 DNM917498:DNN917499 DXI917498:DXJ917499 EHE917498:EHF917499 ERA917498:ERB917499 FAW917498:FAX917499 FKS917498:FKT917499 FUO917498:FUP917499 GEK917498:GEL917499 GOG917498:GOH917499 GYC917498:GYD917499 HHY917498:HHZ917499 HRU917498:HRV917499 IBQ917498:IBR917499 ILM917498:ILN917499 IVI917498:IVJ917499 JFE917498:JFF917499 JPA917498:JPB917499 JYW917498:JYX917499 KIS917498:KIT917499 KSO917498:KSP917499 LCK917498:LCL917499 LMG917498:LMH917499 LWC917498:LWD917499 MFY917498:MFZ917499 MPU917498:MPV917499 MZQ917498:MZR917499 NJM917498:NJN917499 NTI917498:NTJ917499 ODE917498:ODF917499 ONA917498:ONB917499 OWW917498:OWX917499 PGS917498:PGT917499 PQO917498:PQP917499 QAK917498:QAL917499 QKG917498:QKH917499 QUC917498:QUD917499 RDY917498:RDZ917499 RNU917498:RNV917499 RXQ917498:RXR917499 SHM917498:SHN917499 SRI917498:SRJ917499 TBE917498:TBF917499 TLA917498:TLB917499 TUW917498:TUX917499 UES917498:UET917499 UOO917498:UOP917499 UYK917498:UYL917499 VIG917498:VIH917499 VSC917498:VSD917499 WBY917498:WBZ917499 WLU917498:WLV917499 WVQ917498:WVR917499 JE983034:JF983035 TA983034:TB983035 ACW983034:ACX983035 AMS983034:AMT983035 AWO983034:AWP983035 BGK983034:BGL983035 BQG983034:BQH983035 CAC983034:CAD983035 CJY983034:CJZ983035 CTU983034:CTV983035 DDQ983034:DDR983035 DNM983034:DNN983035 DXI983034:DXJ983035 EHE983034:EHF983035 ERA983034:ERB983035 FAW983034:FAX983035 FKS983034:FKT983035 FUO983034:FUP983035 GEK983034:GEL983035 GOG983034:GOH983035 GYC983034:GYD983035 HHY983034:HHZ983035 HRU983034:HRV983035 IBQ983034:IBR983035 ILM983034:ILN983035 IVI983034:IVJ983035 JFE983034:JFF983035 JPA983034:JPB983035 JYW983034:JYX983035 KIS983034:KIT983035 KSO983034:KSP983035 LCK983034:LCL983035 LMG983034:LMH983035 LWC983034:LWD983035 MFY983034:MFZ983035 MPU983034:MPV983035 MZQ983034:MZR983035 NJM983034:NJN983035 NTI983034:NTJ983035 ODE983034:ODF983035 ONA983034:ONB983035 OWW983034:OWX983035 PGS983034:PGT983035 PQO983034:PQP983035 QAK983034:QAL983035 QKG983034:QKH983035 QUC983034:QUD983035 RDY983034:RDZ983035 RNU983034:RNV983035 RXQ983034:RXR983035 SHM983034:SHN983035 SRI983034:SRJ983035 TBE983034:TBF983035 TLA983034:TLB983035 TUW983034:TUX983035 UES983034:UET983035 UOO983034:UOP983035 UYK983034:UYL983035 VIG983034:VIH983035 VSC983034:VSD983035 WBY983034:WBZ983035 WLU983034:WLV983035 WVQ983034:WVR983035 JH7:JI9 TD7:TE9 ACZ7:ADA9 AMV7:AMW9 AWR7:AWS9 BGN7:BGO9 BQJ7:BQK9 CAF7:CAG9 CKB7:CKC9 CTX7:CTY9 DDT7:DDU9 DNP7:DNQ9 DXL7:DXM9 EHH7:EHI9 ERD7:ERE9 FAZ7:FBA9 FKV7:FKW9 FUR7:FUS9 GEN7:GEO9 GOJ7:GOK9 GYF7:GYG9 HIB7:HIC9 HRX7:HRY9 IBT7:IBU9 ILP7:ILQ9 IVL7:IVM9 JFH7:JFI9 JPD7:JPE9 JYZ7:JZA9 KIV7:KIW9 KSR7:KSS9 LCN7:LCO9 LMJ7:LMK9 LWF7:LWG9 MGB7:MGC9 MPX7:MPY9 MZT7:MZU9 NJP7:NJQ9 NTL7:NTM9 ODH7:ODI9 OND7:ONE9 OWZ7:OXA9 PGV7:PGW9 PQR7:PQS9 QAN7:QAO9 QKJ7:QKK9 QUF7:QUG9 REB7:REC9 RNX7:RNY9 RXT7:RXU9 SHP7:SHQ9 SRL7:SRM9 TBH7:TBI9 TLD7:TLE9 TUZ7:TVA9 UEV7:UEW9 UOR7:UOS9 UYN7:UYO9 VIJ7:VIK9 VSF7:VSG9 WCB7:WCC9 WLX7:WLY9 WVT7:WVU9 JH65530:JI65531 TD65530:TE65531 ACZ65530:ADA65531 AMV65530:AMW65531 AWR65530:AWS65531 BGN65530:BGO65531 BQJ65530:BQK65531 CAF65530:CAG65531 CKB65530:CKC65531 CTX65530:CTY65531 DDT65530:DDU65531 DNP65530:DNQ65531 DXL65530:DXM65531 EHH65530:EHI65531 ERD65530:ERE65531 FAZ65530:FBA65531 FKV65530:FKW65531 FUR65530:FUS65531 GEN65530:GEO65531 GOJ65530:GOK65531 GYF65530:GYG65531 HIB65530:HIC65531 HRX65530:HRY65531 IBT65530:IBU65531 ILP65530:ILQ65531 IVL65530:IVM65531 JFH65530:JFI65531 JPD65530:JPE65531 JYZ65530:JZA65531 KIV65530:KIW65531 KSR65530:KSS65531 LCN65530:LCO65531 LMJ65530:LMK65531 LWF65530:LWG65531 MGB65530:MGC65531 MPX65530:MPY65531 MZT65530:MZU65531 NJP65530:NJQ65531 NTL65530:NTM65531 ODH65530:ODI65531 OND65530:ONE65531 OWZ65530:OXA65531 PGV65530:PGW65531 PQR65530:PQS65531 QAN65530:QAO65531 QKJ65530:QKK65531 QUF65530:QUG65531 REB65530:REC65531 RNX65530:RNY65531 RXT65530:RXU65531 SHP65530:SHQ65531 SRL65530:SRM65531 TBH65530:TBI65531 TLD65530:TLE65531 TUZ65530:TVA65531 UEV65530:UEW65531 UOR65530:UOS65531 UYN65530:UYO65531 VIJ65530:VIK65531 VSF65530:VSG65531 WCB65530:WCC65531 WLX65530:WLY65531 WVT65530:WVU65531 JH131066:JI131067 TD131066:TE131067 ACZ131066:ADA131067 AMV131066:AMW131067 AWR131066:AWS131067 BGN131066:BGO131067 BQJ131066:BQK131067 CAF131066:CAG131067 CKB131066:CKC131067 CTX131066:CTY131067 DDT131066:DDU131067 DNP131066:DNQ131067 DXL131066:DXM131067 EHH131066:EHI131067 ERD131066:ERE131067 FAZ131066:FBA131067 FKV131066:FKW131067 FUR131066:FUS131067 GEN131066:GEO131067 GOJ131066:GOK131067 GYF131066:GYG131067 HIB131066:HIC131067 HRX131066:HRY131067 IBT131066:IBU131067 ILP131066:ILQ131067 IVL131066:IVM131067 JFH131066:JFI131067 JPD131066:JPE131067 JYZ131066:JZA131067 KIV131066:KIW131067 KSR131066:KSS131067 LCN131066:LCO131067 LMJ131066:LMK131067 LWF131066:LWG131067 MGB131066:MGC131067 MPX131066:MPY131067 MZT131066:MZU131067 NJP131066:NJQ131067 NTL131066:NTM131067 ODH131066:ODI131067 OND131066:ONE131067 OWZ131066:OXA131067 PGV131066:PGW131067 PQR131066:PQS131067 QAN131066:QAO131067 QKJ131066:QKK131067 QUF131066:QUG131067 REB131066:REC131067 RNX131066:RNY131067 RXT131066:RXU131067 SHP131066:SHQ131067 SRL131066:SRM131067 TBH131066:TBI131067 TLD131066:TLE131067 TUZ131066:TVA131067 UEV131066:UEW131067 UOR131066:UOS131067 UYN131066:UYO131067 VIJ131066:VIK131067 VSF131066:VSG131067 WCB131066:WCC131067 WLX131066:WLY131067 WVT131066:WVU131067 JH196602:JI196603 TD196602:TE196603 ACZ196602:ADA196603 AMV196602:AMW196603 AWR196602:AWS196603 BGN196602:BGO196603 BQJ196602:BQK196603 CAF196602:CAG196603 CKB196602:CKC196603 CTX196602:CTY196603 DDT196602:DDU196603 DNP196602:DNQ196603 DXL196602:DXM196603 EHH196602:EHI196603 ERD196602:ERE196603 FAZ196602:FBA196603 FKV196602:FKW196603 FUR196602:FUS196603 GEN196602:GEO196603 GOJ196602:GOK196603 GYF196602:GYG196603 HIB196602:HIC196603 HRX196602:HRY196603 IBT196602:IBU196603 ILP196602:ILQ196603 IVL196602:IVM196603 JFH196602:JFI196603 JPD196602:JPE196603 JYZ196602:JZA196603 KIV196602:KIW196603 KSR196602:KSS196603 LCN196602:LCO196603 LMJ196602:LMK196603 LWF196602:LWG196603 MGB196602:MGC196603 MPX196602:MPY196603 MZT196602:MZU196603 NJP196602:NJQ196603 NTL196602:NTM196603 ODH196602:ODI196603 OND196602:ONE196603 OWZ196602:OXA196603 PGV196602:PGW196603 PQR196602:PQS196603 QAN196602:QAO196603 QKJ196602:QKK196603 QUF196602:QUG196603 REB196602:REC196603 RNX196602:RNY196603 RXT196602:RXU196603 SHP196602:SHQ196603 SRL196602:SRM196603 TBH196602:TBI196603 TLD196602:TLE196603 TUZ196602:TVA196603 UEV196602:UEW196603 UOR196602:UOS196603 UYN196602:UYO196603 VIJ196602:VIK196603 VSF196602:VSG196603 WCB196602:WCC196603 WLX196602:WLY196603 WVT196602:WVU196603 JH262138:JI262139 TD262138:TE262139 ACZ262138:ADA262139 AMV262138:AMW262139 AWR262138:AWS262139 BGN262138:BGO262139 BQJ262138:BQK262139 CAF262138:CAG262139 CKB262138:CKC262139 CTX262138:CTY262139 DDT262138:DDU262139 DNP262138:DNQ262139 DXL262138:DXM262139 EHH262138:EHI262139 ERD262138:ERE262139 FAZ262138:FBA262139 FKV262138:FKW262139 FUR262138:FUS262139 GEN262138:GEO262139 GOJ262138:GOK262139 GYF262138:GYG262139 HIB262138:HIC262139 HRX262138:HRY262139 IBT262138:IBU262139 ILP262138:ILQ262139 IVL262138:IVM262139 JFH262138:JFI262139 JPD262138:JPE262139 JYZ262138:JZA262139 KIV262138:KIW262139 KSR262138:KSS262139 LCN262138:LCO262139 LMJ262138:LMK262139 LWF262138:LWG262139 MGB262138:MGC262139 MPX262138:MPY262139 MZT262138:MZU262139 NJP262138:NJQ262139 NTL262138:NTM262139 ODH262138:ODI262139 OND262138:ONE262139 OWZ262138:OXA262139 PGV262138:PGW262139 PQR262138:PQS262139 QAN262138:QAO262139 QKJ262138:QKK262139 QUF262138:QUG262139 REB262138:REC262139 RNX262138:RNY262139 RXT262138:RXU262139 SHP262138:SHQ262139 SRL262138:SRM262139 TBH262138:TBI262139 TLD262138:TLE262139 TUZ262138:TVA262139 UEV262138:UEW262139 UOR262138:UOS262139 UYN262138:UYO262139 VIJ262138:VIK262139 VSF262138:VSG262139 WCB262138:WCC262139 WLX262138:WLY262139 WVT262138:WVU262139 JH327674:JI327675 TD327674:TE327675 ACZ327674:ADA327675 AMV327674:AMW327675 AWR327674:AWS327675 BGN327674:BGO327675 BQJ327674:BQK327675 CAF327674:CAG327675 CKB327674:CKC327675 CTX327674:CTY327675 DDT327674:DDU327675 DNP327674:DNQ327675 DXL327674:DXM327675 EHH327674:EHI327675 ERD327674:ERE327675 FAZ327674:FBA327675 FKV327674:FKW327675 FUR327674:FUS327675 GEN327674:GEO327675 GOJ327674:GOK327675 GYF327674:GYG327675 HIB327674:HIC327675 HRX327674:HRY327675 IBT327674:IBU327675 ILP327674:ILQ327675 IVL327674:IVM327675 JFH327674:JFI327675 JPD327674:JPE327675 JYZ327674:JZA327675 KIV327674:KIW327675 KSR327674:KSS327675 LCN327674:LCO327675 LMJ327674:LMK327675 LWF327674:LWG327675 MGB327674:MGC327675 MPX327674:MPY327675 MZT327674:MZU327675 NJP327674:NJQ327675 NTL327674:NTM327675 ODH327674:ODI327675 OND327674:ONE327675 OWZ327674:OXA327675 PGV327674:PGW327675 PQR327674:PQS327675 QAN327674:QAO327675 QKJ327674:QKK327675 QUF327674:QUG327675 REB327674:REC327675 RNX327674:RNY327675 RXT327674:RXU327675 SHP327674:SHQ327675 SRL327674:SRM327675 TBH327674:TBI327675 TLD327674:TLE327675 TUZ327674:TVA327675 UEV327674:UEW327675 UOR327674:UOS327675 UYN327674:UYO327675 VIJ327674:VIK327675 VSF327674:VSG327675 WCB327674:WCC327675 WLX327674:WLY327675 WVT327674:WVU327675 JH393210:JI393211 TD393210:TE393211 ACZ393210:ADA393211 AMV393210:AMW393211 AWR393210:AWS393211 BGN393210:BGO393211 BQJ393210:BQK393211 CAF393210:CAG393211 CKB393210:CKC393211 CTX393210:CTY393211 DDT393210:DDU393211 DNP393210:DNQ393211 DXL393210:DXM393211 EHH393210:EHI393211 ERD393210:ERE393211 FAZ393210:FBA393211 FKV393210:FKW393211 FUR393210:FUS393211 GEN393210:GEO393211 GOJ393210:GOK393211 GYF393210:GYG393211 HIB393210:HIC393211 HRX393210:HRY393211 IBT393210:IBU393211 ILP393210:ILQ393211 IVL393210:IVM393211 JFH393210:JFI393211 JPD393210:JPE393211 JYZ393210:JZA393211 KIV393210:KIW393211 KSR393210:KSS393211 LCN393210:LCO393211 LMJ393210:LMK393211 LWF393210:LWG393211 MGB393210:MGC393211 MPX393210:MPY393211 MZT393210:MZU393211 NJP393210:NJQ393211 NTL393210:NTM393211 ODH393210:ODI393211 OND393210:ONE393211 OWZ393210:OXA393211 PGV393210:PGW393211 PQR393210:PQS393211 QAN393210:QAO393211 QKJ393210:QKK393211 QUF393210:QUG393211 REB393210:REC393211 RNX393210:RNY393211 RXT393210:RXU393211 SHP393210:SHQ393211 SRL393210:SRM393211 TBH393210:TBI393211 TLD393210:TLE393211 TUZ393210:TVA393211 UEV393210:UEW393211 UOR393210:UOS393211 UYN393210:UYO393211 VIJ393210:VIK393211 VSF393210:VSG393211 WCB393210:WCC393211 WLX393210:WLY393211 WVT393210:WVU393211 JH458746:JI458747 TD458746:TE458747 ACZ458746:ADA458747 AMV458746:AMW458747 AWR458746:AWS458747 BGN458746:BGO458747 BQJ458746:BQK458747 CAF458746:CAG458747 CKB458746:CKC458747 CTX458746:CTY458747 DDT458746:DDU458747 DNP458746:DNQ458747 DXL458746:DXM458747 EHH458746:EHI458747 ERD458746:ERE458747 FAZ458746:FBA458747 FKV458746:FKW458747 FUR458746:FUS458747 GEN458746:GEO458747 GOJ458746:GOK458747 GYF458746:GYG458747 HIB458746:HIC458747 HRX458746:HRY458747 IBT458746:IBU458747 ILP458746:ILQ458747 IVL458746:IVM458747 JFH458746:JFI458747 JPD458746:JPE458747 JYZ458746:JZA458747 KIV458746:KIW458747 KSR458746:KSS458747 LCN458746:LCO458747 LMJ458746:LMK458747 LWF458746:LWG458747 MGB458746:MGC458747 MPX458746:MPY458747 MZT458746:MZU458747 NJP458746:NJQ458747 NTL458746:NTM458747 ODH458746:ODI458747 OND458746:ONE458747 OWZ458746:OXA458747 PGV458746:PGW458747 PQR458746:PQS458747 QAN458746:QAO458747 QKJ458746:QKK458747 QUF458746:QUG458747 REB458746:REC458747 RNX458746:RNY458747 RXT458746:RXU458747 SHP458746:SHQ458747 SRL458746:SRM458747 TBH458746:TBI458747 TLD458746:TLE458747 TUZ458746:TVA458747 UEV458746:UEW458747 UOR458746:UOS458747 UYN458746:UYO458747 VIJ458746:VIK458747 VSF458746:VSG458747 WCB458746:WCC458747 WLX458746:WLY458747 WVT458746:WVU458747 JH524282:JI524283 TD524282:TE524283 ACZ524282:ADA524283 AMV524282:AMW524283 AWR524282:AWS524283 BGN524282:BGO524283 BQJ524282:BQK524283 CAF524282:CAG524283 CKB524282:CKC524283 CTX524282:CTY524283 DDT524282:DDU524283 DNP524282:DNQ524283 DXL524282:DXM524283 EHH524282:EHI524283 ERD524282:ERE524283 FAZ524282:FBA524283 FKV524282:FKW524283 FUR524282:FUS524283 GEN524282:GEO524283 GOJ524282:GOK524283 GYF524282:GYG524283 HIB524282:HIC524283 HRX524282:HRY524283 IBT524282:IBU524283 ILP524282:ILQ524283 IVL524282:IVM524283 JFH524282:JFI524283 JPD524282:JPE524283 JYZ524282:JZA524283 KIV524282:KIW524283 KSR524282:KSS524283 LCN524282:LCO524283 LMJ524282:LMK524283 LWF524282:LWG524283 MGB524282:MGC524283 MPX524282:MPY524283 MZT524282:MZU524283 NJP524282:NJQ524283 NTL524282:NTM524283 ODH524282:ODI524283 OND524282:ONE524283 OWZ524282:OXA524283 PGV524282:PGW524283 PQR524282:PQS524283 QAN524282:QAO524283 QKJ524282:QKK524283 QUF524282:QUG524283 REB524282:REC524283 RNX524282:RNY524283 RXT524282:RXU524283 SHP524282:SHQ524283 SRL524282:SRM524283 TBH524282:TBI524283 TLD524282:TLE524283 TUZ524282:TVA524283 UEV524282:UEW524283 UOR524282:UOS524283 UYN524282:UYO524283 VIJ524282:VIK524283 VSF524282:VSG524283 WCB524282:WCC524283 WLX524282:WLY524283 WVT524282:WVU524283 JH589818:JI589819 TD589818:TE589819 ACZ589818:ADA589819 AMV589818:AMW589819 AWR589818:AWS589819 BGN589818:BGO589819 BQJ589818:BQK589819 CAF589818:CAG589819 CKB589818:CKC589819 CTX589818:CTY589819 DDT589818:DDU589819 DNP589818:DNQ589819 DXL589818:DXM589819 EHH589818:EHI589819 ERD589818:ERE589819 FAZ589818:FBA589819 FKV589818:FKW589819 FUR589818:FUS589819 GEN589818:GEO589819 GOJ589818:GOK589819 GYF589818:GYG589819 HIB589818:HIC589819 HRX589818:HRY589819 IBT589818:IBU589819 ILP589818:ILQ589819 IVL589818:IVM589819 JFH589818:JFI589819 JPD589818:JPE589819 JYZ589818:JZA589819 KIV589818:KIW589819 KSR589818:KSS589819 LCN589818:LCO589819 LMJ589818:LMK589819 LWF589818:LWG589819 MGB589818:MGC589819 MPX589818:MPY589819 MZT589818:MZU589819 NJP589818:NJQ589819 NTL589818:NTM589819 ODH589818:ODI589819 OND589818:ONE589819 OWZ589818:OXA589819 PGV589818:PGW589819 PQR589818:PQS589819 QAN589818:QAO589819 QKJ589818:QKK589819 QUF589818:QUG589819 REB589818:REC589819 RNX589818:RNY589819 RXT589818:RXU589819 SHP589818:SHQ589819 SRL589818:SRM589819 TBH589818:TBI589819 TLD589818:TLE589819 TUZ589818:TVA589819 UEV589818:UEW589819 UOR589818:UOS589819 UYN589818:UYO589819 VIJ589818:VIK589819 VSF589818:VSG589819 WCB589818:WCC589819 WLX589818:WLY589819 WVT589818:WVU589819 JH655354:JI655355 TD655354:TE655355 ACZ655354:ADA655355 AMV655354:AMW655355 AWR655354:AWS655355 BGN655354:BGO655355 BQJ655354:BQK655355 CAF655354:CAG655355 CKB655354:CKC655355 CTX655354:CTY655355 DDT655354:DDU655355 DNP655354:DNQ655355 DXL655354:DXM655355 EHH655354:EHI655355 ERD655354:ERE655355 FAZ655354:FBA655355 FKV655354:FKW655355 FUR655354:FUS655355 GEN655354:GEO655355 GOJ655354:GOK655355 GYF655354:GYG655355 HIB655354:HIC655355 HRX655354:HRY655355 IBT655354:IBU655355 ILP655354:ILQ655355 IVL655354:IVM655355 JFH655354:JFI655355 JPD655354:JPE655355 JYZ655354:JZA655355 KIV655354:KIW655355 KSR655354:KSS655355 LCN655354:LCO655355 LMJ655354:LMK655355 LWF655354:LWG655355 MGB655354:MGC655355 MPX655354:MPY655355 MZT655354:MZU655355 NJP655354:NJQ655355 NTL655354:NTM655355 ODH655354:ODI655355 OND655354:ONE655355 OWZ655354:OXA655355 PGV655354:PGW655355 PQR655354:PQS655355 QAN655354:QAO655355 QKJ655354:QKK655355 QUF655354:QUG655355 REB655354:REC655355 RNX655354:RNY655355 RXT655354:RXU655355 SHP655354:SHQ655355 SRL655354:SRM655355 TBH655354:TBI655355 TLD655354:TLE655355 TUZ655354:TVA655355 UEV655354:UEW655355 UOR655354:UOS655355 UYN655354:UYO655355 VIJ655354:VIK655355 VSF655354:VSG655355 WCB655354:WCC655355 WLX655354:WLY655355 WVT655354:WVU655355 JH720890:JI720891 TD720890:TE720891 ACZ720890:ADA720891 AMV720890:AMW720891 AWR720890:AWS720891 BGN720890:BGO720891 BQJ720890:BQK720891 CAF720890:CAG720891 CKB720890:CKC720891 CTX720890:CTY720891 DDT720890:DDU720891 DNP720890:DNQ720891 DXL720890:DXM720891 EHH720890:EHI720891 ERD720890:ERE720891 FAZ720890:FBA720891 FKV720890:FKW720891 FUR720890:FUS720891 GEN720890:GEO720891 GOJ720890:GOK720891 GYF720890:GYG720891 HIB720890:HIC720891 HRX720890:HRY720891 IBT720890:IBU720891 ILP720890:ILQ720891 IVL720890:IVM720891 JFH720890:JFI720891 JPD720890:JPE720891 JYZ720890:JZA720891 KIV720890:KIW720891 KSR720890:KSS720891 LCN720890:LCO720891 LMJ720890:LMK720891 LWF720890:LWG720891 MGB720890:MGC720891 MPX720890:MPY720891 MZT720890:MZU720891 NJP720890:NJQ720891 NTL720890:NTM720891 ODH720890:ODI720891 OND720890:ONE720891 OWZ720890:OXA720891 PGV720890:PGW720891 PQR720890:PQS720891 QAN720890:QAO720891 QKJ720890:QKK720891 QUF720890:QUG720891 REB720890:REC720891 RNX720890:RNY720891 RXT720890:RXU720891 SHP720890:SHQ720891 SRL720890:SRM720891 TBH720890:TBI720891 TLD720890:TLE720891 TUZ720890:TVA720891 UEV720890:UEW720891 UOR720890:UOS720891 UYN720890:UYO720891 VIJ720890:VIK720891 VSF720890:VSG720891 WCB720890:WCC720891 WLX720890:WLY720891 WVT720890:WVU720891 JH786426:JI786427 TD786426:TE786427 ACZ786426:ADA786427 AMV786426:AMW786427 AWR786426:AWS786427 BGN786426:BGO786427 BQJ786426:BQK786427 CAF786426:CAG786427 CKB786426:CKC786427 CTX786426:CTY786427 DDT786426:DDU786427 DNP786426:DNQ786427 DXL786426:DXM786427 EHH786426:EHI786427 ERD786426:ERE786427 FAZ786426:FBA786427 FKV786426:FKW786427 FUR786426:FUS786427 GEN786426:GEO786427 GOJ786426:GOK786427 GYF786426:GYG786427 HIB786426:HIC786427 HRX786426:HRY786427 IBT786426:IBU786427 ILP786426:ILQ786427 IVL786426:IVM786427 JFH786426:JFI786427 JPD786426:JPE786427 JYZ786426:JZA786427 KIV786426:KIW786427 KSR786426:KSS786427 LCN786426:LCO786427 LMJ786426:LMK786427 LWF786426:LWG786427 MGB786426:MGC786427 MPX786426:MPY786427 MZT786426:MZU786427 NJP786426:NJQ786427 NTL786426:NTM786427 ODH786426:ODI786427 OND786426:ONE786427 OWZ786426:OXA786427 PGV786426:PGW786427 PQR786426:PQS786427 QAN786426:QAO786427 QKJ786426:QKK786427 QUF786426:QUG786427 REB786426:REC786427 RNX786426:RNY786427 RXT786426:RXU786427 SHP786426:SHQ786427 SRL786426:SRM786427 TBH786426:TBI786427 TLD786426:TLE786427 TUZ786426:TVA786427 UEV786426:UEW786427 UOR786426:UOS786427 UYN786426:UYO786427 VIJ786426:VIK786427 VSF786426:VSG786427 WCB786426:WCC786427 WLX786426:WLY786427 WVT786426:WVU786427 JH851962:JI851963 TD851962:TE851963 ACZ851962:ADA851963 AMV851962:AMW851963 AWR851962:AWS851963 BGN851962:BGO851963 BQJ851962:BQK851963 CAF851962:CAG851963 CKB851962:CKC851963 CTX851962:CTY851963 DDT851962:DDU851963 DNP851962:DNQ851963 DXL851962:DXM851963 EHH851962:EHI851963 ERD851962:ERE851963 FAZ851962:FBA851963 FKV851962:FKW851963 FUR851962:FUS851963 GEN851962:GEO851963 GOJ851962:GOK851963 GYF851962:GYG851963 HIB851962:HIC851963 HRX851962:HRY851963 IBT851962:IBU851963 ILP851962:ILQ851963 IVL851962:IVM851963 JFH851962:JFI851963 JPD851962:JPE851963 JYZ851962:JZA851963 KIV851962:KIW851963 KSR851962:KSS851963 LCN851962:LCO851963 LMJ851962:LMK851963 LWF851962:LWG851963 MGB851962:MGC851963 MPX851962:MPY851963 MZT851962:MZU851963 NJP851962:NJQ851963 NTL851962:NTM851963 ODH851962:ODI851963 OND851962:ONE851963 OWZ851962:OXA851963 PGV851962:PGW851963 PQR851962:PQS851963 QAN851962:QAO851963 QKJ851962:QKK851963 QUF851962:QUG851963 REB851962:REC851963 RNX851962:RNY851963 RXT851962:RXU851963 SHP851962:SHQ851963 SRL851962:SRM851963 TBH851962:TBI851963 TLD851962:TLE851963 TUZ851962:TVA851963 UEV851962:UEW851963 UOR851962:UOS851963 UYN851962:UYO851963 VIJ851962:VIK851963 VSF851962:VSG851963 WCB851962:WCC851963 WLX851962:WLY851963 WVT851962:WVU851963 JH917498:JI917499 TD917498:TE917499 ACZ917498:ADA917499 AMV917498:AMW917499 AWR917498:AWS917499 BGN917498:BGO917499 BQJ917498:BQK917499 CAF917498:CAG917499 CKB917498:CKC917499 CTX917498:CTY917499 DDT917498:DDU917499 DNP917498:DNQ917499 DXL917498:DXM917499 EHH917498:EHI917499 ERD917498:ERE917499 FAZ917498:FBA917499 FKV917498:FKW917499 FUR917498:FUS917499 GEN917498:GEO917499 GOJ917498:GOK917499 GYF917498:GYG917499 HIB917498:HIC917499 HRX917498:HRY917499 IBT917498:IBU917499 ILP917498:ILQ917499 IVL917498:IVM917499 JFH917498:JFI917499 JPD917498:JPE917499 JYZ917498:JZA917499 KIV917498:KIW917499 KSR917498:KSS917499 LCN917498:LCO917499 LMJ917498:LMK917499 LWF917498:LWG917499 MGB917498:MGC917499 MPX917498:MPY917499 MZT917498:MZU917499 NJP917498:NJQ917499 NTL917498:NTM917499 ODH917498:ODI917499 OND917498:ONE917499 OWZ917498:OXA917499 PGV917498:PGW917499 PQR917498:PQS917499 QAN917498:QAO917499 QKJ917498:QKK917499 QUF917498:QUG917499 REB917498:REC917499 RNX917498:RNY917499 RXT917498:RXU917499 SHP917498:SHQ917499 SRL917498:SRM917499 TBH917498:TBI917499 TLD917498:TLE917499 TUZ917498:TVA917499 UEV917498:UEW917499 UOR917498:UOS917499 UYN917498:UYO917499 VIJ917498:VIK917499 VSF917498:VSG917499 WCB917498:WCC917499 WLX917498:WLY917499 WVT917498:WVU917499 JH983034:JI983035 TD983034:TE983035 ACZ983034:ADA983035 AMV983034:AMW983035 AWR983034:AWS983035 BGN983034:BGO983035 BQJ983034:BQK983035 CAF983034:CAG983035 CKB983034:CKC983035 CTX983034:CTY983035 DDT983034:DDU983035 DNP983034:DNQ983035 DXL983034:DXM983035 EHH983034:EHI983035 ERD983034:ERE983035 FAZ983034:FBA983035 FKV983034:FKW983035 FUR983034:FUS983035 GEN983034:GEO983035 GOJ983034:GOK983035 GYF983034:GYG983035 HIB983034:HIC983035 HRX983034:HRY983035 IBT983034:IBU983035 ILP983034:ILQ983035 IVL983034:IVM983035 JFH983034:JFI983035 JPD983034:JPE983035 JYZ983034:JZA983035 KIV983034:KIW983035 KSR983034:KSS983035 LCN983034:LCO983035 LMJ983034:LMK983035 LWF983034:LWG983035 MGB983034:MGC983035 MPX983034:MPY983035 MZT983034:MZU983035 NJP983034:NJQ983035 NTL983034:NTM983035 ODH983034:ODI983035 OND983034:ONE983035 OWZ983034:OXA983035 PGV983034:PGW983035 PQR983034:PQS983035 QAN983034:QAO983035 QKJ983034:QKK983035 QUF983034:QUG983035 REB983034:REC983035 RNX983034:RNY983035 RXT983034:RXU983035 SHP983034:SHQ983035 SRL983034:SRM983035 TBH983034:TBI983035 TLD983034:TLE983035 TUZ983034:TVA983035 UEV983034:UEW983035 UOR983034:UOS983035 UYN983034:UYO983035 VIJ983034:VIK983035 VSF983034:VSG983035 WCB983034:WCC983035 WLX983034:WLY983035 WVT983034:WVU983035 WLU983040:WLV983041 JB65536:JC65537 SX65536:SY65537 ACT65536:ACU65537 AMP65536:AMQ65537 AWL65536:AWM65537 BGH65536:BGI65537 BQD65536:BQE65537 BZZ65536:CAA65537 CJV65536:CJW65537 CTR65536:CTS65537 DDN65536:DDO65537 DNJ65536:DNK65537 DXF65536:DXG65537 EHB65536:EHC65537 EQX65536:EQY65537 FAT65536:FAU65537 FKP65536:FKQ65537 FUL65536:FUM65537 GEH65536:GEI65537 GOD65536:GOE65537 GXZ65536:GYA65537 HHV65536:HHW65537 HRR65536:HRS65537 IBN65536:IBO65537 ILJ65536:ILK65537 IVF65536:IVG65537 JFB65536:JFC65537 JOX65536:JOY65537 JYT65536:JYU65537 KIP65536:KIQ65537 KSL65536:KSM65537 LCH65536:LCI65537 LMD65536:LME65537 LVZ65536:LWA65537 MFV65536:MFW65537 MPR65536:MPS65537 MZN65536:MZO65537 NJJ65536:NJK65537 NTF65536:NTG65537 ODB65536:ODC65537 OMX65536:OMY65537 OWT65536:OWU65537 PGP65536:PGQ65537 PQL65536:PQM65537 QAH65536:QAI65537 QKD65536:QKE65537 QTZ65536:QUA65537 RDV65536:RDW65537 RNR65536:RNS65537 RXN65536:RXO65537 SHJ65536:SHK65537 SRF65536:SRG65537 TBB65536:TBC65537 TKX65536:TKY65537 TUT65536:TUU65537 UEP65536:UEQ65537 UOL65536:UOM65537 UYH65536:UYI65537 VID65536:VIE65537 VRZ65536:VSA65537 WBV65536:WBW65537 WLR65536:WLS65537 WVN65536:WVO65537 JB131072:JC131073 SX131072:SY131073 ACT131072:ACU131073 AMP131072:AMQ131073 AWL131072:AWM131073 BGH131072:BGI131073 BQD131072:BQE131073 BZZ131072:CAA131073 CJV131072:CJW131073 CTR131072:CTS131073 DDN131072:DDO131073 DNJ131072:DNK131073 DXF131072:DXG131073 EHB131072:EHC131073 EQX131072:EQY131073 FAT131072:FAU131073 FKP131072:FKQ131073 FUL131072:FUM131073 GEH131072:GEI131073 GOD131072:GOE131073 GXZ131072:GYA131073 HHV131072:HHW131073 HRR131072:HRS131073 IBN131072:IBO131073 ILJ131072:ILK131073 IVF131072:IVG131073 JFB131072:JFC131073 JOX131072:JOY131073 JYT131072:JYU131073 KIP131072:KIQ131073 KSL131072:KSM131073 LCH131072:LCI131073 LMD131072:LME131073 LVZ131072:LWA131073 MFV131072:MFW131073 MPR131072:MPS131073 MZN131072:MZO131073 NJJ131072:NJK131073 NTF131072:NTG131073 ODB131072:ODC131073 OMX131072:OMY131073 OWT131072:OWU131073 PGP131072:PGQ131073 PQL131072:PQM131073 QAH131072:QAI131073 QKD131072:QKE131073 QTZ131072:QUA131073 RDV131072:RDW131073 RNR131072:RNS131073 RXN131072:RXO131073 SHJ131072:SHK131073 SRF131072:SRG131073 TBB131072:TBC131073 TKX131072:TKY131073 TUT131072:TUU131073 UEP131072:UEQ131073 UOL131072:UOM131073 UYH131072:UYI131073 VID131072:VIE131073 VRZ131072:VSA131073 WBV131072:WBW131073 WLR131072:WLS131073 WVN131072:WVO131073 JB196608:JC196609 SX196608:SY196609 ACT196608:ACU196609 AMP196608:AMQ196609 AWL196608:AWM196609 BGH196608:BGI196609 BQD196608:BQE196609 BZZ196608:CAA196609 CJV196608:CJW196609 CTR196608:CTS196609 DDN196608:DDO196609 DNJ196608:DNK196609 DXF196608:DXG196609 EHB196608:EHC196609 EQX196608:EQY196609 FAT196608:FAU196609 FKP196608:FKQ196609 FUL196608:FUM196609 GEH196608:GEI196609 GOD196608:GOE196609 GXZ196608:GYA196609 HHV196608:HHW196609 HRR196608:HRS196609 IBN196608:IBO196609 ILJ196608:ILK196609 IVF196608:IVG196609 JFB196608:JFC196609 JOX196608:JOY196609 JYT196608:JYU196609 KIP196608:KIQ196609 KSL196608:KSM196609 LCH196608:LCI196609 LMD196608:LME196609 LVZ196608:LWA196609 MFV196608:MFW196609 MPR196608:MPS196609 MZN196608:MZO196609 NJJ196608:NJK196609 NTF196608:NTG196609 ODB196608:ODC196609 OMX196608:OMY196609 OWT196608:OWU196609 PGP196608:PGQ196609 PQL196608:PQM196609 QAH196608:QAI196609 QKD196608:QKE196609 QTZ196608:QUA196609 RDV196608:RDW196609 RNR196608:RNS196609 RXN196608:RXO196609 SHJ196608:SHK196609 SRF196608:SRG196609 TBB196608:TBC196609 TKX196608:TKY196609 TUT196608:TUU196609 UEP196608:UEQ196609 UOL196608:UOM196609 UYH196608:UYI196609 VID196608:VIE196609 VRZ196608:VSA196609 WBV196608:WBW196609 WLR196608:WLS196609 WVN196608:WVO196609 JB262144:JC262145 SX262144:SY262145 ACT262144:ACU262145 AMP262144:AMQ262145 AWL262144:AWM262145 BGH262144:BGI262145 BQD262144:BQE262145 BZZ262144:CAA262145 CJV262144:CJW262145 CTR262144:CTS262145 DDN262144:DDO262145 DNJ262144:DNK262145 DXF262144:DXG262145 EHB262144:EHC262145 EQX262144:EQY262145 FAT262144:FAU262145 FKP262144:FKQ262145 FUL262144:FUM262145 GEH262144:GEI262145 GOD262144:GOE262145 GXZ262144:GYA262145 HHV262144:HHW262145 HRR262144:HRS262145 IBN262144:IBO262145 ILJ262144:ILK262145 IVF262144:IVG262145 JFB262144:JFC262145 JOX262144:JOY262145 JYT262144:JYU262145 KIP262144:KIQ262145 KSL262144:KSM262145 LCH262144:LCI262145 LMD262144:LME262145 LVZ262144:LWA262145 MFV262144:MFW262145 MPR262144:MPS262145 MZN262144:MZO262145 NJJ262144:NJK262145 NTF262144:NTG262145 ODB262144:ODC262145 OMX262144:OMY262145 OWT262144:OWU262145 PGP262144:PGQ262145 PQL262144:PQM262145 QAH262144:QAI262145 QKD262144:QKE262145 QTZ262144:QUA262145 RDV262144:RDW262145 RNR262144:RNS262145 RXN262144:RXO262145 SHJ262144:SHK262145 SRF262144:SRG262145 TBB262144:TBC262145 TKX262144:TKY262145 TUT262144:TUU262145 UEP262144:UEQ262145 UOL262144:UOM262145 UYH262144:UYI262145 VID262144:VIE262145 VRZ262144:VSA262145 WBV262144:WBW262145 WLR262144:WLS262145 WVN262144:WVO262145 JB327680:JC327681 SX327680:SY327681 ACT327680:ACU327681 AMP327680:AMQ327681 AWL327680:AWM327681 BGH327680:BGI327681 BQD327680:BQE327681 BZZ327680:CAA327681 CJV327680:CJW327681 CTR327680:CTS327681 DDN327680:DDO327681 DNJ327680:DNK327681 DXF327680:DXG327681 EHB327680:EHC327681 EQX327680:EQY327681 FAT327680:FAU327681 FKP327680:FKQ327681 FUL327680:FUM327681 GEH327680:GEI327681 GOD327680:GOE327681 GXZ327680:GYA327681 HHV327680:HHW327681 HRR327680:HRS327681 IBN327680:IBO327681 ILJ327680:ILK327681 IVF327680:IVG327681 JFB327680:JFC327681 JOX327680:JOY327681 JYT327680:JYU327681 KIP327680:KIQ327681 KSL327680:KSM327681 LCH327680:LCI327681 LMD327680:LME327681 LVZ327680:LWA327681 MFV327680:MFW327681 MPR327680:MPS327681 MZN327680:MZO327681 NJJ327680:NJK327681 NTF327680:NTG327681 ODB327680:ODC327681 OMX327680:OMY327681 OWT327680:OWU327681 PGP327680:PGQ327681 PQL327680:PQM327681 QAH327680:QAI327681 QKD327680:QKE327681 QTZ327680:QUA327681 RDV327680:RDW327681 RNR327680:RNS327681 RXN327680:RXO327681 SHJ327680:SHK327681 SRF327680:SRG327681 TBB327680:TBC327681 TKX327680:TKY327681 TUT327680:TUU327681 UEP327680:UEQ327681 UOL327680:UOM327681 UYH327680:UYI327681 VID327680:VIE327681 VRZ327680:VSA327681 WBV327680:WBW327681 WLR327680:WLS327681 WVN327680:WVO327681 JB393216:JC393217 SX393216:SY393217 ACT393216:ACU393217 AMP393216:AMQ393217 AWL393216:AWM393217 BGH393216:BGI393217 BQD393216:BQE393217 BZZ393216:CAA393217 CJV393216:CJW393217 CTR393216:CTS393217 DDN393216:DDO393217 DNJ393216:DNK393217 DXF393216:DXG393217 EHB393216:EHC393217 EQX393216:EQY393217 FAT393216:FAU393217 FKP393216:FKQ393217 FUL393216:FUM393217 GEH393216:GEI393217 GOD393216:GOE393217 GXZ393216:GYA393217 HHV393216:HHW393217 HRR393216:HRS393217 IBN393216:IBO393217 ILJ393216:ILK393217 IVF393216:IVG393217 JFB393216:JFC393217 JOX393216:JOY393217 JYT393216:JYU393217 KIP393216:KIQ393217 KSL393216:KSM393217 LCH393216:LCI393217 LMD393216:LME393217 LVZ393216:LWA393217 MFV393216:MFW393217 MPR393216:MPS393217 MZN393216:MZO393217 NJJ393216:NJK393217 NTF393216:NTG393217 ODB393216:ODC393217 OMX393216:OMY393217 OWT393216:OWU393217 PGP393216:PGQ393217 PQL393216:PQM393217 QAH393216:QAI393217 QKD393216:QKE393217 QTZ393216:QUA393217 RDV393216:RDW393217 RNR393216:RNS393217 RXN393216:RXO393217 SHJ393216:SHK393217 SRF393216:SRG393217 TBB393216:TBC393217 TKX393216:TKY393217 TUT393216:TUU393217 UEP393216:UEQ393217 UOL393216:UOM393217 UYH393216:UYI393217 VID393216:VIE393217 VRZ393216:VSA393217 WBV393216:WBW393217 WLR393216:WLS393217 WVN393216:WVO393217 JB458752:JC458753 SX458752:SY458753 ACT458752:ACU458753 AMP458752:AMQ458753 AWL458752:AWM458753 BGH458752:BGI458753 BQD458752:BQE458753 BZZ458752:CAA458753 CJV458752:CJW458753 CTR458752:CTS458753 DDN458752:DDO458753 DNJ458752:DNK458753 DXF458752:DXG458753 EHB458752:EHC458753 EQX458752:EQY458753 FAT458752:FAU458753 FKP458752:FKQ458753 FUL458752:FUM458753 GEH458752:GEI458753 GOD458752:GOE458753 GXZ458752:GYA458753 HHV458752:HHW458753 HRR458752:HRS458753 IBN458752:IBO458753 ILJ458752:ILK458753 IVF458752:IVG458753 JFB458752:JFC458753 JOX458752:JOY458753 JYT458752:JYU458753 KIP458752:KIQ458753 KSL458752:KSM458753 LCH458752:LCI458753 LMD458752:LME458753 LVZ458752:LWA458753 MFV458752:MFW458753 MPR458752:MPS458753 MZN458752:MZO458753 NJJ458752:NJK458753 NTF458752:NTG458753 ODB458752:ODC458753 OMX458752:OMY458753 OWT458752:OWU458753 PGP458752:PGQ458753 PQL458752:PQM458753 QAH458752:QAI458753 QKD458752:QKE458753 QTZ458752:QUA458753 RDV458752:RDW458753 RNR458752:RNS458753 RXN458752:RXO458753 SHJ458752:SHK458753 SRF458752:SRG458753 TBB458752:TBC458753 TKX458752:TKY458753 TUT458752:TUU458753 UEP458752:UEQ458753 UOL458752:UOM458753 UYH458752:UYI458753 VID458752:VIE458753 VRZ458752:VSA458753 WBV458752:WBW458753 WLR458752:WLS458753 WVN458752:WVO458753 JB524288:JC524289 SX524288:SY524289 ACT524288:ACU524289 AMP524288:AMQ524289 AWL524288:AWM524289 BGH524288:BGI524289 BQD524288:BQE524289 BZZ524288:CAA524289 CJV524288:CJW524289 CTR524288:CTS524289 DDN524288:DDO524289 DNJ524288:DNK524289 DXF524288:DXG524289 EHB524288:EHC524289 EQX524288:EQY524289 FAT524288:FAU524289 FKP524288:FKQ524289 FUL524288:FUM524289 GEH524288:GEI524289 GOD524288:GOE524289 GXZ524288:GYA524289 HHV524288:HHW524289 HRR524288:HRS524289 IBN524288:IBO524289 ILJ524288:ILK524289 IVF524288:IVG524289 JFB524288:JFC524289 JOX524288:JOY524289 JYT524288:JYU524289 KIP524288:KIQ524289 KSL524288:KSM524289 LCH524288:LCI524289 LMD524288:LME524289 LVZ524288:LWA524289 MFV524288:MFW524289 MPR524288:MPS524289 MZN524288:MZO524289 NJJ524288:NJK524289 NTF524288:NTG524289 ODB524288:ODC524289 OMX524288:OMY524289 OWT524288:OWU524289 PGP524288:PGQ524289 PQL524288:PQM524289 QAH524288:QAI524289 QKD524288:QKE524289 QTZ524288:QUA524289 RDV524288:RDW524289 RNR524288:RNS524289 RXN524288:RXO524289 SHJ524288:SHK524289 SRF524288:SRG524289 TBB524288:TBC524289 TKX524288:TKY524289 TUT524288:TUU524289 UEP524288:UEQ524289 UOL524288:UOM524289 UYH524288:UYI524289 VID524288:VIE524289 VRZ524288:VSA524289 WBV524288:WBW524289 WLR524288:WLS524289 WVN524288:WVO524289 JB589824:JC589825 SX589824:SY589825 ACT589824:ACU589825 AMP589824:AMQ589825 AWL589824:AWM589825 BGH589824:BGI589825 BQD589824:BQE589825 BZZ589824:CAA589825 CJV589824:CJW589825 CTR589824:CTS589825 DDN589824:DDO589825 DNJ589824:DNK589825 DXF589824:DXG589825 EHB589824:EHC589825 EQX589824:EQY589825 FAT589824:FAU589825 FKP589824:FKQ589825 FUL589824:FUM589825 GEH589824:GEI589825 GOD589824:GOE589825 GXZ589824:GYA589825 HHV589824:HHW589825 HRR589824:HRS589825 IBN589824:IBO589825 ILJ589824:ILK589825 IVF589824:IVG589825 JFB589824:JFC589825 JOX589824:JOY589825 JYT589824:JYU589825 KIP589824:KIQ589825 KSL589824:KSM589825 LCH589824:LCI589825 LMD589824:LME589825 LVZ589824:LWA589825 MFV589824:MFW589825 MPR589824:MPS589825 MZN589824:MZO589825 NJJ589824:NJK589825 NTF589824:NTG589825 ODB589824:ODC589825 OMX589824:OMY589825 OWT589824:OWU589825 PGP589824:PGQ589825 PQL589824:PQM589825 QAH589824:QAI589825 QKD589824:QKE589825 QTZ589824:QUA589825 RDV589824:RDW589825 RNR589824:RNS589825 RXN589824:RXO589825 SHJ589824:SHK589825 SRF589824:SRG589825 TBB589824:TBC589825 TKX589824:TKY589825 TUT589824:TUU589825 UEP589824:UEQ589825 UOL589824:UOM589825 UYH589824:UYI589825 VID589824:VIE589825 VRZ589824:VSA589825 WBV589824:WBW589825 WLR589824:WLS589825 WVN589824:WVO589825 JB655360:JC655361 SX655360:SY655361 ACT655360:ACU655361 AMP655360:AMQ655361 AWL655360:AWM655361 BGH655360:BGI655361 BQD655360:BQE655361 BZZ655360:CAA655361 CJV655360:CJW655361 CTR655360:CTS655361 DDN655360:DDO655361 DNJ655360:DNK655361 DXF655360:DXG655361 EHB655360:EHC655361 EQX655360:EQY655361 FAT655360:FAU655361 FKP655360:FKQ655361 FUL655360:FUM655361 GEH655360:GEI655361 GOD655360:GOE655361 GXZ655360:GYA655361 HHV655360:HHW655361 HRR655360:HRS655361 IBN655360:IBO655361 ILJ655360:ILK655361 IVF655360:IVG655361 JFB655360:JFC655361 JOX655360:JOY655361 JYT655360:JYU655361 KIP655360:KIQ655361 KSL655360:KSM655361 LCH655360:LCI655361 LMD655360:LME655361 LVZ655360:LWA655361 MFV655360:MFW655361 MPR655360:MPS655361 MZN655360:MZO655361 NJJ655360:NJK655361 NTF655360:NTG655361 ODB655360:ODC655361 OMX655360:OMY655361 OWT655360:OWU655361 PGP655360:PGQ655361 PQL655360:PQM655361 QAH655360:QAI655361 QKD655360:QKE655361 QTZ655360:QUA655361 RDV655360:RDW655361 RNR655360:RNS655361 RXN655360:RXO655361 SHJ655360:SHK655361 SRF655360:SRG655361 TBB655360:TBC655361 TKX655360:TKY655361 TUT655360:TUU655361 UEP655360:UEQ655361 UOL655360:UOM655361 UYH655360:UYI655361 VID655360:VIE655361 VRZ655360:VSA655361 WBV655360:WBW655361 WLR655360:WLS655361 WVN655360:WVO655361 JB720896:JC720897 SX720896:SY720897 ACT720896:ACU720897 AMP720896:AMQ720897 AWL720896:AWM720897 BGH720896:BGI720897 BQD720896:BQE720897 BZZ720896:CAA720897 CJV720896:CJW720897 CTR720896:CTS720897 DDN720896:DDO720897 DNJ720896:DNK720897 DXF720896:DXG720897 EHB720896:EHC720897 EQX720896:EQY720897 FAT720896:FAU720897 FKP720896:FKQ720897 FUL720896:FUM720897 GEH720896:GEI720897 GOD720896:GOE720897 GXZ720896:GYA720897 HHV720896:HHW720897 HRR720896:HRS720897 IBN720896:IBO720897 ILJ720896:ILK720897 IVF720896:IVG720897 JFB720896:JFC720897 JOX720896:JOY720897 JYT720896:JYU720897 KIP720896:KIQ720897 KSL720896:KSM720897 LCH720896:LCI720897 LMD720896:LME720897 LVZ720896:LWA720897 MFV720896:MFW720897 MPR720896:MPS720897 MZN720896:MZO720897 NJJ720896:NJK720897 NTF720896:NTG720897 ODB720896:ODC720897 OMX720896:OMY720897 OWT720896:OWU720897 PGP720896:PGQ720897 PQL720896:PQM720897 QAH720896:QAI720897 QKD720896:QKE720897 QTZ720896:QUA720897 RDV720896:RDW720897 RNR720896:RNS720897 RXN720896:RXO720897 SHJ720896:SHK720897 SRF720896:SRG720897 TBB720896:TBC720897 TKX720896:TKY720897 TUT720896:TUU720897 UEP720896:UEQ720897 UOL720896:UOM720897 UYH720896:UYI720897 VID720896:VIE720897 VRZ720896:VSA720897 WBV720896:WBW720897 WLR720896:WLS720897 WVN720896:WVO720897 JB786432:JC786433 SX786432:SY786433 ACT786432:ACU786433 AMP786432:AMQ786433 AWL786432:AWM786433 BGH786432:BGI786433 BQD786432:BQE786433 BZZ786432:CAA786433 CJV786432:CJW786433 CTR786432:CTS786433 DDN786432:DDO786433 DNJ786432:DNK786433 DXF786432:DXG786433 EHB786432:EHC786433 EQX786432:EQY786433 FAT786432:FAU786433 FKP786432:FKQ786433 FUL786432:FUM786433 GEH786432:GEI786433 GOD786432:GOE786433 GXZ786432:GYA786433 HHV786432:HHW786433 HRR786432:HRS786433 IBN786432:IBO786433 ILJ786432:ILK786433 IVF786432:IVG786433 JFB786432:JFC786433 JOX786432:JOY786433 JYT786432:JYU786433 KIP786432:KIQ786433 KSL786432:KSM786433 LCH786432:LCI786433 LMD786432:LME786433 LVZ786432:LWA786433 MFV786432:MFW786433 MPR786432:MPS786433 MZN786432:MZO786433 NJJ786432:NJK786433 NTF786432:NTG786433 ODB786432:ODC786433 OMX786432:OMY786433 OWT786432:OWU786433 PGP786432:PGQ786433 PQL786432:PQM786433 QAH786432:QAI786433 QKD786432:QKE786433 QTZ786432:QUA786433 RDV786432:RDW786433 RNR786432:RNS786433 RXN786432:RXO786433 SHJ786432:SHK786433 SRF786432:SRG786433 TBB786432:TBC786433 TKX786432:TKY786433 TUT786432:TUU786433 UEP786432:UEQ786433 UOL786432:UOM786433 UYH786432:UYI786433 VID786432:VIE786433 VRZ786432:VSA786433 WBV786432:WBW786433 WLR786432:WLS786433 WVN786432:WVO786433 JB851968:JC851969 SX851968:SY851969 ACT851968:ACU851969 AMP851968:AMQ851969 AWL851968:AWM851969 BGH851968:BGI851969 BQD851968:BQE851969 BZZ851968:CAA851969 CJV851968:CJW851969 CTR851968:CTS851969 DDN851968:DDO851969 DNJ851968:DNK851969 DXF851968:DXG851969 EHB851968:EHC851969 EQX851968:EQY851969 FAT851968:FAU851969 FKP851968:FKQ851969 FUL851968:FUM851969 GEH851968:GEI851969 GOD851968:GOE851969 GXZ851968:GYA851969 HHV851968:HHW851969 HRR851968:HRS851969 IBN851968:IBO851969 ILJ851968:ILK851969 IVF851968:IVG851969 JFB851968:JFC851969 JOX851968:JOY851969 JYT851968:JYU851969 KIP851968:KIQ851969 KSL851968:KSM851969 LCH851968:LCI851969 LMD851968:LME851969 LVZ851968:LWA851969 MFV851968:MFW851969 MPR851968:MPS851969 MZN851968:MZO851969 NJJ851968:NJK851969 NTF851968:NTG851969 ODB851968:ODC851969 OMX851968:OMY851969 OWT851968:OWU851969 PGP851968:PGQ851969 PQL851968:PQM851969 QAH851968:QAI851969 QKD851968:QKE851969 QTZ851968:QUA851969 RDV851968:RDW851969 RNR851968:RNS851969 RXN851968:RXO851969 SHJ851968:SHK851969 SRF851968:SRG851969 TBB851968:TBC851969 TKX851968:TKY851969 TUT851968:TUU851969 UEP851968:UEQ851969 UOL851968:UOM851969 UYH851968:UYI851969 VID851968:VIE851969 VRZ851968:VSA851969 WBV851968:WBW851969 WLR851968:WLS851969 WVN851968:WVO851969 JB917504:JC917505 SX917504:SY917505 ACT917504:ACU917505 AMP917504:AMQ917505 AWL917504:AWM917505 BGH917504:BGI917505 BQD917504:BQE917505 BZZ917504:CAA917505 CJV917504:CJW917505 CTR917504:CTS917505 DDN917504:DDO917505 DNJ917504:DNK917505 DXF917504:DXG917505 EHB917504:EHC917505 EQX917504:EQY917505 FAT917504:FAU917505 FKP917504:FKQ917505 FUL917504:FUM917505 GEH917504:GEI917505 GOD917504:GOE917505 GXZ917504:GYA917505 HHV917504:HHW917505 HRR917504:HRS917505 IBN917504:IBO917505 ILJ917504:ILK917505 IVF917504:IVG917505 JFB917504:JFC917505 JOX917504:JOY917505 JYT917504:JYU917505 KIP917504:KIQ917505 KSL917504:KSM917505 LCH917504:LCI917505 LMD917504:LME917505 LVZ917504:LWA917505 MFV917504:MFW917505 MPR917504:MPS917505 MZN917504:MZO917505 NJJ917504:NJK917505 NTF917504:NTG917505 ODB917504:ODC917505 OMX917504:OMY917505 OWT917504:OWU917505 PGP917504:PGQ917505 PQL917504:PQM917505 QAH917504:QAI917505 QKD917504:QKE917505 QTZ917504:QUA917505 RDV917504:RDW917505 RNR917504:RNS917505 RXN917504:RXO917505 SHJ917504:SHK917505 SRF917504:SRG917505 TBB917504:TBC917505 TKX917504:TKY917505 TUT917504:TUU917505 UEP917504:UEQ917505 UOL917504:UOM917505 UYH917504:UYI917505 VID917504:VIE917505 VRZ917504:VSA917505 WBV917504:WBW917505 WLR917504:WLS917505 WVN917504:WVO917505 JB983040:JC983041 SX983040:SY983041 ACT983040:ACU983041 AMP983040:AMQ983041 AWL983040:AWM983041 BGH983040:BGI983041 BQD983040:BQE983041 BZZ983040:CAA983041 CJV983040:CJW983041 CTR983040:CTS983041 DDN983040:DDO983041 DNJ983040:DNK983041 DXF983040:DXG983041 EHB983040:EHC983041 EQX983040:EQY983041 FAT983040:FAU983041 FKP983040:FKQ983041 FUL983040:FUM983041 GEH983040:GEI983041 GOD983040:GOE983041 GXZ983040:GYA983041 HHV983040:HHW983041 HRR983040:HRS983041 IBN983040:IBO983041 ILJ983040:ILK983041 IVF983040:IVG983041 JFB983040:JFC983041 JOX983040:JOY983041 JYT983040:JYU983041 KIP983040:KIQ983041 KSL983040:KSM983041 LCH983040:LCI983041 LMD983040:LME983041 LVZ983040:LWA983041 MFV983040:MFW983041 MPR983040:MPS983041 MZN983040:MZO983041 NJJ983040:NJK983041 NTF983040:NTG983041 ODB983040:ODC983041 OMX983040:OMY983041 OWT983040:OWU983041 PGP983040:PGQ983041 PQL983040:PQM983041 QAH983040:QAI983041 QKD983040:QKE983041 QTZ983040:QUA983041 RDV983040:RDW983041 RNR983040:RNS983041 RXN983040:RXO983041 SHJ983040:SHK983041 SRF983040:SRG983041 TBB983040:TBC983041 TKX983040:TKY983041 TUT983040:TUU983041 UEP983040:UEQ983041 UOL983040:UOM983041 UYH983040:UYI983041 VID983040:VIE983041 VRZ983040:VSA983041 WBV983040:WBW983041 WLR983040:WLS983041 WVN983040:WVO983041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F65503:G65504 F131039:G131040 F196575:G196576 F262111:G262112 F327647:G327648 F393183:G393184 F458719:G458720 F524255:G524256 F589791:G589792 F655327:G655328 F720863:G720864 F786399:G786400 F851935:G851936 F917471:G917472 F983007:G983008 I65503:J65504 I131039:J131040 I196575:J196576 I262111:J262112 I327647:J327648 I393183:J393184 I458719:J458720 I524255:J524256 I589791:J589792 I655327:J655328 I720863:J720864 I786399:J786400 I851935:J851936 I917471:J917472 I983007:J983008 F65509:G65510 F131045:G131046 F196581:G196582 F262117:G262118 F327653:G327654 F393189:G393190 F458725:G458726 F524261:G524262 F589797:G589798 F655333:G655334 F720869:G720870 F786405:G786406 F851941:G851942 F917477:G917478 F983013:G983014 I65509:J65510 I131045:J131046 I196581:J196582 I262117:J262118 I327653:J327654 I393189:J393190 I458725:J458726 I524261:J524262 I589797:J589798 I655333:J655334 I720869:J720870 I786405:J786406 I851941:J851942 I917477:J917478 I983013:J983014 L131045:M131046 L196581:M196582 L262117:M262118 L327653:M327654 L393189:M393190 L458725:M458726 L524261:M524262 L589797:M589798 L655333:M655334 L720869:M720870 L786405:M786406 L851941:M851942 L917477:M917478 L983013:M983014 L65503:M65504 L131039:M131040 L196575:M196576 L262111:M262112 L327647:M327648 L393183:M393184 L458719:M458720 L524255:M524256 L589791:M589792 L655327:M655328 L720863:M720864 L786399:M786400 L851935:M851936 L917471:M917472 L983007:M983008 L65509:M65510"/>
    <dataValidation allowBlank="1" showErrorMessage="1" prompt="Sólo para Instituciones PRIVADAS." sqref="B6:M9"/>
  </dataValidations>
  <printOptions horizontalCentered="1" verticalCentered="1"/>
  <pageMargins left="0.15748031496062992" right="0.15748031496062992" top="0.35433070866141736" bottom="0.43307086614173229" header="0.15748031496062992" footer="0.23622047244094491"/>
  <pageSetup orientation="landscape" r:id="rId1"/>
  <headerFooter>
    <oddFooter>&amp;R&amp;"Malgun Gothic,Negrita Cursiva"&amp;9Aula Edad&amp;"Malgun Gothic,Cursiva", página 4 de 5</oddFooter>
  </headerFooter>
  <extLst>
    <ext xmlns:x14="http://schemas.microsoft.com/office/spreadsheetml/2009/9/main" uri="{78C0D931-6437-407d-A8EE-F0AAD7539E65}">
      <x14:conditionalFormattings>
        <x14:conditionalFormatting xmlns:xm="http://schemas.microsoft.com/office/excel/2006/main">
          <x14:cfRule type="notContainsBlanks" priority="48" id="{D45C193E-7654-4073-AC2E-917E143AEF88}">
            <xm:f>LEN(TRIM('CUADRO 2'!B13))&gt;0</xm:f>
            <x14:dxf>
              <border>
                <left style="dashDotDot">
                  <color rgb="FFFF0000"/>
                </left>
                <right style="dashDotDot">
                  <color rgb="FFFF0000"/>
                </right>
                <top style="dashDotDot">
                  <color rgb="FFFF0000"/>
                </top>
                <bottom style="dashDotDot">
                  <color rgb="FFFF0000"/>
                </bottom>
                <vertical/>
                <horizontal/>
              </border>
            </x14:dxf>
          </x14:cfRule>
          <xm:sqref>E11:M12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M32"/>
  <sheetViews>
    <sheetView showGridLines="0" zoomScale="90" zoomScaleNormal="90" zoomScaleSheetLayoutView="100" workbookViewId="0"/>
  </sheetViews>
  <sheetFormatPr baseColWidth="10" defaultColWidth="48.28515625" defaultRowHeight="14.25" x14ac:dyDescent="0.2"/>
  <cols>
    <col min="1" max="1" width="99.140625" style="43" customWidth="1"/>
    <col min="2" max="2" width="5.7109375" style="76" customWidth="1"/>
    <col min="3" max="3" width="5.7109375" style="43" customWidth="1"/>
    <col min="4" max="6" width="10.5703125" style="43" customWidth="1"/>
    <col min="7" max="13" width="10.7109375" style="2" customWidth="1"/>
    <col min="14" max="35" width="10.7109375" style="43" customWidth="1"/>
    <col min="36" max="257" width="48.28515625" style="43"/>
    <col min="258" max="258" width="25.140625" style="43" customWidth="1"/>
    <col min="259" max="259" width="88.140625" style="43" customWidth="1"/>
    <col min="260" max="262" width="12.28515625" style="43" customWidth="1"/>
    <col min="263" max="513" width="48.28515625" style="43"/>
    <col min="514" max="514" width="25.140625" style="43" customWidth="1"/>
    <col min="515" max="515" width="88.140625" style="43" customWidth="1"/>
    <col min="516" max="518" width="12.28515625" style="43" customWidth="1"/>
    <col min="519" max="769" width="48.28515625" style="43"/>
    <col min="770" max="770" width="25.140625" style="43" customWidth="1"/>
    <col min="771" max="771" width="88.140625" style="43" customWidth="1"/>
    <col min="772" max="774" width="12.28515625" style="43" customWidth="1"/>
    <col min="775" max="1025" width="48.28515625" style="43"/>
    <col min="1026" max="1026" width="25.140625" style="43" customWidth="1"/>
    <col min="1027" max="1027" width="88.140625" style="43" customWidth="1"/>
    <col min="1028" max="1030" width="12.28515625" style="43" customWidth="1"/>
    <col min="1031" max="1281" width="48.28515625" style="43"/>
    <col min="1282" max="1282" width="25.140625" style="43" customWidth="1"/>
    <col min="1283" max="1283" width="88.140625" style="43" customWidth="1"/>
    <col min="1284" max="1286" width="12.28515625" style="43" customWidth="1"/>
    <col min="1287" max="1537" width="48.28515625" style="43"/>
    <col min="1538" max="1538" width="25.140625" style="43" customWidth="1"/>
    <col min="1539" max="1539" width="88.140625" style="43" customWidth="1"/>
    <col min="1540" max="1542" width="12.28515625" style="43" customWidth="1"/>
    <col min="1543" max="1793" width="48.28515625" style="43"/>
    <col min="1794" max="1794" width="25.140625" style="43" customWidth="1"/>
    <col min="1795" max="1795" width="88.140625" style="43" customWidth="1"/>
    <col min="1796" max="1798" width="12.28515625" style="43" customWidth="1"/>
    <col min="1799" max="2049" width="48.28515625" style="43"/>
    <col min="2050" max="2050" width="25.140625" style="43" customWidth="1"/>
    <col min="2051" max="2051" width="88.140625" style="43" customWidth="1"/>
    <col min="2052" max="2054" width="12.28515625" style="43" customWidth="1"/>
    <col min="2055" max="2305" width="48.28515625" style="43"/>
    <col min="2306" max="2306" width="25.140625" style="43" customWidth="1"/>
    <col min="2307" max="2307" width="88.140625" style="43" customWidth="1"/>
    <col min="2308" max="2310" width="12.28515625" style="43" customWidth="1"/>
    <col min="2311" max="2561" width="48.28515625" style="43"/>
    <col min="2562" max="2562" width="25.140625" style="43" customWidth="1"/>
    <col min="2563" max="2563" width="88.140625" style="43" customWidth="1"/>
    <col min="2564" max="2566" width="12.28515625" style="43" customWidth="1"/>
    <col min="2567" max="2817" width="48.28515625" style="43"/>
    <col min="2818" max="2818" width="25.140625" style="43" customWidth="1"/>
    <col min="2819" max="2819" width="88.140625" style="43" customWidth="1"/>
    <col min="2820" max="2822" width="12.28515625" style="43" customWidth="1"/>
    <col min="2823" max="3073" width="48.28515625" style="43"/>
    <col min="3074" max="3074" width="25.140625" style="43" customWidth="1"/>
    <col min="3075" max="3075" width="88.140625" style="43" customWidth="1"/>
    <col min="3076" max="3078" width="12.28515625" style="43" customWidth="1"/>
    <col min="3079" max="3329" width="48.28515625" style="43"/>
    <col min="3330" max="3330" width="25.140625" style="43" customWidth="1"/>
    <col min="3331" max="3331" width="88.140625" style="43" customWidth="1"/>
    <col min="3332" max="3334" width="12.28515625" style="43" customWidth="1"/>
    <col min="3335" max="3585" width="48.28515625" style="43"/>
    <col min="3586" max="3586" width="25.140625" style="43" customWidth="1"/>
    <col min="3587" max="3587" width="88.140625" style="43" customWidth="1"/>
    <col min="3588" max="3590" width="12.28515625" style="43" customWidth="1"/>
    <col min="3591" max="3841" width="48.28515625" style="43"/>
    <col min="3842" max="3842" width="25.140625" style="43" customWidth="1"/>
    <col min="3843" max="3843" width="88.140625" style="43" customWidth="1"/>
    <col min="3844" max="3846" width="12.28515625" style="43" customWidth="1"/>
    <col min="3847" max="4097" width="48.28515625" style="43"/>
    <col min="4098" max="4098" width="25.140625" style="43" customWidth="1"/>
    <col min="4099" max="4099" width="88.140625" style="43" customWidth="1"/>
    <col min="4100" max="4102" width="12.28515625" style="43" customWidth="1"/>
    <col min="4103" max="4353" width="48.28515625" style="43"/>
    <col min="4354" max="4354" width="25.140625" style="43" customWidth="1"/>
    <col min="4355" max="4355" width="88.140625" style="43" customWidth="1"/>
    <col min="4356" max="4358" width="12.28515625" style="43" customWidth="1"/>
    <col min="4359" max="4609" width="48.28515625" style="43"/>
    <col min="4610" max="4610" width="25.140625" style="43" customWidth="1"/>
    <col min="4611" max="4611" width="88.140625" style="43" customWidth="1"/>
    <col min="4612" max="4614" width="12.28515625" style="43" customWidth="1"/>
    <col min="4615" max="4865" width="48.28515625" style="43"/>
    <col min="4866" max="4866" width="25.140625" style="43" customWidth="1"/>
    <col min="4867" max="4867" width="88.140625" style="43" customWidth="1"/>
    <col min="4868" max="4870" width="12.28515625" style="43" customWidth="1"/>
    <col min="4871" max="5121" width="48.28515625" style="43"/>
    <col min="5122" max="5122" width="25.140625" style="43" customWidth="1"/>
    <col min="5123" max="5123" width="88.140625" style="43" customWidth="1"/>
    <col min="5124" max="5126" width="12.28515625" style="43" customWidth="1"/>
    <col min="5127" max="5377" width="48.28515625" style="43"/>
    <col min="5378" max="5378" width="25.140625" style="43" customWidth="1"/>
    <col min="5379" max="5379" width="88.140625" style="43" customWidth="1"/>
    <col min="5380" max="5382" width="12.28515625" style="43" customWidth="1"/>
    <col min="5383" max="5633" width="48.28515625" style="43"/>
    <col min="5634" max="5634" width="25.140625" style="43" customWidth="1"/>
    <col min="5635" max="5635" width="88.140625" style="43" customWidth="1"/>
    <col min="5636" max="5638" width="12.28515625" style="43" customWidth="1"/>
    <col min="5639" max="5889" width="48.28515625" style="43"/>
    <col min="5890" max="5890" width="25.140625" style="43" customWidth="1"/>
    <col min="5891" max="5891" width="88.140625" style="43" customWidth="1"/>
    <col min="5892" max="5894" width="12.28515625" style="43" customWidth="1"/>
    <col min="5895" max="6145" width="48.28515625" style="43"/>
    <col min="6146" max="6146" width="25.140625" style="43" customWidth="1"/>
    <col min="6147" max="6147" width="88.140625" style="43" customWidth="1"/>
    <col min="6148" max="6150" width="12.28515625" style="43" customWidth="1"/>
    <col min="6151" max="6401" width="48.28515625" style="43"/>
    <col min="6402" max="6402" width="25.140625" style="43" customWidth="1"/>
    <col min="6403" max="6403" width="88.140625" style="43" customWidth="1"/>
    <col min="6404" max="6406" width="12.28515625" style="43" customWidth="1"/>
    <col min="6407" max="6657" width="48.28515625" style="43"/>
    <col min="6658" max="6658" width="25.140625" style="43" customWidth="1"/>
    <col min="6659" max="6659" width="88.140625" style="43" customWidth="1"/>
    <col min="6660" max="6662" width="12.28515625" style="43" customWidth="1"/>
    <col min="6663" max="6913" width="48.28515625" style="43"/>
    <col min="6914" max="6914" width="25.140625" style="43" customWidth="1"/>
    <col min="6915" max="6915" width="88.140625" style="43" customWidth="1"/>
    <col min="6916" max="6918" width="12.28515625" style="43" customWidth="1"/>
    <col min="6919" max="7169" width="48.28515625" style="43"/>
    <col min="7170" max="7170" width="25.140625" style="43" customWidth="1"/>
    <col min="7171" max="7171" width="88.140625" style="43" customWidth="1"/>
    <col min="7172" max="7174" width="12.28515625" style="43" customWidth="1"/>
    <col min="7175" max="7425" width="48.28515625" style="43"/>
    <col min="7426" max="7426" width="25.140625" style="43" customWidth="1"/>
    <col min="7427" max="7427" width="88.140625" style="43" customWidth="1"/>
    <col min="7428" max="7430" width="12.28515625" style="43" customWidth="1"/>
    <col min="7431" max="7681" width="48.28515625" style="43"/>
    <col min="7682" max="7682" width="25.140625" style="43" customWidth="1"/>
    <col min="7683" max="7683" width="88.140625" style="43" customWidth="1"/>
    <col min="7684" max="7686" width="12.28515625" style="43" customWidth="1"/>
    <col min="7687" max="7937" width="48.28515625" style="43"/>
    <col min="7938" max="7938" width="25.140625" style="43" customWidth="1"/>
    <col min="7939" max="7939" width="88.140625" style="43" customWidth="1"/>
    <col min="7940" max="7942" width="12.28515625" style="43" customWidth="1"/>
    <col min="7943" max="8193" width="48.28515625" style="43"/>
    <col min="8194" max="8194" width="25.140625" style="43" customWidth="1"/>
    <col min="8195" max="8195" width="88.140625" style="43" customWidth="1"/>
    <col min="8196" max="8198" width="12.28515625" style="43" customWidth="1"/>
    <col min="8199" max="8449" width="48.28515625" style="43"/>
    <col min="8450" max="8450" width="25.140625" style="43" customWidth="1"/>
    <col min="8451" max="8451" width="88.140625" style="43" customWidth="1"/>
    <col min="8452" max="8454" width="12.28515625" style="43" customWidth="1"/>
    <col min="8455" max="8705" width="48.28515625" style="43"/>
    <col min="8706" max="8706" width="25.140625" style="43" customWidth="1"/>
    <col min="8707" max="8707" width="88.140625" style="43" customWidth="1"/>
    <col min="8708" max="8710" width="12.28515625" style="43" customWidth="1"/>
    <col min="8711" max="8961" width="48.28515625" style="43"/>
    <col min="8962" max="8962" width="25.140625" style="43" customWidth="1"/>
    <col min="8963" max="8963" width="88.140625" style="43" customWidth="1"/>
    <col min="8964" max="8966" width="12.28515625" style="43" customWidth="1"/>
    <col min="8967" max="9217" width="48.28515625" style="43"/>
    <col min="9218" max="9218" width="25.140625" style="43" customWidth="1"/>
    <col min="9219" max="9219" width="88.140625" style="43" customWidth="1"/>
    <col min="9220" max="9222" width="12.28515625" style="43" customWidth="1"/>
    <col min="9223" max="9473" width="48.28515625" style="43"/>
    <col min="9474" max="9474" width="25.140625" style="43" customWidth="1"/>
    <col min="9475" max="9475" width="88.140625" style="43" customWidth="1"/>
    <col min="9476" max="9478" width="12.28515625" style="43" customWidth="1"/>
    <col min="9479" max="9729" width="48.28515625" style="43"/>
    <col min="9730" max="9730" width="25.140625" style="43" customWidth="1"/>
    <col min="9731" max="9731" width="88.140625" style="43" customWidth="1"/>
    <col min="9732" max="9734" width="12.28515625" style="43" customWidth="1"/>
    <col min="9735" max="9985" width="48.28515625" style="43"/>
    <col min="9986" max="9986" width="25.140625" style="43" customWidth="1"/>
    <col min="9987" max="9987" width="88.140625" style="43" customWidth="1"/>
    <col min="9988" max="9990" width="12.28515625" style="43" customWidth="1"/>
    <col min="9991" max="10241" width="48.28515625" style="43"/>
    <col min="10242" max="10242" width="25.140625" style="43" customWidth="1"/>
    <col min="10243" max="10243" width="88.140625" style="43" customWidth="1"/>
    <col min="10244" max="10246" width="12.28515625" style="43" customWidth="1"/>
    <col min="10247" max="10497" width="48.28515625" style="43"/>
    <col min="10498" max="10498" width="25.140625" style="43" customWidth="1"/>
    <col min="10499" max="10499" width="88.140625" style="43" customWidth="1"/>
    <col min="10500" max="10502" width="12.28515625" style="43" customWidth="1"/>
    <col min="10503" max="10753" width="48.28515625" style="43"/>
    <col min="10754" max="10754" width="25.140625" style="43" customWidth="1"/>
    <col min="10755" max="10755" width="88.140625" style="43" customWidth="1"/>
    <col min="10756" max="10758" width="12.28515625" style="43" customWidth="1"/>
    <col min="10759" max="11009" width="48.28515625" style="43"/>
    <col min="11010" max="11010" width="25.140625" style="43" customWidth="1"/>
    <col min="11011" max="11011" width="88.140625" style="43" customWidth="1"/>
    <col min="11012" max="11014" width="12.28515625" style="43" customWidth="1"/>
    <col min="11015" max="11265" width="48.28515625" style="43"/>
    <col min="11266" max="11266" width="25.140625" style="43" customWidth="1"/>
    <col min="11267" max="11267" width="88.140625" style="43" customWidth="1"/>
    <col min="11268" max="11270" width="12.28515625" style="43" customWidth="1"/>
    <col min="11271" max="11521" width="48.28515625" style="43"/>
    <col min="11522" max="11522" width="25.140625" style="43" customWidth="1"/>
    <col min="11523" max="11523" width="88.140625" style="43" customWidth="1"/>
    <col min="11524" max="11526" width="12.28515625" style="43" customWidth="1"/>
    <col min="11527" max="11777" width="48.28515625" style="43"/>
    <col min="11778" max="11778" width="25.140625" style="43" customWidth="1"/>
    <col min="11779" max="11779" width="88.140625" style="43" customWidth="1"/>
    <col min="11780" max="11782" width="12.28515625" style="43" customWidth="1"/>
    <col min="11783" max="12033" width="48.28515625" style="43"/>
    <col min="12034" max="12034" width="25.140625" style="43" customWidth="1"/>
    <col min="12035" max="12035" width="88.140625" style="43" customWidth="1"/>
    <col min="12036" max="12038" width="12.28515625" style="43" customWidth="1"/>
    <col min="12039" max="12289" width="48.28515625" style="43"/>
    <col min="12290" max="12290" width="25.140625" style="43" customWidth="1"/>
    <col min="12291" max="12291" width="88.140625" style="43" customWidth="1"/>
    <col min="12292" max="12294" width="12.28515625" style="43" customWidth="1"/>
    <col min="12295" max="12545" width="48.28515625" style="43"/>
    <col min="12546" max="12546" width="25.140625" style="43" customWidth="1"/>
    <col min="12547" max="12547" width="88.140625" style="43" customWidth="1"/>
    <col min="12548" max="12550" width="12.28515625" style="43" customWidth="1"/>
    <col min="12551" max="12801" width="48.28515625" style="43"/>
    <col min="12802" max="12802" width="25.140625" style="43" customWidth="1"/>
    <col min="12803" max="12803" width="88.140625" style="43" customWidth="1"/>
    <col min="12804" max="12806" width="12.28515625" style="43" customWidth="1"/>
    <col min="12807" max="13057" width="48.28515625" style="43"/>
    <col min="13058" max="13058" width="25.140625" style="43" customWidth="1"/>
    <col min="13059" max="13059" width="88.140625" style="43" customWidth="1"/>
    <col min="13060" max="13062" width="12.28515625" style="43" customWidth="1"/>
    <col min="13063" max="13313" width="48.28515625" style="43"/>
    <col min="13314" max="13314" width="25.140625" style="43" customWidth="1"/>
    <col min="13315" max="13315" width="88.140625" style="43" customWidth="1"/>
    <col min="13316" max="13318" width="12.28515625" style="43" customWidth="1"/>
    <col min="13319" max="13569" width="48.28515625" style="43"/>
    <col min="13570" max="13570" width="25.140625" style="43" customWidth="1"/>
    <col min="13571" max="13571" width="88.140625" style="43" customWidth="1"/>
    <col min="13572" max="13574" width="12.28515625" style="43" customWidth="1"/>
    <col min="13575" max="13825" width="48.28515625" style="43"/>
    <col min="13826" max="13826" width="25.140625" style="43" customWidth="1"/>
    <col min="13827" max="13827" width="88.140625" style="43" customWidth="1"/>
    <col min="13828" max="13830" width="12.28515625" style="43" customWidth="1"/>
    <col min="13831" max="14081" width="48.28515625" style="43"/>
    <col min="14082" max="14082" width="25.140625" style="43" customWidth="1"/>
    <col min="14083" max="14083" width="88.140625" style="43" customWidth="1"/>
    <col min="14084" max="14086" width="12.28515625" style="43" customWidth="1"/>
    <col min="14087" max="14337" width="48.28515625" style="43"/>
    <col min="14338" max="14338" width="25.140625" style="43" customWidth="1"/>
    <col min="14339" max="14339" width="88.140625" style="43" customWidth="1"/>
    <col min="14340" max="14342" width="12.28515625" style="43" customWidth="1"/>
    <col min="14343" max="14593" width="48.28515625" style="43"/>
    <col min="14594" max="14594" width="25.140625" style="43" customWidth="1"/>
    <col min="14595" max="14595" width="88.140625" style="43" customWidth="1"/>
    <col min="14596" max="14598" width="12.28515625" style="43" customWidth="1"/>
    <col min="14599" max="14849" width="48.28515625" style="43"/>
    <col min="14850" max="14850" width="25.140625" style="43" customWidth="1"/>
    <col min="14851" max="14851" width="88.140625" style="43" customWidth="1"/>
    <col min="14852" max="14854" width="12.28515625" style="43" customWidth="1"/>
    <col min="14855" max="15105" width="48.28515625" style="43"/>
    <col min="15106" max="15106" width="25.140625" style="43" customWidth="1"/>
    <col min="15107" max="15107" width="88.140625" style="43" customWidth="1"/>
    <col min="15108" max="15110" width="12.28515625" style="43" customWidth="1"/>
    <col min="15111" max="15361" width="48.28515625" style="43"/>
    <col min="15362" max="15362" width="25.140625" style="43" customWidth="1"/>
    <col min="15363" max="15363" width="88.140625" style="43" customWidth="1"/>
    <col min="15364" max="15366" width="12.28515625" style="43" customWidth="1"/>
    <col min="15367" max="15617" width="48.28515625" style="43"/>
    <col min="15618" max="15618" width="25.140625" style="43" customWidth="1"/>
    <col min="15619" max="15619" width="88.140625" style="43" customWidth="1"/>
    <col min="15620" max="15622" width="12.28515625" style="43" customWidth="1"/>
    <col min="15623" max="15873" width="48.28515625" style="43"/>
    <col min="15874" max="15874" width="25.140625" style="43" customWidth="1"/>
    <col min="15875" max="15875" width="88.140625" style="43" customWidth="1"/>
    <col min="15876" max="15878" width="12.28515625" style="43" customWidth="1"/>
    <col min="15879" max="16129" width="48.28515625" style="43"/>
    <col min="16130" max="16130" width="25.140625" style="43" customWidth="1"/>
    <col min="16131" max="16131" width="88.140625" style="43" customWidth="1"/>
    <col min="16132" max="16134" width="12.28515625" style="43" customWidth="1"/>
    <col min="16135" max="16384" width="48.28515625" style="43"/>
  </cols>
  <sheetData>
    <row r="1" spans="1:13" ht="18" x14ac:dyDescent="0.2">
      <c r="A1" s="42" t="s">
        <v>11355</v>
      </c>
      <c r="B1" s="42"/>
      <c r="C1" s="42"/>
      <c r="D1" s="42"/>
      <c r="E1" s="42"/>
      <c r="F1" s="42"/>
    </row>
    <row r="2" spans="1:13" ht="18" customHeight="1" x14ac:dyDescent="0.2">
      <c r="A2" s="44" t="s">
        <v>13836</v>
      </c>
      <c r="B2" s="44"/>
      <c r="C2" s="44"/>
      <c r="D2" s="44"/>
      <c r="E2" s="44"/>
      <c r="F2" s="44"/>
    </row>
    <row r="3" spans="1:13" ht="18" x14ac:dyDescent="0.2">
      <c r="A3" s="44" t="s">
        <v>11629</v>
      </c>
      <c r="B3" s="44"/>
      <c r="C3" s="44"/>
      <c r="D3" s="44"/>
      <c r="E3" s="44"/>
      <c r="F3" s="44"/>
    </row>
    <row r="4" spans="1:13" ht="18" customHeight="1" x14ac:dyDescent="0.2">
      <c r="A4" s="168" t="s">
        <v>11362</v>
      </c>
      <c r="B4" s="45"/>
      <c r="C4" s="45"/>
      <c r="D4" s="45"/>
      <c r="E4" s="45"/>
      <c r="F4" s="45"/>
    </row>
    <row r="5" spans="1:13" ht="16.5" thickBot="1" x14ac:dyDescent="0.25">
      <c r="A5" s="268" t="s">
        <v>13865</v>
      </c>
      <c r="B5" s="268"/>
      <c r="C5" s="268"/>
      <c r="D5" s="268"/>
      <c r="E5" s="268"/>
      <c r="F5" s="268"/>
    </row>
    <row r="6" spans="1:13" s="49" customFormat="1" ht="47.25" customHeight="1" thickTop="1" thickBot="1" x14ac:dyDescent="0.3">
      <c r="A6" s="269" t="s">
        <v>13837</v>
      </c>
      <c r="B6" s="269"/>
      <c r="C6" s="270"/>
      <c r="D6" s="46" t="s">
        <v>0</v>
      </c>
      <c r="E6" s="47" t="s">
        <v>13032</v>
      </c>
      <c r="F6" s="48" t="s">
        <v>13033</v>
      </c>
      <c r="G6" s="3"/>
      <c r="H6" s="3"/>
      <c r="I6" s="3"/>
      <c r="J6" s="3"/>
      <c r="K6" s="3"/>
      <c r="L6" s="3"/>
      <c r="M6" s="3"/>
    </row>
    <row r="7" spans="1:13" ht="21" customHeight="1" thickTop="1" x14ac:dyDescent="0.2">
      <c r="A7" s="50" t="s">
        <v>13838</v>
      </c>
      <c r="B7" s="51" t="str">
        <f>IF(OR('CUADRO 4'!E7&gt;'CUADRO 3'!$C$6),"***","")</f>
        <v/>
      </c>
      <c r="C7" s="52" t="str">
        <f>IF(OR('CUADRO 4'!F7&gt;'CUADRO 3'!$D$6),"xx","")</f>
        <v/>
      </c>
      <c r="D7" s="53">
        <f>+E7+F7</f>
        <v>0</v>
      </c>
      <c r="E7" s="54"/>
      <c r="F7" s="55"/>
    </row>
    <row r="8" spans="1:13" ht="21" customHeight="1" x14ac:dyDescent="0.25">
      <c r="A8" s="56" t="s">
        <v>13839</v>
      </c>
      <c r="B8" s="57" t="str">
        <f>IF(OR('CUADRO 4'!E8&gt;'CUADRO 3'!$C$6),"***","")</f>
        <v/>
      </c>
      <c r="C8" s="58" t="str">
        <f>IF(OR('CUADRO 4'!F8&gt;'CUADRO 3'!$D$6),"xx","")</f>
        <v/>
      </c>
      <c r="D8" s="59">
        <f t="shared" ref="D8:D21" si="0">+E8+F8</f>
        <v>0</v>
      </c>
      <c r="E8" s="60"/>
      <c r="F8" s="61"/>
      <c r="G8" s="3"/>
    </row>
    <row r="9" spans="1:13" ht="21" customHeight="1" x14ac:dyDescent="0.2">
      <c r="A9" s="56" t="s">
        <v>13840</v>
      </c>
      <c r="B9" s="57" t="str">
        <f>IF(OR('CUADRO 4'!E9&gt;'CUADRO 3'!$C$6),"***","")</f>
        <v/>
      </c>
      <c r="C9" s="58" t="str">
        <f>IF(OR('CUADRO 4'!F9&gt;'CUADRO 3'!$D$6),"xx","")</f>
        <v/>
      </c>
      <c r="D9" s="59">
        <f t="shared" si="0"/>
        <v>0</v>
      </c>
      <c r="E9" s="60"/>
      <c r="F9" s="61"/>
    </row>
    <row r="10" spans="1:13" ht="21" customHeight="1" x14ac:dyDescent="0.2">
      <c r="A10" s="56" t="s">
        <v>13841</v>
      </c>
      <c r="B10" s="57" t="str">
        <f>IF(OR('CUADRO 4'!E10&gt;'CUADRO 3'!$C$6),"***","")</f>
        <v/>
      </c>
      <c r="C10" s="58" t="str">
        <f>IF(OR('CUADRO 4'!F10&gt;'CUADRO 3'!$D$6),"xx","")</f>
        <v/>
      </c>
      <c r="D10" s="59">
        <f t="shared" si="0"/>
        <v>0</v>
      </c>
      <c r="E10" s="60"/>
      <c r="F10" s="61"/>
    </row>
    <row r="11" spans="1:13" ht="21" customHeight="1" x14ac:dyDescent="0.2">
      <c r="A11" s="56" t="s">
        <v>13842</v>
      </c>
      <c r="B11" s="57" t="str">
        <f>IF(OR('CUADRO 4'!E11&gt;'CUADRO 3'!$C$6),"***","")</f>
        <v/>
      </c>
      <c r="C11" s="58" t="str">
        <f>IF(OR('CUADRO 4'!F11&gt;'CUADRO 3'!$D$6),"xx","")</f>
        <v/>
      </c>
      <c r="D11" s="59">
        <f t="shared" si="0"/>
        <v>0</v>
      </c>
      <c r="E11" s="60"/>
      <c r="F11" s="61"/>
    </row>
    <row r="12" spans="1:13" ht="21" customHeight="1" x14ac:dyDescent="0.2">
      <c r="A12" s="56" t="s">
        <v>13843</v>
      </c>
      <c r="B12" s="57" t="str">
        <f>IF(OR('CUADRO 4'!E12&gt;'CUADRO 3'!$C$6),"***","")</f>
        <v/>
      </c>
      <c r="C12" s="58" t="str">
        <f>IF(OR('CUADRO 4'!F12&gt;'CUADRO 3'!$D$6),"xx","")</f>
        <v/>
      </c>
      <c r="D12" s="59">
        <f t="shared" si="0"/>
        <v>0</v>
      </c>
      <c r="E12" s="60"/>
      <c r="F12" s="61"/>
    </row>
    <row r="13" spans="1:13" ht="21" customHeight="1" x14ac:dyDescent="0.2">
      <c r="A13" s="56" t="s">
        <v>13844</v>
      </c>
      <c r="B13" s="57" t="str">
        <f>IF(OR('CUADRO 4'!E13&gt;'CUADRO 3'!$C$6),"***","")</f>
        <v/>
      </c>
      <c r="C13" s="58" t="str">
        <f>IF(OR('CUADRO 4'!F13&gt;'CUADRO 3'!$D$6),"xx","")</f>
        <v/>
      </c>
      <c r="D13" s="59">
        <f t="shared" si="0"/>
        <v>0</v>
      </c>
      <c r="E13" s="60"/>
      <c r="F13" s="61"/>
    </row>
    <row r="14" spans="1:13" ht="21" customHeight="1" x14ac:dyDescent="0.2">
      <c r="A14" s="56" t="s">
        <v>13845</v>
      </c>
      <c r="B14" s="57" t="str">
        <f>IF(OR('CUADRO 4'!E14&gt;'CUADRO 3'!$C$6),"***","")</f>
        <v/>
      </c>
      <c r="C14" s="58" t="str">
        <f>IF(OR('CUADRO 4'!F14&gt;'CUADRO 3'!$D$6),"xx","")</f>
        <v/>
      </c>
      <c r="D14" s="59">
        <f t="shared" si="0"/>
        <v>0</v>
      </c>
      <c r="E14" s="60"/>
      <c r="F14" s="61"/>
    </row>
    <row r="15" spans="1:13" ht="21" customHeight="1" x14ac:dyDescent="0.2">
      <c r="A15" s="56" t="s">
        <v>13846</v>
      </c>
      <c r="B15" s="57" t="str">
        <f>IF(OR('CUADRO 4'!E15&gt;'CUADRO 3'!$C$6),"***","")</f>
        <v/>
      </c>
      <c r="C15" s="58" t="str">
        <f>IF(OR('CUADRO 4'!F15&gt;'CUADRO 3'!$D$6),"xx","")</f>
        <v/>
      </c>
      <c r="D15" s="59">
        <f t="shared" si="0"/>
        <v>0</v>
      </c>
      <c r="E15" s="60"/>
      <c r="F15" s="61"/>
    </row>
    <row r="16" spans="1:13" ht="21" customHeight="1" x14ac:dyDescent="0.2">
      <c r="A16" s="56" t="s">
        <v>13847</v>
      </c>
      <c r="B16" s="57" t="str">
        <f>IF(OR('CUADRO 4'!E16&gt;'CUADRO 3'!$C$6),"***","")</f>
        <v/>
      </c>
      <c r="C16" s="58" t="str">
        <f>IF(OR('CUADRO 4'!F16&gt;'CUADRO 3'!$D$6),"xx","")</f>
        <v/>
      </c>
      <c r="D16" s="59">
        <f t="shared" si="0"/>
        <v>0</v>
      </c>
      <c r="E16" s="60"/>
      <c r="F16" s="61"/>
    </row>
    <row r="17" spans="1:7" ht="21" customHeight="1" x14ac:dyDescent="0.2">
      <c r="A17" s="56" t="s">
        <v>13848</v>
      </c>
      <c r="B17" s="57" t="str">
        <f>IF(OR('CUADRO 4'!E17&gt;'CUADRO 3'!$C$6),"***","")</f>
        <v/>
      </c>
      <c r="C17" s="58" t="str">
        <f>IF(OR('CUADRO 4'!F17&gt;'CUADRO 3'!$D$6),"xx","")</f>
        <v/>
      </c>
      <c r="D17" s="59">
        <f t="shared" si="0"/>
        <v>0</v>
      </c>
      <c r="E17" s="60"/>
      <c r="F17" s="61"/>
    </row>
    <row r="18" spans="1:7" ht="21" customHeight="1" x14ac:dyDescent="0.2">
      <c r="A18" s="56" t="s">
        <v>13849</v>
      </c>
      <c r="B18" s="57" t="str">
        <f>IF(OR('CUADRO 4'!E18&gt;'CUADRO 3'!$C$6),"***","")</f>
        <v/>
      </c>
      <c r="C18" s="58" t="str">
        <f>IF(OR('CUADRO 4'!F18&gt;'CUADRO 3'!$D$6),"xx","")</f>
        <v/>
      </c>
      <c r="D18" s="59">
        <f t="shared" si="0"/>
        <v>0</v>
      </c>
      <c r="E18" s="60"/>
      <c r="F18" s="61"/>
    </row>
    <row r="19" spans="1:7" ht="21" customHeight="1" x14ac:dyDescent="0.2">
      <c r="A19" s="56" t="s">
        <v>13850</v>
      </c>
      <c r="B19" s="57" t="str">
        <f>IF(OR('CUADRO 4'!E19&gt;'CUADRO 3'!$C$6),"***","")</f>
        <v/>
      </c>
      <c r="C19" s="58" t="str">
        <f>IF(OR('CUADRO 4'!F19&gt;'CUADRO 3'!$D$6),"xx","")</f>
        <v/>
      </c>
      <c r="D19" s="59">
        <f t="shared" si="0"/>
        <v>0</v>
      </c>
      <c r="E19" s="60"/>
      <c r="F19" s="61"/>
      <c r="G19" s="62"/>
    </row>
    <row r="20" spans="1:7" ht="21" customHeight="1" x14ac:dyDescent="0.2">
      <c r="A20" s="56" t="s">
        <v>13851</v>
      </c>
      <c r="B20" s="57" t="str">
        <f>IF(OR('CUADRO 4'!E20&gt;'CUADRO 3'!$C$6),"***","")</f>
        <v/>
      </c>
      <c r="C20" s="58" t="str">
        <f>IF(OR('CUADRO 4'!F20&gt;'CUADRO 3'!$D$6),"xx","")</f>
        <v/>
      </c>
      <c r="D20" s="59">
        <f t="shared" si="0"/>
        <v>0</v>
      </c>
      <c r="E20" s="60"/>
      <c r="F20" s="61"/>
      <c r="G20" s="63">
        <f>SUM(E7:E21)</f>
        <v>0</v>
      </c>
    </row>
    <row r="21" spans="1:7" ht="21" customHeight="1" thickBot="1" x14ac:dyDescent="0.25">
      <c r="A21" s="64" t="s">
        <v>13852</v>
      </c>
      <c r="B21" s="57" t="str">
        <f>IF(OR('CUADRO 4'!E21&gt;'CUADRO 3'!$C$6),"***","")</f>
        <v/>
      </c>
      <c r="C21" s="58" t="str">
        <f>IF(OR('CUADRO 4'!F21&gt;'CUADRO 3'!$D$6),"xx","")</f>
        <v/>
      </c>
      <c r="D21" s="65">
        <f t="shared" si="0"/>
        <v>0</v>
      </c>
      <c r="E21" s="66"/>
      <c r="F21" s="67"/>
      <c r="G21" s="63">
        <f>SUM(F7:F21)</f>
        <v>0</v>
      </c>
    </row>
    <row r="22" spans="1:7" ht="37.5" customHeight="1" thickTop="1" x14ac:dyDescent="0.2">
      <c r="A22" s="271" t="str">
        <f>IF(AND('CUADRO 3'!C6&gt;0,G20=0),"En el Cuadro 3 indicó estudiantes hombres que estudian y trabajan, debe registrarlos en este cuadro, según la actividad o actividades que realizan.","")</f>
        <v/>
      </c>
      <c r="B22" s="271"/>
      <c r="C22" s="271"/>
      <c r="E22" s="68" t="str">
        <f>IF(AND(A22="",G20&lt;'CUADRO 3'!C6),"XXX","")</f>
        <v/>
      </c>
      <c r="F22" s="68" t="str">
        <f>IF(AND(A23="",G21&lt;'CUADRO 3'!D6),"XXX","")</f>
        <v/>
      </c>
    </row>
    <row r="23" spans="1:7" ht="37.5" customHeight="1" x14ac:dyDescent="0.2">
      <c r="A23" s="272" t="str">
        <f>IF(AND('CUADRO 3'!D6&gt;0,G21=0),"En el Cuadro 3 indicó estudiantes mujeres que estudian y trabajan, debe registrarlos en este cuadro, según la actividad o actividades que realizan.","")</f>
        <v/>
      </c>
      <c r="B23" s="272"/>
      <c r="C23" s="272"/>
      <c r="D23" s="272" t="str">
        <f>IF(OR(E22="XXX",F22="XXX"),"Está desglosando menos estudiantes que los indicados en el Cuadro 3, ya sea Hombres o Mujeres, según se indica con XXX debajo de la respectiva columna.","")</f>
        <v/>
      </c>
      <c r="E23" s="272"/>
      <c r="F23" s="272"/>
    </row>
    <row r="24" spans="1:7" ht="37.5" customHeight="1" x14ac:dyDescent="0.2">
      <c r="A24" s="272" t="str">
        <f>IF(OR(B7="***",B8="***",B9="***",B10="***",B11="***",B12="***",B13="***",B14="***",B15="***",B16="***",B17="***",B18="***",B19="***",B20="***",B21="***"),"*** = La cifra de hombres indicada, no puede ser mayor al total de hombres que estudian y trabajan reportados en el Cuadro 3.","")</f>
        <v/>
      </c>
      <c r="B24" s="272"/>
      <c r="C24" s="272"/>
      <c r="D24" s="272"/>
      <c r="E24" s="272"/>
      <c r="F24" s="272"/>
    </row>
    <row r="25" spans="1:7" ht="37.5" customHeight="1" x14ac:dyDescent="0.2">
      <c r="A25" s="272" t="str">
        <f>IF(OR(C7="xx",C8="xx",C9="xx",C10="xx",C11="xx",C12="xx",C13="xx",C14="xx",C15="xx",C16="xx",C17="xx",C18="xx",C19="xx",C20="xx",C21="xx"),"xx = La cifra de mujeres indicada, no puede ser mayor al total de mujeres que estudian y trabajan reportadas en el Cuadro 3.","")</f>
        <v/>
      </c>
      <c r="B25" s="272"/>
      <c r="C25" s="272"/>
      <c r="D25" s="272"/>
      <c r="E25" s="272"/>
      <c r="F25" s="272"/>
    </row>
    <row r="26" spans="1:7" ht="6" customHeight="1" x14ac:dyDescent="0.2">
      <c r="A26" s="69"/>
      <c r="B26" s="70"/>
      <c r="C26" s="69"/>
      <c r="D26" s="71"/>
      <c r="E26" s="72"/>
      <c r="F26" s="72"/>
    </row>
    <row r="27" spans="1:7" ht="15.75" x14ac:dyDescent="0.25">
      <c r="A27" s="73" t="s">
        <v>11354</v>
      </c>
      <c r="B27" s="73"/>
      <c r="C27" s="73"/>
      <c r="D27" s="74"/>
      <c r="E27" s="75"/>
      <c r="F27" s="75"/>
    </row>
    <row r="28" spans="1:7" ht="23.25" customHeight="1" x14ac:dyDescent="0.2">
      <c r="A28" s="233"/>
      <c r="B28" s="234"/>
      <c r="C28" s="234"/>
      <c r="D28" s="260"/>
      <c r="E28" s="260"/>
      <c r="F28" s="261"/>
    </row>
    <row r="29" spans="1:7" ht="23.25" customHeight="1" x14ac:dyDescent="0.2">
      <c r="A29" s="262"/>
      <c r="B29" s="263"/>
      <c r="C29" s="263"/>
      <c r="D29" s="263"/>
      <c r="E29" s="263"/>
      <c r="F29" s="264"/>
    </row>
    <row r="30" spans="1:7" ht="23.25" customHeight="1" x14ac:dyDescent="0.2">
      <c r="A30" s="262"/>
      <c r="B30" s="263"/>
      <c r="C30" s="263"/>
      <c r="D30" s="263"/>
      <c r="E30" s="263"/>
      <c r="F30" s="264"/>
    </row>
    <row r="31" spans="1:7" ht="23.25" customHeight="1" x14ac:dyDescent="0.2">
      <c r="A31" s="265"/>
      <c r="B31" s="266"/>
      <c r="C31" s="266"/>
      <c r="D31" s="266"/>
      <c r="E31" s="266"/>
      <c r="F31" s="267"/>
    </row>
    <row r="32" spans="1:7" x14ac:dyDescent="0.2">
      <c r="E32" s="77"/>
      <c r="F32" s="77"/>
    </row>
  </sheetData>
  <sheetProtection password="C70F" sheet="1" objects="1" scenarios="1"/>
  <mergeCells count="8">
    <mergeCell ref="A28:F31"/>
    <mergeCell ref="A5:F5"/>
    <mergeCell ref="A6:C6"/>
    <mergeCell ref="A22:C22"/>
    <mergeCell ref="A23:C23"/>
    <mergeCell ref="A24:C24"/>
    <mergeCell ref="A25:C25"/>
    <mergeCell ref="D23:F25"/>
  </mergeCells>
  <conditionalFormatting sqref="D7:D21 D26">
    <cfRule type="cellIs" dxfId="3" priority="6" operator="equal">
      <formula>0</formula>
    </cfRule>
  </conditionalFormatting>
  <conditionalFormatting sqref="A22:C22">
    <cfRule type="notContainsBlanks" dxfId="2" priority="7">
      <formula>LEN(TRIM(A22))&gt;0</formula>
    </cfRule>
  </conditionalFormatting>
  <conditionalFormatting sqref="A23:C23">
    <cfRule type="notContainsBlanks" dxfId="1" priority="8">
      <formula>LEN(TRIM(A23))&gt;0</formula>
    </cfRule>
  </conditionalFormatting>
  <conditionalFormatting sqref="D23:F25">
    <cfRule type="notContainsBlanks" dxfId="0" priority="1">
      <formula>LEN(TRIM(D23))&gt;0</formula>
    </cfRule>
  </conditionalFormatting>
  <dataValidations count="1">
    <dataValidation allowBlank="1" showErrorMessage="1" sqref="D7:F21"/>
  </dataValidations>
  <printOptions horizontalCentered="1" verticalCentered="1"/>
  <pageMargins left="0.23622047244094491" right="0.23622047244094491" top="0.15748031496062992" bottom="0.47244094488188981" header="0.31496062992125984" footer="0.27559055118110237"/>
  <pageSetup scale="85" orientation="landscape" r:id="rId1"/>
  <headerFooter>
    <oddFooter>&amp;R&amp;"Malgun Gothic,Negrita Cursiva"&amp;9Aula Edad&amp;"Malgun Gothic,Cursiva", página 5 de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Códigos Portada</vt:lpstr>
      <vt:lpstr>mi-2020</vt:lpstr>
      <vt:lpstr>Portada</vt:lpstr>
      <vt:lpstr>CUADRO 1</vt:lpstr>
      <vt:lpstr>CUADRO 2</vt:lpstr>
      <vt:lpstr>CUADRO 3</vt:lpstr>
      <vt:lpstr>CUADRO 4</vt:lpstr>
      <vt:lpstr>'CUADRO 1'!Área_de_impresión</vt:lpstr>
      <vt:lpstr>'CUADRO 2'!Área_de_impresión</vt:lpstr>
      <vt:lpstr>'CUADRO 3'!Área_de_impresión</vt:lpstr>
      <vt:lpstr>'CUADRO 4'!Área_de_impresión</vt:lpstr>
      <vt:lpstr>Portada!Área_de_impresión</vt:lpstr>
      <vt:lpstr>AULA_EDAD</vt:lpstr>
      <vt:lpstr>codigos</vt:lpstr>
      <vt:lpstr>datos</vt:lpstr>
      <vt:lpstr>'CUADRO 1'!OLE_LINK2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dbrenes</dc:creator>
  <cp:lastModifiedBy>Departamento Análisis Estadístico</cp:lastModifiedBy>
  <cp:lastPrinted>2020-08-04T16:58:09Z</cp:lastPrinted>
  <dcterms:created xsi:type="dcterms:W3CDTF">2011-05-27T17:11:21Z</dcterms:created>
  <dcterms:modified xsi:type="dcterms:W3CDTF">2020-08-06T18:24:53Z</dcterms:modified>
</cp:coreProperties>
</file>